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C:\Users\11321176\Desktop\05_HP公表\"/>
    </mc:Choice>
  </mc:AlternateContent>
  <xr:revisionPtr revIDLastSave="0" documentId="13_ncr:1_{0D6ED3C5-CE3E-40CA-9A82-73D86AB1F49E}" xr6:coauthVersionLast="47" xr6:coauthVersionMax="47" xr10:uidLastSave="{00000000-0000-0000-0000-000000000000}"/>
  <bookViews>
    <workbookView xWindow="28680" yWindow="1125"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7" i="10"/>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BE37" i="10"/>
  <c r="U37" i="10"/>
  <c r="C37" i="10"/>
  <c r="BE36" i="10"/>
  <c r="U36" i="10"/>
  <c r="C36" i="10"/>
  <c r="BE35" i="10"/>
  <c r="C34" i="10"/>
  <c r="C35" i="10" s="1"/>
  <c r="U34" i="10" l="1"/>
  <c r="U35" i="10" s="1"/>
  <c r="BE34" i="10"/>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CO34" i="10" l="1"/>
  <c r="CO35" i="10" s="1"/>
  <c r="CO36" i="10" s="1"/>
  <c r="CO37" i="10" s="1"/>
</calcChain>
</file>

<file path=xl/sharedStrings.xml><?xml version="1.0" encoding="utf-8"?>
<sst xmlns="http://schemas.openxmlformats.org/spreadsheetml/2006/main" count="1083" uniqueCount="578">
  <si>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</si>
  <si>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</si>
  <si>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</si>
  <si>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</si>
  <si>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</si>
  <si>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</si>
  <si>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</si>
  <si>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</si>
  <si>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</si>
  <si>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</si>
  <si>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</si>
  <si>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</si>
  <si>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</si>
  <si>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</si>
  <si>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</si>
  <si>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</si>
  <si>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</si>
  <si>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</si>
  <si>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</si>
  <si>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</si>
  <si>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</si>
  <si>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</si>
  <si>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</si>
  <si>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</si>
  <si>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</si>
  <si>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</si>
  <si>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</si>
  <si>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</si>
  <si>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</si>
  <si>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</si>
  <si>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</si>
  <si>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</si>
  <si>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</si>
  <si>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</si>
  <si>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</si>
  <si>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</si>
  <si>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</si>
  <si>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</si>
  <si>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</si>
  <si>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</si>
  <si>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</si>
  <si>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</si>
  <si>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</si>
  <si>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</si>
  <si>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</si>
  <si>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</si>
  <si>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</si>
  <si>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</si>
  <si>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</si>
  <si>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</si>
  <si>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</si>
  <si>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</si>
  <si>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</si>
  <si>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</si>
  <si>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</si>
  <si>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</si>
  <si>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</si>
  <si>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</si>
  <si>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</si>
  <si>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</si>
  <si>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</si>
  <si>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</si>
  <si>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</si>
  <si>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</si>
  <si>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</si>
  <si>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</si>
  <si>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</si>
  <si>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</si>
  <si>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</si>
  <si>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</si>
  <si>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</si>
  <si>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</si>
  <si>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</si>
  <si>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</si>
  <si>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</si>
  <si>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</si>
  <si>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</si>
  <si>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</si>
  <si>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</si>
  <si>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</si>
  <si>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</si>
  <si>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</si>
  <si>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</si>
  <si>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</si>
  <si>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</si>
  <si>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</si>
  <si>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</si>
  <si>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</si>
  <si>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</si>
  <si>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</si>
  <si>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</si>
  <si>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</si>
  <si>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</si>
  <si>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</si>
  <si>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雲南市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</si>
  <si>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</si>
  <si>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</si>
  <si>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</si>
  <si>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</si>
  <si>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</si>
  <si>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</si>
  <si>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</si>
  <si>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</si>
  <si>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</si>
  <si>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</si>
  <si>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</si>
  <si>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</si>
  <si>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</si>
  <si>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</si>
  <si>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</si>
  <si>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</si>
  <si>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</si>
  <si>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</si>
  <si>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</si>
  <si>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</si>
  <si>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</si>
  <si>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</si>
  <si>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</si>
  <si>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</si>
  <si>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</si>
  <si>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</si>
  <si>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</si>
  <si>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</si>
  <si>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</si>
  <si>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</si>
  <si>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</si>
  <si>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</si>
  <si>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</si>
  <si>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</si>
  <si>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</si>
  <si>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</si>
  <si>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</si>
  <si>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</si>
  <si>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</si>
  <si>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</si>
  <si>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</si>
  <si>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</si>
  <si>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</si>
  <si>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</si>
  <si>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</si>
  <si>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</si>
  <si>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</si>
  <si>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</si>
  <si>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</si>
  <si>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</si>
  <si>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</si>
  <si>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</si>
  <si>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</si>
  <si>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</si>
  <si>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</si>
  <si>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</si>
  <si>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</si>
  <si>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</si>
  <si>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</si>
  <si>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</si>
  <si>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</si>
  <si>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</si>
  <si>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</si>
  <si>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</si>
  <si>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</si>
  <si>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</si>
  <si>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</si>
  <si>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</si>
  <si>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</si>
  <si>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</si>
  <si>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</si>
  <si>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</si>
  <si>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</si>
  <si>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</si>
  <si>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</si>
  <si>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</si>
  <si>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</si>
  <si>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</si>
  <si>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</si>
  <si>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</si>
  <si>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</si>
  <si>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</si>
  <si>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</si>
  <si>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</si>
  <si>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</si>
  <si>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</si>
  <si>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</si>
  <si>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</si>
  <si>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</si>
  <si>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</si>
  <si>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</si>
  <si>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</si>
  <si>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</si>
  <si>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</si>
  <si>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</si>
  <si>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</si>
  <si>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</si>
  <si>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</si>
  <si>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</si>
  <si>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</si>
  <si>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</si>
  <si>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</si>
  <si>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</si>
  <si>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</si>
  <si>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</si>
  <si>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</si>
  <si>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</si>
  <si>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</si>
  <si>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島根県雲南市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</si>
  <si>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</si>
  <si>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</si>
  <si>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</si>
  <si>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</si>
  <si>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</si>
  <si>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</si>
  <si>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</si>
  <si>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</si>
  <si>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</si>
  <si>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</si>
  <si>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</si>
  <si>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</si>
  <si>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</si>
  <si>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</si>
  <si>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</si>
  <si>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</si>
  <si>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</si>
  <si>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</si>
  <si>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</si>
  <si>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</si>
  <si>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</si>
  <si>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</si>
  <si>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</si>
  <si>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</si>
  <si>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</si>
  <si>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</si>
  <si>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</si>
  <si>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</si>
  <si>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</si>
  <si>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</si>
  <si>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</si>
  <si>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</si>
  <si>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</si>
  <si>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</si>
  <si>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</si>
  <si>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</si>
  <si>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</si>
  <si>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</si>
  <si>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</si>
  <si>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</si>
  <si>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</si>
  <si>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</si>
  <si>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</si>
  <si>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</si>
  <si>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</si>
  <si>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</si>
  <si>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</si>
  <si>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</si>
  <si>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</si>
  <si>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</si>
  <si>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</si>
  <si>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</si>
  <si>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</si>
  <si>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</si>
  <si>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</si>
  <si>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</si>
  <si>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</si>
  <si>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</si>
  <si>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</si>
  <si>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</si>
  <si>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</si>
  <si>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</si>
  <si>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</si>
  <si>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</si>
  <si>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</si>
  <si>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</si>
  <si>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</si>
  <si>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</si>
  <si>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</si>
  <si>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</si>
  <si>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</si>
  <si>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</si>
  <si>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</si>
  <si>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</si>
  <si>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</si>
  <si>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</si>
  <si>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</si>
  <si>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</si>
  <si>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</si>
  <si>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</si>
  <si>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</si>
  <si>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</si>
  <si>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</si>
  <si>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</si>
  <si>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</si>
  <si>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</si>
  <si>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</si>
  <si>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</si>
  <si>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</si>
  <si>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</si>
  <si>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</si>
  <si>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</si>
  <si>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</si>
  <si>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</si>
  <si>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</si>
  <si>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</si>
  <si>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</si>
  <si>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</si>
  <si>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</si>
  <si>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</si>
  <si>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</si>
  <si>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</si>
  <si>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</si>
  <si>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</si>
  <si>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</si>
  <si>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</si>
  <si>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</si>
  <si>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</si>
  <si>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</si>
  <si>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</si>
  <si>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</si>
  <si>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</si>
  <si>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</si>
  <si>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</si>
  <si>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</si>
  <si>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</si>
  <si>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</si>
  <si>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</si>
  <si>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</si>
  <si>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</si>
  <si>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</si>
  <si>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</si>
  <si>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</si>
  <si>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</si>
  <si>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</si>
  <si>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</si>
  <si>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</si>
  <si>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</si>
  <si>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</si>
  <si>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</si>
  <si>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</si>
  <si>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</si>
  <si>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</si>
  <si>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</si>
  <si>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</si>
  <si>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</si>
  <si>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</si>
  <si>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</si>
  <si>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</si>
  <si>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</si>
  <si>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</si>
  <si>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</si>
  <si>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</si>
  <si>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</si>
  <si>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</si>
  <si>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</si>
  <si>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</si>
  <si>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</si>
  <si>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</si>
  <si>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</si>
  <si>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島根県雲南市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</si>
  <si>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</si>
  <si>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</si>
  <si>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</si>
  <si>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</si>
  <si>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</si>
  <si>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</si>
  <si>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</si>
  <si>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</si>
  <si>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</si>
  <si>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</si>
  <si>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</si>
  <si>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</si>
  <si>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</si>
  <si>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</si>
  <si>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</si>
  <si>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</si>
  <si>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</si>
  <si>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</si>
  <si>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</si>
  <si>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</si>
  <si>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農業労働災害共済事業特別会計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</si>
  <si>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</si>
  <si>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</si>
  <si>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</si>
  <si>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</si>
  <si>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</si>
  <si>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</si>
  <si>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</si>
  <si>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</si>
  <si>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</si>
  <si>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</si>
  <si>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</si>
  <si>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</si>
  <si>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</si>
  <si>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</si>
  <si>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</si>
  <si>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</si>
  <si>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</si>
  <si>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工業用水道事業会計</t>
    <phoneticPr fontId="5"/>
  </si>
  <si>
    <t>病院事業会計</t>
    <phoneticPr fontId="5"/>
  </si>
  <si>
    <t>下水道事業会計</t>
    <phoneticPr fontId="5"/>
  </si>
  <si>
    <t>生活排水処理事業特別会計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</si>
  <si>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</si>
  <si>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</si>
  <si>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</si>
  <si>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</si>
  <si>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</si>
  <si>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</si>
  <si>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</si>
  <si>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</si>
  <si>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</si>
  <si>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</si>
  <si>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</si>
  <si>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</si>
  <si>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</si>
  <si>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</si>
  <si>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</si>
  <si>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</si>
  <si>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</si>
  <si>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</si>
  <si>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</si>
  <si>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</si>
  <si>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</si>
  <si>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</si>
  <si>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</si>
  <si>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</si>
  <si>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</si>
  <si>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</si>
  <si>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</si>
  <si>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</si>
  <si>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</si>
  <si>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</si>
  <si>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</si>
  <si>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</si>
  <si>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</si>
  <si>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</si>
  <si>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</si>
  <si>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</si>
  <si>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</si>
  <si>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</si>
  <si>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</si>
  <si>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</si>
  <si>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</si>
  <si>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</si>
  <si>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</si>
  <si>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</si>
  <si>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</si>
  <si>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</si>
  <si>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</si>
  <si>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</si>
  <si>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</si>
  <si>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</si>
  <si>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</si>
  <si>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</si>
  <si>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</si>
  <si>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</si>
  <si>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</si>
  <si>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</si>
  <si>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</si>
  <si>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</si>
  <si>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</si>
  <si>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</si>
  <si>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</si>
  <si>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</si>
  <si>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</si>
  <si>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</si>
  <si>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</si>
  <si>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</si>
  <si>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</si>
  <si>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</si>
  <si>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</si>
  <si>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</si>
  <si>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</si>
  <si>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</si>
  <si>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</si>
  <si>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</si>
  <si>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</si>
  <si>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</si>
  <si>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</si>
  <si>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</si>
  <si>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</si>
  <si>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</si>
  <si>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</si>
  <si>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</si>
  <si>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</si>
  <si>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</si>
  <si>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</si>
  <si>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</si>
  <si>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</si>
  <si>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</si>
  <si>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</si>
  <si>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</si>
  <si>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</si>
  <si>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</si>
  <si>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</si>
  <si>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</si>
  <si>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</si>
  <si>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</si>
  <si>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</si>
  <si>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</si>
  <si>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</si>
  <si>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</si>
  <si>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</si>
  <si>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</si>
  <si>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</si>
  <si>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</si>
  <si>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</si>
  <si>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</si>
  <si>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</si>
  <si>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</si>
  <si>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</si>
  <si>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</si>
  <si>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</si>
  <si>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</si>
  <si>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</si>
  <si>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</si>
  <si>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</si>
  <si>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</si>
  <si>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</si>
  <si>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</si>
  <si>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</si>
  <si>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</si>
  <si>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</si>
  <si>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</si>
  <si>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</si>
  <si>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</si>
  <si>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</si>
  <si>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</si>
  <si>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</si>
  <si>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</si>
  <si>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</si>
  <si>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</si>
  <si>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</si>
  <si>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</si>
  <si>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</si>
  <si>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</si>
  <si>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</si>
  <si>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</si>
  <si>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病院事業会計</t>
  </si>
  <si>
    <t>水道事業会計</t>
  </si>
  <si>
    <t>一般会計</t>
  </si>
  <si>
    <t>下水道事業会計</t>
  </si>
  <si>
    <t>工業用水道事業会計</t>
  </si>
  <si>
    <t>生活排水処理事業特別会計</t>
  </si>
  <si>
    <t>国民健康保険事業特別会計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</si>
  <si>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</si>
  <si>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</si>
  <si>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</si>
  <si>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</si>
  <si>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</si>
  <si>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</si>
  <si>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</si>
  <si>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</si>
  <si>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雲南広域連合（介護）</t>
  </si>
  <si>
    <t>雲南広域連合（公共下水）</t>
  </si>
  <si>
    <t>島根県後期高齢者医療広域連合（普）</t>
  </si>
  <si>
    <t>島根県後期高齢者医療広域連合（後期高齢）</t>
  </si>
  <si>
    <t>-</t>
    <phoneticPr fontId="2"/>
  </si>
  <si>
    <t>㈱キラキラ雲南</t>
  </si>
  <si>
    <t>㈱雲南都市開発</t>
  </si>
  <si>
    <t>鉄の歴史村地域振興事業団</t>
  </si>
  <si>
    <t>雲南市土地開発公社</t>
  </si>
  <si>
    <t>〇</t>
  </si>
  <si>
    <t>雲南広域連合（普）</t>
    <phoneticPr fontId="2"/>
  </si>
  <si>
    <t>雲南市・飯南町事務組合（普）</t>
    <phoneticPr fontId="2"/>
  </si>
  <si>
    <t>島根県市町村総合事務組合（普）</t>
    <phoneticPr fontId="2"/>
  </si>
  <si>
    <t>-</t>
    <phoneticPr fontId="2"/>
  </si>
  <si>
    <t>地域振興基金</t>
  </si>
  <si>
    <t>政策選択基金</t>
  </si>
  <si>
    <t>大規模事業等基金</t>
  </si>
  <si>
    <t>地域福祉基金</t>
  </si>
  <si>
    <t>木次さくらのまちづくり基金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</si>
  <si>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</si>
  <si>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</si>
  <si>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平均と比較し低い水準となっていますが、将来負担比率については、地方債現在高や一部事務組合に係る負担見込額などのウエイトが高く、類似団体平均と比較し高い水準となっています。R5年度の将来負担比率は92.1％で、R元年度をピークに減少していますが、今後も類似団体平均と比較しても大きな乖離があることから、計画的な地方債の新規発行等により、数値が大きく悪化することがないように努めます。
　R5年度の有形固定資産減価償却率は52.3％で、類似団体平均と比較して低い水準となっていますが増加傾向なため、今後も公共施設等総合管理計画を推進していく必要があります。</t>
    <rPh sb="212" eb="214">
      <t>ネンド</t>
    </rPh>
    <rPh sb="215" eb="217">
      <t>ユウケイ</t>
    </rPh>
    <rPh sb="217" eb="219">
      <t>コテイ</t>
    </rPh>
    <rPh sb="219" eb="221">
      <t>シサン</t>
    </rPh>
    <rPh sb="221" eb="223">
      <t>ゲンカ</t>
    </rPh>
    <rPh sb="223" eb="225">
      <t>ショウキャク</t>
    </rPh>
    <rPh sb="225" eb="226">
      <t>リツ</t>
    </rPh>
    <rPh sb="245" eb="246">
      <t>ヒク</t>
    </rPh>
    <rPh sb="257" eb="259">
      <t>ゾウカ</t>
    </rPh>
    <rPh sb="259" eb="261">
      <t>ケイコウ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</si>
  <si>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</si>
  <si>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</si>
  <si>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</si>
  <si>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</si>
  <si>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</si>
  <si>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</si>
  <si>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過去普通建設事業に積極的に取り組んだ結果、実質公債費比率は類似団体平均と比較して、高い水準となっています。また、H29年度以前までは毎年繰上償還を行い地方債残高の減少に努め、比率は年々低下していきました。しかしながら、近年の比率は横ばいとなっており、今後は普通建設事業の実施に伴う償還額も増加し比率の上昇が見込まれることから、地方債発行の抑制を図り、可能な限りの繰上償還を計画するなど、比率の抑制を図っていく必要があります。なお、R5年度決算においては、比率の分子にあたる地方債残高等が増加したことで単年度数値は悪化し、3ヵ年平均は、R4年度と比較し0.3ポイント増加しました。
　また、将来負担比率については、分子の地方債現在高等が減少したため、昨年度に引き続き比率が改善されました。
　今後の健全な財政状況を維持するため、普通交付税等の動向に注視し、計画的な地方債の発行等により比率の抑制に努めます。</t>
    <rPh sb="67" eb="69">
      <t>マイネン</t>
    </rPh>
    <rPh sb="74" eb="75">
      <t>オコナ</t>
    </rPh>
    <rPh sb="85" eb="86">
      <t>ツト</t>
    </rPh>
    <rPh sb="110" eb="112">
      <t>キンネン</t>
    </rPh>
    <rPh sb="113" eb="115">
      <t>ヒリツ</t>
    </rPh>
    <rPh sb="116" eb="117">
      <t>ヨコ</t>
    </rPh>
    <rPh sb="126" eb="128">
      <t>コンゴ</t>
    </rPh>
    <rPh sb="136" eb="138">
      <t>ジッシ</t>
    </rPh>
    <rPh sb="148" eb="150">
      <t>ヒリツ</t>
    </rPh>
    <rPh sb="194" eb="196">
      <t>ヒリツ</t>
    </rPh>
    <rPh sb="231" eb="233">
      <t>ブンシ</t>
    </rPh>
    <rPh sb="237" eb="239">
      <t>チホウ</t>
    </rPh>
    <rPh sb="239" eb="240">
      <t>サイ</t>
    </rPh>
    <rPh sb="240" eb="242">
      <t>ザンダカ</t>
    </rPh>
    <rPh sb="242" eb="243">
      <t>トウ</t>
    </rPh>
    <rPh sb="244" eb="246">
      <t>ゾウカ</t>
    </rPh>
    <rPh sb="283" eb="285">
      <t>ゾウカ</t>
    </rPh>
    <rPh sb="325" eb="328">
      <t>サクネンド</t>
    </rPh>
    <rPh sb="329" eb="330">
      <t>ヒ</t>
    </rPh>
    <rPh sb="331" eb="332">
      <t>ツヅ</t>
    </rPh>
    <rPh sb="388" eb="389">
      <t>トウ</t>
    </rPh>
    <rPh sb="392" eb="394">
      <t>ヒリツ</t>
    </rPh>
    <rPh sb="395" eb="397">
      <t>ヨクセイ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</si>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</sst>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985C1FE-C823-45B3-91D5-F53CCA208FF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959D-4F2B-AC75-EF1FACA18BC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162709</c:v>
                </c:pt>
                <c:pt idx="1">
                  <c:v>122089</c:v>
                </c:pt>
                <c:pt idx="2">
                  <c:v>91465</c:v>
                </c:pt>
                <c:pt idx="3">
                  <c:v>84494</c:v>
                </c:pt>
                <c:pt idx="4">
                  <c:v>78349</c:v>
                </c:pt>
              </c:numCache>
            </c:numRef>
          </c:val>
          <c:smooth val="0"/>
          <c:extLst>
            <c:ext xmlns:c16="http://schemas.microsoft.com/office/drawing/2014/chart" uri="{C3380CC4-5D6E-409C-BE32-E72D297353CC}">
              <c16:uniqueId val="{00000001-959D-4F2B-AC75-EF1FACA18BC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c:v>
                </c:pt>
                <c:pt idx="1">
                  <c:v>2.08</c:v>
                </c:pt>
                <c:pt idx="2">
                  <c:v>2.59</c:v>
                </c:pt>
                <c:pt idx="3">
                  <c:v>3.66</c:v>
                </c:pt>
                <c:pt idx="4">
                  <c:v>2.58</c:v>
                </c:pt>
              </c:numCache>
            </c:numRef>
          </c:val>
          <c:extLst>
            <c:ext xmlns:c16="http://schemas.microsoft.com/office/drawing/2014/chart" uri="{C3380CC4-5D6E-409C-BE32-E72D297353CC}">
              <c16:uniqueId val="{00000000-6500-4BDA-9D09-394E99FB4FB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8.48</c:v>
                </c:pt>
                <c:pt idx="1">
                  <c:v>8.35</c:v>
                </c:pt>
                <c:pt idx="2">
                  <c:v>8.2100000000000009</c:v>
                </c:pt>
                <c:pt idx="3">
                  <c:v>8.5299999999999994</c:v>
                </c:pt>
                <c:pt idx="4">
                  <c:v>8.41</c:v>
                </c:pt>
              </c:numCache>
            </c:numRef>
          </c:val>
          <c:extLst>
            <c:ext xmlns:c16="http://schemas.microsoft.com/office/drawing/2014/chart" uri="{C3380CC4-5D6E-409C-BE32-E72D297353CC}">
              <c16:uniqueId val="{00000001-6500-4BDA-9D09-394E99FB4FB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0.27</c:v>
                </c:pt>
                <c:pt idx="1">
                  <c:v>0.12</c:v>
                </c:pt>
                <c:pt idx="2">
                  <c:v>0.54</c:v>
                </c:pt>
                <c:pt idx="3">
                  <c:v>4.0599999999999996</c:v>
                </c:pt>
                <c:pt idx="4">
                  <c:v>1.47</c:v>
                </c:pt>
              </c:numCache>
            </c:numRef>
          </c:val>
          <c:smooth val="0"/>
          <c:extLst>
            <c:ext xmlns:c16="http://schemas.microsoft.com/office/drawing/2014/chart" uri="{C3380CC4-5D6E-409C-BE32-E72D297353CC}">
              <c16:uniqueId val="{00000002-6500-4BDA-9D09-394E99FB4FB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2DA-4B8D-B805-632B49691EB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2DA-4B8D-B805-632B49691EB3}"/>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0.04</c:v>
                </c:pt>
                <c:pt idx="2">
                  <c:v>#N/A</c:v>
                </c:pt>
                <c:pt idx="3">
                  <c:v>0.04</c:v>
                </c:pt>
                <c:pt idx="4">
                  <c:v>#N/A</c:v>
                </c:pt>
                <c:pt idx="5">
                  <c:v>0.05</c:v>
                </c:pt>
                <c:pt idx="6">
                  <c:v>#N/A</c:v>
                </c:pt>
                <c:pt idx="7">
                  <c:v>0.06</c:v>
                </c:pt>
                <c:pt idx="8">
                  <c:v>#N/A</c:v>
                </c:pt>
                <c:pt idx="9">
                  <c:v>0.06</c:v>
                </c:pt>
              </c:numCache>
            </c:numRef>
          </c:val>
          <c:extLst>
            <c:ext xmlns:c16="http://schemas.microsoft.com/office/drawing/2014/chart" uri="{C3380CC4-5D6E-409C-BE32-E72D297353CC}">
              <c16:uniqueId val="{00000002-B2DA-4B8D-B805-632B49691EB3}"/>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0.13</c:v>
                </c:pt>
                <c:pt idx="2">
                  <c:v>#N/A</c:v>
                </c:pt>
                <c:pt idx="3">
                  <c:v>7.0000000000000007E-2</c:v>
                </c:pt>
                <c:pt idx="4">
                  <c:v>#N/A</c:v>
                </c:pt>
                <c:pt idx="5">
                  <c:v>7.0000000000000007E-2</c:v>
                </c:pt>
                <c:pt idx="6">
                  <c:v>#N/A</c:v>
                </c:pt>
                <c:pt idx="7">
                  <c:v>0.06</c:v>
                </c:pt>
                <c:pt idx="8">
                  <c:v>#N/A</c:v>
                </c:pt>
                <c:pt idx="9">
                  <c:v>0.06</c:v>
                </c:pt>
              </c:numCache>
            </c:numRef>
          </c:val>
          <c:extLst>
            <c:ext xmlns:c16="http://schemas.microsoft.com/office/drawing/2014/chart" uri="{C3380CC4-5D6E-409C-BE32-E72D297353CC}">
              <c16:uniqueId val="{00000003-B2DA-4B8D-B805-632B49691EB3}"/>
            </c:ext>
          </c:extLst>
        </c:ser>
        <c:ser>
          <c:idx val="4"/>
          <c:order val="4"/>
          <c:tx>
            <c:strRef>
              <c:f>データシート!$A$31</c:f>
              <c:strCache>
                <c:ptCount val="1"/>
                <c:pt idx="0">
                  <c:v>生活排水処理事業特別会計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0.28000000000000003</c:v>
                </c:pt>
                <c:pt idx="2">
                  <c:v>#N/A</c:v>
                </c:pt>
                <c:pt idx="3">
                  <c:v>0.01</c:v>
                </c:pt>
                <c:pt idx="4">
                  <c:v>#N/A</c:v>
                </c:pt>
                <c:pt idx="5">
                  <c:v>0.01</c:v>
                </c:pt>
                <c:pt idx="6">
                  <c:v>#N/A</c:v>
                </c:pt>
                <c:pt idx="7">
                  <c:v>0.01</c:v>
                </c:pt>
                <c:pt idx="8">
                  <c:v>#N/A</c:v>
                </c:pt>
                <c:pt idx="9">
                  <c:v>0.57999999999999996</c:v>
                </c:pt>
              </c:numCache>
            </c:numRef>
          </c:val>
          <c:extLst>
            <c:ext xmlns:c16="http://schemas.microsoft.com/office/drawing/2014/chart" uri="{C3380CC4-5D6E-409C-BE32-E72D297353CC}">
              <c16:uniqueId val="{00000004-B2DA-4B8D-B805-632B49691EB3}"/>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0.83</c:v>
                </c:pt>
                <c:pt idx="2">
                  <c:v>#N/A</c:v>
                </c:pt>
                <c:pt idx="3">
                  <c:v>0.74</c:v>
                </c:pt>
                <c:pt idx="4">
                  <c:v>#N/A</c:v>
                </c:pt>
                <c:pt idx="5">
                  <c:v>0.7</c:v>
                </c:pt>
                <c:pt idx="6">
                  <c:v>#N/A</c:v>
                </c:pt>
                <c:pt idx="7">
                  <c:v>0.51</c:v>
                </c:pt>
                <c:pt idx="8">
                  <c:v>#N/A</c:v>
                </c:pt>
                <c:pt idx="9">
                  <c:v>0.99</c:v>
                </c:pt>
              </c:numCache>
            </c:numRef>
          </c:val>
          <c:extLst>
            <c:ext xmlns:c16="http://schemas.microsoft.com/office/drawing/2014/chart" uri="{C3380CC4-5D6E-409C-BE32-E72D297353CC}">
              <c16:uniqueId val="{00000005-B2DA-4B8D-B805-632B49691EB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0.47</c:v>
                </c:pt>
                <c:pt idx="4">
                  <c:v>#N/A</c:v>
                </c:pt>
                <c:pt idx="5">
                  <c:v>0.78</c:v>
                </c:pt>
                <c:pt idx="6">
                  <c:v>#N/A</c:v>
                </c:pt>
                <c:pt idx="7">
                  <c:v>1.0900000000000001</c:v>
                </c:pt>
                <c:pt idx="8">
                  <c:v>#N/A</c:v>
                </c:pt>
                <c:pt idx="9">
                  <c:v>1.41</c:v>
                </c:pt>
              </c:numCache>
            </c:numRef>
          </c:val>
          <c:extLst>
            <c:ext xmlns:c16="http://schemas.microsoft.com/office/drawing/2014/chart" uri="{C3380CC4-5D6E-409C-BE32-E72D297353CC}">
              <c16:uniqueId val="{00000006-B2DA-4B8D-B805-632B49691EB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1.99</c:v>
                </c:pt>
                <c:pt idx="2">
                  <c:v>#N/A</c:v>
                </c:pt>
                <c:pt idx="3">
                  <c:v>2.08</c:v>
                </c:pt>
                <c:pt idx="4">
                  <c:v>#N/A</c:v>
                </c:pt>
                <c:pt idx="5">
                  <c:v>2.59</c:v>
                </c:pt>
                <c:pt idx="6">
                  <c:v>#N/A</c:v>
                </c:pt>
                <c:pt idx="7">
                  <c:v>3.66</c:v>
                </c:pt>
                <c:pt idx="8">
                  <c:v>#N/A</c:v>
                </c:pt>
                <c:pt idx="9">
                  <c:v>2.57</c:v>
                </c:pt>
              </c:numCache>
            </c:numRef>
          </c:val>
          <c:extLst>
            <c:ext xmlns:c16="http://schemas.microsoft.com/office/drawing/2014/chart" uri="{C3380CC4-5D6E-409C-BE32-E72D297353CC}">
              <c16:uniqueId val="{00000007-B2DA-4B8D-B805-632B49691EB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10.48</c:v>
                </c:pt>
                <c:pt idx="2">
                  <c:v>#N/A</c:v>
                </c:pt>
                <c:pt idx="3">
                  <c:v>10.97</c:v>
                </c:pt>
                <c:pt idx="4">
                  <c:v>#N/A</c:v>
                </c:pt>
                <c:pt idx="5">
                  <c:v>11.12</c:v>
                </c:pt>
                <c:pt idx="6">
                  <c:v>#N/A</c:v>
                </c:pt>
                <c:pt idx="7">
                  <c:v>11.86</c:v>
                </c:pt>
                <c:pt idx="8">
                  <c:v>#N/A</c:v>
                </c:pt>
                <c:pt idx="9">
                  <c:v>9.0299999999999994</c:v>
                </c:pt>
              </c:numCache>
            </c:numRef>
          </c:val>
          <c:extLst>
            <c:ext xmlns:c16="http://schemas.microsoft.com/office/drawing/2014/chart" uri="{C3380CC4-5D6E-409C-BE32-E72D297353CC}">
              <c16:uniqueId val="{00000008-B2DA-4B8D-B805-632B49691EB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8.6</c:v>
                </c:pt>
                <c:pt idx="2">
                  <c:v>#N/A</c:v>
                </c:pt>
                <c:pt idx="3">
                  <c:v>10.52</c:v>
                </c:pt>
                <c:pt idx="4">
                  <c:v>#N/A</c:v>
                </c:pt>
                <c:pt idx="5">
                  <c:v>14.77</c:v>
                </c:pt>
                <c:pt idx="6">
                  <c:v>#N/A</c:v>
                </c:pt>
                <c:pt idx="7">
                  <c:v>18.829999999999998</c:v>
                </c:pt>
                <c:pt idx="8">
                  <c:v>#N/A</c:v>
                </c:pt>
                <c:pt idx="9">
                  <c:v>16.07</c:v>
                </c:pt>
              </c:numCache>
            </c:numRef>
          </c:val>
          <c:extLst>
            <c:ext xmlns:c16="http://schemas.microsoft.com/office/drawing/2014/chart" uri="{C3380CC4-5D6E-409C-BE32-E72D297353CC}">
              <c16:uniqueId val="{00000009-B2DA-4B8D-B805-632B49691EB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4473</c:v>
                </c:pt>
                <c:pt idx="5">
                  <c:v>4286</c:v>
                </c:pt>
                <c:pt idx="8">
                  <c:v>4100</c:v>
                </c:pt>
                <c:pt idx="11">
                  <c:v>3971</c:v>
                </c:pt>
                <c:pt idx="14">
                  <c:v>4218</c:v>
                </c:pt>
              </c:numCache>
            </c:numRef>
          </c:val>
          <c:extLst>
            <c:ext xmlns:c16="http://schemas.microsoft.com/office/drawing/2014/chart" uri="{C3380CC4-5D6E-409C-BE32-E72D297353CC}">
              <c16:uniqueId val="{00000000-6FD2-4D23-B85F-49E8229D6A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FD2-4D23-B85F-49E8229D6A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3</c:v>
                </c:pt>
                <c:pt idx="6">
                  <c:v>1</c:v>
                </c:pt>
                <c:pt idx="9">
                  <c:v>0</c:v>
                </c:pt>
                <c:pt idx="12">
                  <c:v>0</c:v>
                </c:pt>
              </c:numCache>
            </c:numRef>
          </c:val>
          <c:extLst>
            <c:ext xmlns:c16="http://schemas.microsoft.com/office/drawing/2014/chart" uri="{C3380CC4-5D6E-409C-BE32-E72D297353CC}">
              <c16:uniqueId val="{00000002-6FD2-4D23-B85F-49E8229D6A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106</c:v>
                </c:pt>
                <c:pt idx="3">
                  <c:v>98</c:v>
                </c:pt>
                <c:pt idx="6">
                  <c:v>99</c:v>
                </c:pt>
                <c:pt idx="9">
                  <c:v>94</c:v>
                </c:pt>
                <c:pt idx="12">
                  <c:v>75</c:v>
                </c:pt>
              </c:numCache>
            </c:numRef>
          </c:val>
          <c:extLst>
            <c:ext xmlns:c16="http://schemas.microsoft.com/office/drawing/2014/chart" uri="{C3380CC4-5D6E-409C-BE32-E72D297353CC}">
              <c16:uniqueId val="{00000003-6FD2-4D23-B85F-49E8229D6A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1886</c:v>
                </c:pt>
                <c:pt idx="3">
                  <c:v>1780</c:v>
                </c:pt>
                <c:pt idx="6">
                  <c:v>1701</c:v>
                </c:pt>
                <c:pt idx="9">
                  <c:v>1659</c:v>
                </c:pt>
                <c:pt idx="12">
                  <c:v>1667</c:v>
                </c:pt>
              </c:numCache>
            </c:numRef>
          </c:val>
          <c:extLst>
            <c:ext xmlns:c16="http://schemas.microsoft.com/office/drawing/2014/chart" uri="{C3380CC4-5D6E-409C-BE32-E72D297353CC}">
              <c16:uniqueId val="{00000004-6FD2-4D23-B85F-49E8229D6A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D2-4D23-B85F-49E8229D6A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FD2-4D23-B85F-49E8229D6A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3947</c:v>
                </c:pt>
                <c:pt idx="3">
                  <c:v>3868</c:v>
                </c:pt>
                <c:pt idx="6">
                  <c:v>3719</c:v>
                </c:pt>
                <c:pt idx="9">
                  <c:v>3657</c:v>
                </c:pt>
                <c:pt idx="12">
                  <c:v>4027</c:v>
                </c:pt>
              </c:numCache>
            </c:numRef>
          </c:val>
          <c:extLst>
            <c:ext xmlns:c16="http://schemas.microsoft.com/office/drawing/2014/chart" uri="{C3380CC4-5D6E-409C-BE32-E72D297353CC}">
              <c16:uniqueId val="{00000007-6FD2-4D23-B85F-49E8229D6AD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1469</c:v>
                </c:pt>
                <c:pt idx="2">
                  <c:v>#N/A</c:v>
                </c:pt>
                <c:pt idx="3">
                  <c:v>#N/A</c:v>
                </c:pt>
                <c:pt idx="4">
                  <c:v>1463</c:v>
                </c:pt>
                <c:pt idx="5">
                  <c:v>#N/A</c:v>
                </c:pt>
                <c:pt idx="6">
                  <c:v>#N/A</c:v>
                </c:pt>
                <c:pt idx="7">
                  <c:v>1420</c:v>
                </c:pt>
                <c:pt idx="8">
                  <c:v>#N/A</c:v>
                </c:pt>
                <c:pt idx="9">
                  <c:v>#N/A</c:v>
                </c:pt>
                <c:pt idx="10">
                  <c:v>1439</c:v>
                </c:pt>
                <c:pt idx="11">
                  <c:v>#N/A</c:v>
                </c:pt>
                <c:pt idx="12">
                  <c:v>#N/A</c:v>
                </c:pt>
                <c:pt idx="13">
                  <c:v>1551</c:v>
                </c:pt>
                <c:pt idx="14">
                  <c:v>#N/A</c:v>
                </c:pt>
              </c:numCache>
            </c:numRef>
          </c:val>
          <c:smooth val="0"/>
          <c:extLst>
            <c:ext xmlns:c16="http://schemas.microsoft.com/office/drawing/2014/chart" uri="{C3380CC4-5D6E-409C-BE32-E72D297353CC}">
              <c16:uniqueId val="{00000008-6FD2-4D23-B85F-49E8229D6AD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42799</c:v>
                </c:pt>
                <c:pt idx="5">
                  <c:v>42841</c:v>
                </c:pt>
                <c:pt idx="8">
                  <c:v>41644</c:v>
                </c:pt>
                <c:pt idx="11">
                  <c:v>40265</c:v>
                </c:pt>
                <c:pt idx="14">
                  <c:v>38765</c:v>
                </c:pt>
              </c:numCache>
            </c:numRef>
          </c:val>
          <c:extLst>
            <c:ext xmlns:c16="http://schemas.microsoft.com/office/drawing/2014/chart" uri="{C3380CC4-5D6E-409C-BE32-E72D297353CC}">
              <c16:uniqueId val="{00000000-876A-479E-BDEC-8F15BDB1731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309</c:v>
                </c:pt>
                <c:pt idx="5">
                  <c:v>356</c:v>
                </c:pt>
                <c:pt idx="8">
                  <c:v>317</c:v>
                </c:pt>
                <c:pt idx="11">
                  <c:v>424</c:v>
                </c:pt>
                <c:pt idx="14">
                  <c:v>409</c:v>
                </c:pt>
              </c:numCache>
            </c:numRef>
          </c:val>
          <c:extLst>
            <c:ext xmlns:c16="http://schemas.microsoft.com/office/drawing/2014/chart" uri="{C3380CC4-5D6E-409C-BE32-E72D297353CC}">
              <c16:uniqueId val="{00000001-876A-479E-BDEC-8F15BDB1731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7373</c:v>
                </c:pt>
                <c:pt idx="5">
                  <c:v>7259</c:v>
                </c:pt>
                <c:pt idx="8">
                  <c:v>7813</c:v>
                </c:pt>
                <c:pt idx="11">
                  <c:v>7382</c:v>
                </c:pt>
                <c:pt idx="14">
                  <c:v>6776</c:v>
                </c:pt>
              </c:numCache>
            </c:numRef>
          </c:val>
          <c:extLst>
            <c:ext xmlns:c16="http://schemas.microsoft.com/office/drawing/2014/chart" uri="{C3380CC4-5D6E-409C-BE32-E72D297353CC}">
              <c16:uniqueId val="{00000002-876A-479E-BDEC-8F15BDB1731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76A-479E-BDEC-8F15BDB1731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76A-479E-BDEC-8F15BDB1731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133</c:v>
                </c:pt>
                <c:pt idx="3">
                  <c:v>6</c:v>
                </c:pt>
                <c:pt idx="6">
                  <c:v>5</c:v>
                </c:pt>
                <c:pt idx="9">
                  <c:v>4</c:v>
                </c:pt>
                <c:pt idx="12">
                  <c:v>3</c:v>
                </c:pt>
              </c:numCache>
            </c:numRef>
          </c:val>
          <c:extLst>
            <c:ext xmlns:c16="http://schemas.microsoft.com/office/drawing/2014/chart" uri="{C3380CC4-5D6E-409C-BE32-E72D297353CC}">
              <c16:uniqueId val="{00000005-876A-479E-BDEC-8F15BDB1731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4451</c:v>
                </c:pt>
                <c:pt idx="3">
                  <c:v>4414</c:v>
                </c:pt>
                <c:pt idx="6">
                  <c:v>4409</c:v>
                </c:pt>
                <c:pt idx="9">
                  <c:v>4286</c:v>
                </c:pt>
                <c:pt idx="12">
                  <c:v>4210</c:v>
                </c:pt>
              </c:numCache>
            </c:numRef>
          </c:val>
          <c:extLst>
            <c:ext xmlns:c16="http://schemas.microsoft.com/office/drawing/2014/chart" uri="{C3380CC4-5D6E-409C-BE32-E72D297353CC}">
              <c16:uniqueId val="{00000006-876A-479E-BDEC-8F15BDB1731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957</c:v>
                </c:pt>
                <c:pt idx="3">
                  <c:v>866</c:v>
                </c:pt>
                <c:pt idx="6">
                  <c:v>741</c:v>
                </c:pt>
                <c:pt idx="9">
                  <c:v>623</c:v>
                </c:pt>
                <c:pt idx="12">
                  <c:v>678</c:v>
                </c:pt>
              </c:numCache>
            </c:numRef>
          </c:val>
          <c:extLst>
            <c:ext xmlns:c16="http://schemas.microsoft.com/office/drawing/2014/chart" uri="{C3380CC4-5D6E-409C-BE32-E72D297353CC}">
              <c16:uniqueId val="{00000007-876A-479E-BDEC-8F15BDB1731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22148</c:v>
                </c:pt>
                <c:pt idx="3">
                  <c:v>21269</c:v>
                </c:pt>
                <c:pt idx="6">
                  <c:v>20312</c:v>
                </c:pt>
                <c:pt idx="9">
                  <c:v>18800</c:v>
                </c:pt>
                <c:pt idx="12">
                  <c:v>17297</c:v>
                </c:pt>
              </c:numCache>
            </c:numRef>
          </c:val>
          <c:extLst>
            <c:ext xmlns:c16="http://schemas.microsoft.com/office/drawing/2014/chart" uri="{C3380CC4-5D6E-409C-BE32-E72D297353CC}">
              <c16:uniqueId val="{00000008-876A-479E-BDEC-8F15BDB1731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9-876A-479E-BDEC-8F15BDB1731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36245</c:v>
                </c:pt>
                <c:pt idx="3">
                  <c:v>37725</c:v>
                </c:pt>
                <c:pt idx="6">
                  <c:v>37522</c:v>
                </c:pt>
                <c:pt idx="9">
                  <c:v>36753</c:v>
                </c:pt>
                <c:pt idx="12">
                  <c:v>35703</c:v>
                </c:pt>
              </c:numCache>
            </c:numRef>
          </c:val>
          <c:extLst>
            <c:ext xmlns:c16="http://schemas.microsoft.com/office/drawing/2014/chart" uri="{C3380CC4-5D6E-409C-BE32-E72D297353CC}">
              <c16:uniqueId val="{0000000A-876A-479E-BDEC-8F15BDB1731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13456</c:v>
                </c:pt>
                <c:pt idx="2">
                  <c:v>#N/A</c:v>
                </c:pt>
                <c:pt idx="3">
                  <c:v>#N/A</c:v>
                </c:pt>
                <c:pt idx="4">
                  <c:v>13823</c:v>
                </c:pt>
                <c:pt idx="5">
                  <c:v>#N/A</c:v>
                </c:pt>
                <c:pt idx="6">
                  <c:v>#N/A</c:v>
                </c:pt>
                <c:pt idx="7">
                  <c:v>13215</c:v>
                </c:pt>
                <c:pt idx="8">
                  <c:v>#N/A</c:v>
                </c:pt>
                <c:pt idx="9">
                  <c:v>#N/A</c:v>
                </c:pt>
                <c:pt idx="10">
                  <c:v>12395</c:v>
                </c:pt>
                <c:pt idx="11">
                  <c:v>#N/A</c:v>
                </c:pt>
                <c:pt idx="12">
                  <c:v>#N/A</c:v>
                </c:pt>
                <c:pt idx="13">
                  <c:v>11943</c:v>
                </c:pt>
                <c:pt idx="14">
                  <c:v>#N/A</c:v>
                </c:pt>
              </c:numCache>
            </c:numRef>
          </c:val>
          <c:smooth val="0"/>
          <c:extLst>
            <c:ext xmlns:c16="http://schemas.microsoft.com/office/drawing/2014/chart" uri="{C3380CC4-5D6E-409C-BE32-E72D297353CC}">
              <c16:uniqueId val="{0000000B-876A-479E-BDEC-8F15BDB1731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1440</c:v>
                </c:pt>
                <c:pt idx="1">
                  <c:v>1440</c:v>
                </c:pt>
                <c:pt idx="2">
                  <c:v>1440</c:v>
                </c:pt>
              </c:numCache>
            </c:numRef>
          </c:val>
          <c:extLst>
            <c:ext xmlns:c16="http://schemas.microsoft.com/office/drawing/2014/chart" uri="{C3380CC4-5D6E-409C-BE32-E72D297353CC}">
              <c16:uniqueId val="{00000000-0208-409F-AA92-D3BEB2ACF8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4451</c:v>
                </c:pt>
                <c:pt idx="1">
                  <c:v>3963</c:v>
                </c:pt>
                <c:pt idx="2">
                  <c:v>3139</c:v>
                </c:pt>
              </c:numCache>
            </c:numRef>
          </c:val>
          <c:extLst>
            <c:ext xmlns:c16="http://schemas.microsoft.com/office/drawing/2014/chart" uri="{C3380CC4-5D6E-409C-BE32-E72D297353CC}">
              <c16:uniqueId val="{00000001-0208-409F-AA92-D3BEB2ACF8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4971</c:v>
                </c:pt>
                <c:pt idx="1">
                  <c:v>4687</c:v>
                </c:pt>
                <c:pt idx="2">
                  <c:v>5056</c:v>
                </c:pt>
              </c:numCache>
            </c:numRef>
          </c:val>
          <c:extLst>
            <c:ext xmlns:c16="http://schemas.microsoft.com/office/drawing/2014/chart" uri="{C3380CC4-5D6E-409C-BE32-E72D297353CC}">
              <c16:uniqueId val="{00000002-0208-409F-AA92-D3BEB2ACF87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{147DB584-18AC-47C7-94D4-44D517D1CB95}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C41-4D61-8053-313F49B6AF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{6EE1F097-5645-4715-8AFE-E8BFFA27E530}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41-4D61-8053-313F49B6AF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{62724C9C-3776-4022-A036-59F878C64658}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41-4D61-8053-313F49B6AF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{49DDA30B-7BB4-4CDE-9603-F2BA915A053B}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41-4D61-8053-313F49B6AF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{BA05F1F4-61D0-44A3-9CA4-F08C3D1AAE7F}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41-4D61-8053-313F49B6AF9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{3A749755-7A53-4313-B77B-CAA52C03A8E5}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C41-4D61-8053-313F49B6AF9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{14502D08-518C-4E6E-B8AF-1B5803CF8D2E}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C41-4D61-8053-313F49B6AF9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{670B04B8-077E-4370-9FA2-37AB0702BC57}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C41-4D61-8053-313F49B6AF9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{C06178BA-5124-4505-83FD-2A1DE2DE3196}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C41-4D61-8053-313F49B6AF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46.8</c:v>
                </c:pt>
                <c:pt idx="8">
                  <c:v>48</c:v>
                </c:pt>
                <c:pt idx="16">
                  <c:v>49.4</c:v>
                </c:pt>
                <c:pt idx="24">
                  <c:v>50.9</c:v>
                </c:pt>
                <c:pt idx="32">
                  <c:v>52.3</c:v>
                </c:pt>
              </c:numCache>
            </c:numRef>
          </c:xVal>
          <c:yVal>
            <c:numRef>
              <c:f>公会計指標分析・財政指標組合せ分析表!$BP$51:$DC$51</c:f>
              <c:numCache>
                <c:formatCode>#,##0.0;"▲ "#,##0.0</c:formatCode>
                <c:ptCount val="40"/>
                <c:pt idx="0">
                  <c:v>107.2</c:v>
                </c:pt>
                <c:pt idx="8">
                  <c:v>106.3</c:v>
                </c:pt>
                <c:pt idx="16">
                  <c:v>98</c:v>
                </c:pt>
                <c:pt idx="24">
                  <c:v>95.7</c:v>
                </c:pt>
                <c:pt idx="32">
                  <c:v>92.1</c:v>
                </c:pt>
              </c:numCache>
            </c:numRef>
          </c:yVal>
          <c:smooth val="0"/>
          <c:extLst>
            <c:ext xmlns:c16="http://schemas.microsoft.com/office/drawing/2014/chart" uri="{C3380CC4-5D6E-409C-BE32-E72D297353CC}">
              <c16:uniqueId val="{00000009-2C41-4D61-8053-313F49B6AF9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{AD2EC6C8-07D6-4694-A4E1-003605E96611}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C41-4D61-8053-313F49B6AF9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{69C017D0-ED6D-405E-804A-660C9E31772C}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41-4D61-8053-313F49B6AF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{6AAD9B05-3901-4B75-98D8-02AAD86804EB}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41-4D61-8053-313F49B6AF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{F0F5A6C8-285D-4413-8002-477A860AD871}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41-4D61-8053-313F49B6AF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{F780D281-46BD-4CFE-925E-B94A847757B7}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41-4D61-8053-313F49B6AF9B}"/>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{E3F0FF50-DBFB-4948-AC93-AC38EDF01024}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C41-4D61-8053-313F49B6AF9B}"/>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{6EB08742-3C32-44C9-AF78-FDBA098173ED}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C41-4D61-8053-313F49B6AF9B}"/>
                </c:ext>
              </c:extLst>
            </c:dLbl>
            <c:dLbl>
              <c:idx val="24"/>
              <c:layout>
                <c:manualLayout>
                  <c:x val="0"/>
                  <c:y val="4.311791780740125E-3"/>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{C1EC8324-5B67-4659-A0C1-10D296965BF1}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C41-4D61-8053-313F49B6AF9B}"/>
                </c:ext>
              </c:extLst>
            </c:dLbl>
            <c:dLbl>
              <c:idx val="32"/>
              <c:layout>
                <c:manualLayout>
                  <c:x val="0"/>
                  <c:y val="-4.3114365499129503E-3"/>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{1B02B1AC-D182-49DB-AE00-6802555EF7D5}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C41-4D61-8053-313F49B6AF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2C41-4D61-8053-313F49B6AF9B}"/>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{41A6BF9F-1E9E-432E-B4A4-A26EB9E49AB2}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9AC-42C9-A561-3FCCDE8D003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{01B49938-F6D9-4AE9-9089-66008126EA7E}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9AC-42C9-A561-3FCCDE8D003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{F7515FC9-51CE-48FF-9A25-BC5DE8BC8A7D}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9AC-42C9-A561-3FCCDE8D003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{434B8BF0-9735-4E73-9236-D3D9B260963C}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9AC-42C9-A561-3FCCDE8D003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{1BCCD2D1-F6F5-4E64-89B2-E5089EE36BC7}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9AC-42C9-A561-3FCCDE8D003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{73E077BC-33CF-412F-8C49-95137A46F0DF}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9AC-42C9-A561-3FCCDE8D003B}"/>
                </c:ext>
              </c:extLst>
            </c:dLbl>
            <c:dLbl>
              <c:idx val="16"/>
              <c:layout>
                <c:manualLayout>
                  <c:x val="-2.8829768353872028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{93B12871-B8E5-4271-9101-766F7A51380D}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9AC-42C9-A561-3FCCDE8D003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{D0A79B89-6503-4E6B-98FF-EBF60941316D}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9AC-42C9-A561-3FCCDE8D003B}"/>
                </c:ext>
              </c:extLst>
            </c:dLbl>
            <c:dLbl>
              <c:idx val="32"/>
              <c:layout>
                <c:manualLayout>
                  <c:x val="-3.4310917096279141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{3AE4F9E9-119E-4114-BF3C-04DCB0327B48}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9AC-42C9-A561-3FCCDE8D003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11.1</c:v>
                </c:pt>
                <c:pt idx="8">
                  <c:v>11.3</c:v>
                </c:pt>
                <c:pt idx="16">
                  <c:v>11.1</c:v>
                </c:pt>
                <c:pt idx="24">
                  <c:v>10.9</c:v>
                </c:pt>
                <c:pt idx="32">
                  <c:v>11.2</c:v>
                </c:pt>
              </c:numCache>
            </c:numRef>
          </c:xVal>
          <c:yVal>
            <c:numRef>
              <c:f>公会計指標分析・財政指標組合せ分析表!$BP$73:$DC$73</c:f>
              <c:numCache>
                <c:formatCode>#,##0.0;"▲ "#,##0.0</c:formatCode>
                <c:ptCount val="40"/>
                <c:pt idx="0">
                  <c:v>107.2</c:v>
                </c:pt>
                <c:pt idx="8">
                  <c:v>106.3</c:v>
                </c:pt>
                <c:pt idx="16">
                  <c:v>98</c:v>
                </c:pt>
                <c:pt idx="24">
                  <c:v>95.7</c:v>
                </c:pt>
                <c:pt idx="32">
                  <c:v>92.1</c:v>
                </c:pt>
              </c:numCache>
            </c:numRef>
          </c:yVal>
          <c:smooth val="0"/>
          <c:extLst>
            <c:ext xmlns:c16="http://schemas.microsoft.com/office/drawing/2014/chart" uri="{C3380CC4-5D6E-409C-BE32-E72D297353CC}">
              <c16:uniqueId val="{00000009-C9AC-42C9-A561-3FCCDE8D003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{8ACAFA5A-CF7B-42A6-AD60-4FC015876414}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9AC-42C9-A561-3FCCDE8D003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{4ED62F60-E08B-4BD1-B7DC-597B8E8F8BA1}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9AC-42C9-A561-3FCCDE8D003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{D2B9170B-43E0-4770-A372-37453771C84C}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9AC-42C9-A561-3FCCDE8D003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{1B4703CB-9EB0-4FB6-9A81-DA9D18B5BEB6}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9AC-42C9-A561-3FCCDE8D003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{BC9D8B8E-6641-4A35-9C8C-6C97ED573288}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9AC-42C9-A561-3FCCDE8D003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{EE5C55A7-A842-4D9E-B8D9-164EABB4CE1D}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9AC-42C9-A561-3FCCDE8D003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{F9B49171-E943-4D32-9374-EF1B17DFC5E2}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9AC-42C9-A561-3FCCDE8D003B}"/>
                </c:ext>
              </c:extLst>
            </c:dLbl>
            <c:dLbl>
              <c:idx val="24"/>
              <c:layout>
                <c:manualLayout>
                  <c:x val="-2.8829840147400729E-2"/>
                  <c:y val="-5.880049208613973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{BD901E6A-4312-45E6-B024-29722D98AD32}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9AC-42C9-A561-3FCCDE8D003B}"/>
                </c:ext>
              </c:extLst>
            </c:dLbl>
            <c:dLbl>
              <c:idx val="32"/>
              <c:layout>
                <c:manualLayout>
                  <c:x val="-3.4310845302750435E-2"/>
                  <c:y val="-6.603280208944818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{F1D962A1-03D1-42C7-A5DB-44619D63488A}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9AC-42C9-A561-3FCCDE8D003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C9AC-42C9-A561-3FCCDE8D003B}"/>
            </c:ext>
          </c:extLst>
        </c:ser>
        <c:dLbls>
          <c:showLegendKey val="0"/>
          <c:showVal val="1"/>
          <c:showCatName val="0"/>
          <c:showSerName val="0"/>
          <c:showPercent val="0"/>
          <c:showBubbleSize val="0"/>
        </c:dLbls>
        <c:axId val="84219776"/>
        <c:axId val="84234240"/>
      </c:scatterChart>
      <c:valAx>
        <c:axId val="84219776"/>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島根県雲南市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中期財政計画や実施計画などに基づき、普通建設事業を縮減し、地方債の新規発行</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抑制</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繰上償還の実施</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により、令和４年度までは、単年度元利償還額が減少</a:t>
          </a:r>
          <a:r>
            <a:rPr kumimoji="1" lang="ja-JP" altLang="en-US" sz="1100">
              <a:solidFill>
                <a:schemeClr val="dk1"/>
              </a:solidFill>
              <a:effectLst/>
              <a:latin typeface="+mn-lt"/>
              <a:ea typeface="+mn-ea"/>
              <a:cs typeface="+mn-cs"/>
            </a:rPr>
            <a:t>しました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しかし、令和５年度以降は、増加傾向となるため、さらなる</a:t>
          </a:r>
          <a:r>
            <a:rPr kumimoji="1" lang="ja-JP" altLang="ja-JP" sz="1100">
              <a:solidFill>
                <a:schemeClr val="dk1"/>
              </a:solidFill>
              <a:effectLst/>
              <a:latin typeface="+mn-lt"/>
              <a:ea typeface="+mn-ea"/>
              <a:cs typeface="+mn-cs"/>
            </a:rPr>
            <a:t>中期財政計画や実施計画など</a:t>
          </a:r>
          <a:r>
            <a:rPr kumimoji="1" lang="ja-JP" altLang="en-US" sz="1100">
              <a:solidFill>
                <a:schemeClr val="dk1"/>
              </a:solidFill>
              <a:effectLst/>
              <a:latin typeface="+mn-lt"/>
              <a:ea typeface="+mn-ea"/>
              <a:cs typeface="+mn-cs"/>
            </a:rPr>
            <a:t>を堅持するよう努めます。</a:t>
          </a:r>
          <a:endParaRPr lang="ja-JP" altLang="ja-JP" sz="1400">
            <a:effectLst/>
          </a:endParaRPr>
        </a:p>
        <a:p>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公営企業については、多額の</a:t>
          </a:r>
          <a:r>
            <a:rPr kumimoji="1" lang="ja-JP" altLang="ja-JP" sz="1100">
              <a:solidFill>
                <a:schemeClr val="dk1"/>
              </a:solidFill>
              <a:effectLst/>
              <a:latin typeface="+mn-lt"/>
              <a:ea typeface="+mn-ea"/>
              <a:cs typeface="+mn-cs"/>
            </a:rPr>
            <a:t>地方債の</a:t>
          </a:r>
          <a:r>
            <a:rPr kumimoji="1" lang="ja-JP" altLang="en-US" sz="1100">
              <a:solidFill>
                <a:schemeClr val="dk1"/>
              </a:solidFill>
              <a:effectLst/>
              <a:latin typeface="+mn-lt"/>
              <a:ea typeface="+mn-ea"/>
              <a:cs typeface="+mn-cs"/>
            </a:rPr>
            <a:t>発行も一定の整備により落ち着き、</a:t>
          </a:r>
          <a:r>
            <a:rPr kumimoji="1" lang="ja-JP" altLang="ja-JP" sz="1100">
              <a:solidFill>
                <a:schemeClr val="dk1"/>
              </a:solidFill>
              <a:effectLst/>
              <a:latin typeface="+mn-lt"/>
              <a:ea typeface="+mn-ea"/>
              <a:cs typeface="+mn-cs"/>
            </a:rPr>
            <a:t>元利償還金に対する繰入金が毎年度減少傾向にあります。</a:t>
          </a:r>
          <a:endParaRPr lang="ja-JP" altLang="ja-JP" sz="1400">
            <a:effectLst/>
          </a:endParaRPr>
        </a:p>
        <a:p>
          <a:r>
            <a:rPr kumimoji="1" lang="ja-JP" altLang="ja-JP" sz="1100">
              <a:solidFill>
                <a:schemeClr val="dk1"/>
              </a:solidFill>
              <a:effectLst/>
              <a:latin typeface="+mn-lt"/>
              <a:ea typeface="+mn-ea"/>
              <a:cs typeface="+mn-cs"/>
            </a:rPr>
            <a:t>　算入公債費等については、有利な起債の活用により、高い水準を維持していますが、元利償還金の</a:t>
          </a:r>
          <a:r>
            <a:rPr kumimoji="1" lang="ja-JP" altLang="en-US" sz="1100">
              <a:solidFill>
                <a:schemeClr val="dk1"/>
              </a:solidFill>
              <a:effectLst/>
              <a:latin typeface="+mn-lt"/>
              <a:ea typeface="+mn-ea"/>
              <a:cs typeface="+mn-cs"/>
            </a:rPr>
            <a:t>増減</a:t>
          </a:r>
          <a:r>
            <a:rPr kumimoji="1" lang="ja-JP" altLang="ja-JP" sz="1100">
              <a:solidFill>
                <a:schemeClr val="dk1"/>
              </a:solidFill>
              <a:effectLst/>
              <a:latin typeface="+mn-lt"/>
              <a:ea typeface="+mn-ea"/>
              <a:cs typeface="+mn-cs"/>
            </a:rPr>
            <a:t>に伴い、算入額は</a:t>
          </a:r>
          <a:r>
            <a:rPr kumimoji="1" lang="ja-JP" altLang="en-US" sz="1100">
              <a:solidFill>
                <a:schemeClr val="dk1"/>
              </a:solidFill>
              <a:effectLst/>
              <a:latin typeface="+mn-lt"/>
              <a:ea typeface="+mn-ea"/>
              <a:cs typeface="+mn-cs"/>
            </a:rPr>
            <a:t>連動し増減しています。</a:t>
          </a:r>
          <a:endParaRPr lang="ja-JP" altLang="ja-JP" sz="1400">
            <a:effectLst/>
          </a:endParaRPr>
        </a:p>
        <a:p>
          <a:r>
            <a:rPr kumimoji="1" lang="ja-JP" altLang="ja-JP" sz="1100">
              <a:solidFill>
                <a:schemeClr val="dk1"/>
              </a:solidFill>
              <a:effectLst/>
              <a:latin typeface="+mn-lt"/>
              <a:ea typeface="+mn-ea"/>
              <a:cs typeface="+mn-cs"/>
            </a:rPr>
            <a:t>　今後も計画的な起債発行と償還額とのバランスを図りながら、健全な財政運営に努めます。</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満期一括償還地方債の借入はありません。</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島根県雲南市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中期財政計画や実施計画等に基づき、普通建設事業を縮減し、地方債の新規発行を抑制したり、地方債の繰上償還を積極的に行うことで地方債の削減に努めた結果、将来負担額は縮減傾向になっています。</a:t>
          </a:r>
          <a:endParaRPr lang="ja-JP" altLang="ja-JP" sz="1400">
            <a:effectLst/>
          </a:endParaRPr>
        </a:p>
        <a:p>
          <a:r>
            <a:rPr kumimoji="1" lang="ja-JP" altLang="ja-JP" sz="1100">
              <a:solidFill>
                <a:schemeClr val="dk1"/>
              </a:solidFill>
              <a:effectLst/>
              <a:latin typeface="+mn-lt"/>
              <a:ea typeface="+mn-ea"/>
              <a:cs typeface="+mn-cs"/>
            </a:rPr>
            <a:t>　なお、充当可能財源</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充当可能基金</a:t>
          </a:r>
          <a:r>
            <a:rPr kumimoji="1" lang="ja-JP" altLang="ja-JP" sz="1100">
              <a:solidFill>
                <a:schemeClr val="dk1"/>
              </a:solidFill>
              <a:effectLst/>
              <a:latin typeface="+mn-lt"/>
              <a:ea typeface="+mn-ea"/>
              <a:cs typeface="+mn-cs"/>
            </a:rPr>
            <a:t>の減少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に伴い近年減少傾向にあります。</a:t>
          </a:r>
          <a:endParaRPr lang="ja-JP" altLang="ja-JP" sz="1400">
            <a:effectLst/>
          </a:endParaRPr>
        </a:p>
        <a:p>
          <a:r>
            <a:rPr kumimoji="1" lang="ja-JP" altLang="ja-JP" sz="1100">
              <a:solidFill>
                <a:schemeClr val="dk1"/>
              </a:solidFill>
              <a:effectLst/>
              <a:latin typeface="+mn-lt"/>
              <a:ea typeface="+mn-ea"/>
              <a:cs typeface="+mn-cs"/>
            </a:rPr>
            <a:t>　こうしたこれまでの取り組みにより、増加傾向であった地方債の現在高も緩やかに減少</a:t>
          </a:r>
          <a:r>
            <a:rPr kumimoji="1" lang="ja-JP" altLang="en-US" sz="1100">
              <a:solidFill>
                <a:schemeClr val="dk1"/>
              </a:solidFill>
              <a:effectLst/>
              <a:latin typeface="+mn-lt"/>
              <a:ea typeface="+mn-ea"/>
              <a:cs typeface="+mn-cs"/>
            </a:rPr>
            <a:t>してはいるものの、今後も</a:t>
          </a:r>
          <a:r>
            <a:rPr kumimoji="1" lang="ja-JP" altLang="ja-JP" sz="1100">
              <a:solidFill>
                <a:schemeClr val="dk1"/>
              </a:solidFill>
              <a:effectLst/>
              <a:latin typeface="+mn-lt"/>
              <a:ea typeface="+mn-ea"/>
              <a:cs typeface="+mn-cs"/>
            </a:rPr>
            <a:t>地方債の計画的な発行と償還とのバランスを図りながら、将来の財政負担を軽減し、健全な財政運営となるよう努めます。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島根県雲南市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普通会計の令和５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年度末基金残高は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６３６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百万円となっており、繰上償還を実施したことによる減債基金の取り崩し等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４５４</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減少しています。</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また、特定目的基金は、ふるさと納税による基金積立により政策選択基金が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１１１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、雲南広域連合から５３８百万円の基金返金もあったため、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の充当事業が増加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しましたが、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３６９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増加しました。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歳出面では、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人件費や公債費等の義務的経費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が見込まれ、歳入面では、人口減少・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少子高齢化等による交付税の減額により収支不足が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想定される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ため、財政調整基金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減債基金を取り崩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すことで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対応する予定です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基金全体として減少する見込みですが、収支不足見込み額を拡大させないよう、事務事業の見直しや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統合などによる効率化を図り、歳出削減に努めるとともにふるさと納税等の新たな財源確保に取り組みます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地域振興基金：地域住民の連帯の強化</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び地域振興に要する経費に充てる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政策選択基金：寄附者からの寄附金を社会投資の資金として受入れ、寄附者の意向を政策に反映することによって、市民参加型のまちづくりに資する経費に充てる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大規模事業等基金：市勢発展に資する大規模事業等の重要施策にかかる事業で市が実施するもの及び市の負担等を必要とするものに要する経費に充てる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地域福祉基金：いきいき健康長寿の推進と子育て支援の充実を図る経費に充てる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木次さくらのまちづくり基金：木次地域の資源を活かし、「日本一のさくらのまちづくりと健康農業の推進」事業等に要する経費に充てる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地域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振興</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基金：地方創生に関する事業により２０</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０</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百万円減少しています</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大規模事業等基金：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雲南広域連合から１３８百万円の基金の返金もあったため、公共施設の長寿命化対策等の整備</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費用</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に７２百万円</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取り崩し</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たものの増加しています。</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政策選択基金：ふるさと納税の増加により１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１１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百万円の増加となっています</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地域振興基金：地方創生に関する事業の財源とするため、毎年度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３００</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百万円程度取り崩す見込みとなっています</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政策選択基金：寄付者の意向を踏まえた事業の財源として一定額を取り崩す見込みです</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大規模事業等基金：令和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年度に実施する普通建設事業等の財源とするため、</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７０</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百万円程度取り崩す見込みとなっています</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木次さくらのまちづくり基金：毎年度、日本一のさくらのまちづくり事業等の財源として一定額を取り崩す見込みです</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利子の積立はあるものの、令和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年度末の基金残高は、１，４４０百万円となっています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令和５年度まで財政調整基金の取り崩しが回避できていましたが、今後、近年の自然災害に係る復旧工事や人件費の増加等により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収支不足</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が見込まれ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、中期財政計画（令和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年２月策定）において、毎年度、取り崩す見込みとなっています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４２７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百万円の繰上償還を実施する財源として取り崩しを行い、令和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１３９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百万円となっています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今後の公債費の増加も見込まれ、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令和６年度以降、中期財政計画（令和７年２月策定）において、財政調整基金と同様に毎年度、取り崩しを行う見込みとなっています</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9679B8CE-D9B3-4D6A-8F37-4862E9D8E4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CE53658-35D7-40D4-B823-DFA42F1F43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7C171E0-7F56-4BCF-82EB-52865915DED0}"/>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6B3960A-A84D-449D-81A3-2E94FD8D366B}"/>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4A2893D-5D69-445C-986D-53DFF61FEC5B}"/>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DBC71A3-9DEF-41B4-BD94-97327A705186}"/>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島根県雲南市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B1243A1-CF9B-47A5-AB8D-629BE044B10E}"/>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ADF434E-8084-40C8-8D40-6E0EB425A634}"/>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86AE09D-34B1-47B7-8404-AFD7A5A9042C}"/>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3E6BBD2-E569-489D-8F0B-9B7A614AC8C5}"/>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62B045D-EA4A-4A3E-AA0D-99E72C23BD4A}"/>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4C9EC6B-9DBB-4A9C-9B89-CBC4010D50D3}"/>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35,085
34,846
553.18
32,712,023
32,219,514
441,679
17,134,205
35,703,295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76BFF0C-7FCD-4E1E-ACD1-F906F9711B2A}"/>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24DB99C-5EE2-4FFC-AC1B-39094C182868}"/>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74FEA8F-2DD3-4BD8-825E-FAEB0E06F68D}"/>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51EEEC7-DC99-4F69-9F89-0B6A274F4194}"/>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E4D8479-9C35-4C02-8CA6-C19F42B32832}"/>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6195FF6-D372-4D7C-84D7-7E65273D1EF8}"/>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7A4E831-F971-4CB4-97B8-FF5FCFDD7B6A}"/>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AE94336-EEE4-4342-BE45-7E49C6E8A164}"/>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4F3345A-C818-458F-B6B7-67D706D94A2C}"/>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D709F76-4EEC-4676-B3E9-4766604660F0}"/>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AB7A17E-3BF1-4058-BDED-D35E6427B3AC}"/>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999F058-DB55-4236-8D9E-A3C7D6751C4E}"/>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A16F00C-28C5-490C-BE5D-EA3866799251}"/>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176382A-8B2A-4B5A-80D7-2C2969BB739E}"/>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539D6E0-2F60-439D-A58D-49F39509210E}"/>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2D94BD9-C8E1-4916-9DF5-C3CA33EF4DA2}"/>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244F7C8A-512A-40EE-8A9A-45E6617F735F}"/>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9795DFA-CC21-4A8E-BFA7-E462027634E2}"/>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FC9AD93-1C40-4CC6-8242-E73FA0D2E98E}"/>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550903B-D6AB-4B28-A8DE-23203445F3B4}"/>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1F740A72-AB41-46C4-906C-510C9B7C1CB8}"/>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C242B58-45E2-406F-8003-DA2C99002C11}"/>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F91DC18-CB64-4DFF-B63B-4BCA3E0B0CE6}"/>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CA30EEC-E61A-49E7-8740-97F7C4ED04DF}"/>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891C5B2-29C8-4E45-969E-75E3FA7FF5A9}"/>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2F863D3-03E2-4FA4-9F92-9D8C2A218D8B}"/>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A2BB57B-845B-47C7-AEDE-FC73BB83F25B}"/>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AAE73395-4B2C-4D4A-94BB-B4CB94041F70}"/>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7EC4E4B-A1E2-4AEF-B104-217D5E1F31F9}"/>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CB3B604-A4AF-454E-BFB7-7FEEA5122500}"/>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8B856C4-4198-4E5C-AD33-34ACBFE3715E}"/>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0C94DE3-1DC7-4400-8819-202181A7CAB7}"/>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AE85E99-F0CE-4CE8-AB06-1E5AE5A51AFC}"/>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EA0CE98-A8EA-4BF9-B247-2EC9807DF0B3}"/>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A36DCF1-8E2D-4EE3-A2C8-7F46DA31B5F3}"/>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本市では、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年度に公共施設等総合管理計画を策定し、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第二次</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実施方針を策定し、公共施設の総合的な管理に取り組んでいるところです。</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類似団体平均と比較すると、有形固定資産減価償却率は低いものの、施設類型ごとにみると高いものもあるため、個々の施設の現状</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を把握し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を推進していく必要があります。</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AF20BEAA-0CA4-447A-BE8E-76FC1CFFA758}"/>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5AAA18D-D045-4452-9F79-4E02052A997E}"/>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11F6488C-6F54-4D0C-9B36-731A66CD8089}"/>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19DC3057-2C76-48FB-A48E-385550C5637F}"/>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07C969D0-7A71-4C56-B3BD-4585C56E48F5}"/>
            </a:ext>
          </a:extLst>
        </xdr:cNvPr>
        <xdr:cNvSpPr txBox="1"/>
      </xdr:nvSpPr>
      <xdr:spPr>
        <a:xfrm>
          <a:off x="741836" y="63821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A83B788E-C243-4A47-9711-679349FF6C38}"/>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4C31ABCE-9733-451C-BB3B-34148B38E222}"/>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D117B402-926E-4F82-87EA-DC1765FAC0B1}"/>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86B24575-6E22-4BC0-A85B-DE8735956D00}"/>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ED04D494-0742-441E-A86D-7FFF4DC1B70A}"/>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98F245A0-65F5-4B56-B9ED-4685926CDABB}"/>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232394F9-0589-416B-8769-B49ECA0866AE}"/>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2E8D7133-87EC-4FEE-A283-676605EDECA9}"/>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B8AC5B1-81AB-4096-98E8-1B7C572B314E}"/>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F963E0FB-A6CC-4A57-811F-E18BFCBE19A6}"/>
            </a:ext>
          </a:extLst>
        </xdr:cNvPr>
        <xdr:cNvSpPr txBox="1"/>
      </xdr:nvSpPr>
      <xdr:spPr>
        <a:xfrm>
          <a:off x="819028" y="4684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7908EBAC-19C4-48CA-828F-FB348AA21A7C}"/>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1D618C06-5F9A-4A45-BF2B-7E64F19D011B}"/>
            </a:ext>
          </a:extLst>
        </xdr:cNvPr>
        <xdr:cNvCxnSpPr/>
      </xdr:nvCxnSpPr>
      <xdr:spPr>
        <a:xfrm flipV="1">
          <a:off x="4306570" y="5056611"/>
          <a:ext cx="1270" cy="119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0D4A1AFE-D75D-445D-B58D-760E2EF4060A}"/>
            </a:ext>
          </a:extLst>
        </xdr:cNvPr>
        <xdr:cNvSpPr txBox="1"/>
      </xdr:nvSpPr>
      <xdr:spPr>
        <a:xfrm>
          <a:off x="4359275" y="625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DE168918-2BB3-410F-B304-A3FDEB56E3EE}"/>
            </a:ext>
          </a:extLst>
        </xdr:cNvPr>
        <xdr:cNvCxnSpPr/>
      </xdr:nvCxnSpPr>
      <xdr:spPr>
        <a:xfrm>
          <a:off x="4216400" y="624755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3DB15C91-75C0-4EC7-B644-0659A51DEC3B}"/>
            </a:ext>
          </a:extLst>
        </xdr:cNvPr>
        <xdr:cNvSpPr txBox="1"/>
      </xdr:nvSpPr>
      <xdr:spPr>
        <a:xfrm>
          <a:off x="4359275" y="485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C4998E78-551D-4881-9058-EAB1B2D2FBAC}"/>
            </a:ext>
          </a:extLst>
        </xdr:cNvPr>
        <xdr:cNvCxnSpPr/>
      </xdr:nvCxnSpPr>
      <xdr:spPr>
        <a:xfrm>
          <a:off x="4216400" y="505661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0" name="有形固定資産減価償却率平均値テキスト">
          <a:extLst>
            <a:ext uri="{FF2B5EF4-FFF2-40B4-BE49-F238E27FC236}">
              <a16:creationId xmlns:a16="http://schemas.microsoft.com/office/drawing/2014/main" id="{1F3AF8E4-4E6C-41CB-8D5A-F97611A3501E}"/>
            </a:ext>
          </a:extLst>
        </xdr:cNvPr>
        <xdr:cNvSpPr txBox="1"/>
      </xdr:nvSpPr>
      <xdr:spPr>
        <a:xfrm>
          <a:off x="4359275" y="5803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CBEF9CF6-7273-4CCF-9659-2209D34EE270}"/>
            </a:ext>
          </a:extLst>
        </xdr:cNvPr>
        <xdr:cNvSpPr/>
      </xdr:nvSpPr>
      <xdr:spPr>
        <a:xfrm>
          <a:off x="4254500" y="58281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0374973B-7111-47A9-8115-AEB3910D309C}"/>
            </a:ext>
          </a:extLst>
        </xdr:cNvPr>
        <xdr:cNvSpPr/>
      </xdr:nvSpPr>
      <xdr:spPr>
        <a:xfrm>
          <a:off x="3616325" y="58177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B3AD7150-77AD-40EB-9DE6-35B120BD2BCA}"/>
            </a:ext>
          </a:extLst>
        </xdr:cNvPr>
        <xdr:cNvSpPr/>
      </xdr:nvSpPr>
      <xdr:spPr>
        <a:xfrm>
          <a:off x="2930525" y="578855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071F59C5-3029-41D8-BD7F-DC76C02D9FA1}"/>
            </a:ext>
          </a:extLst>
        </xdr:cNvPr>
        <xdr:cNvSpPr/>
      </xdr:nvSpPr>
      <xdr:spPr>
        <a:xfrm>
          <a:off x="2244725" y="57741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DB3AFDF0-3CED-49F7-AF9B-A59D6FB3210D}"/>
            </a:ext>
          </a:extLst>
        </xdr:cNvPr>
        <xdr:cNvSpPr/>
      </xdr:nvSpPr>
      <xdr:spPr>
        <a:xfrm>
          <a:off x="1558925" y="576474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A2806CAF-7199-469C-9DA8-57F85B76FC31}"/>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FC58DEC-2BCE-4C42-8975-71EACDCD9C80}"/>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4F07F9C-2FB5-443B-8870-ECF6B7A2D7BE}"/>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A021EC0A-9F92-4B00-A922-0435D99ED214}"/>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DE1C17B-9F2B-45DA-8A93-3444267E4648}"/>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99589</xdr:rowOff>
    </xdr:from>
    <xdr:to>
      <xdr:col>23</xdr:col>
      <xdr:colOff>136525</xdr:colOff>
      <xdr:row>30</xdr:row>
      <xdr:rowOff>29739</xdr:rowOff>
    </xdr:to>
    <xdr:sp macro="" textlink="">
      <xdr:nvSpPr>
        <xdr:cNvPr id="81" name="楕円 80">
          <a:extLst>
            <a:ext uri="{FF2B5EF4-FFF2-40B4-BE49-F238E27FC236}">
              <a16:creationId xmlns:a16="http://schemas.microsoft.com/office/drawing/2014/main" id="{E1CAE927-F7F4-4271-A385-CE97AD58D611}"/>
            </a:ext>
          </a:extLst>
        </xdr:cNvPr>
        <xdr:cNvSpPr/>
      </xdr:nvSpPr>
      <xdr:spPr>
        <a:xfrm>
          <a:off x="4254500" y="561773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122466</xdr:rowOff>
    </xdr:from>
    <xdr:ext cx="405111" cy="259045"/>
    <xdr:sp macro="" textlink="">
      <xdr:nvSpPr>
        <xdr:cNvPr id="82" name="有形固定資産減価償却率該当値テキスト">
          <a:extLst>
            <a:ext uri="{FF2B5EF4-FFF2-40B4-BE49-F238E27FC236}">
              <a16:creationId xmlns:a16="http://schemas.microsoft.com/office/drawing/2014/main" id="{40A622E9-1DAD-425B-8448-7B3DB534DF4A}"/>
            </a:ext>
          </a:extLst>
        </xdr:cNvPr>
        <xdr:cNvSpPr txBox="1"/>
      </xdr:nvSpPr>
      <xdr:spPr>
        <a:xfrm>
          <a:off x="4359275" y="5478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74401</xdr:rowOff>
    </xdr:from>
    <xdr:to>
      <xdr:col>19</xdr:col>
      <xdr:colOff>187325</xdr:colOff>
      <xdr:row>30</xdr:row>
      <xdr:rowOff>4551</xdr:rowOff>
    </xdr:to>
    <xdr:sp macro="" textlink="">
      <xdr:nvSpPr>
        <xdr:cNvPr id="83" name="楕円 82">
          <a:extLst>
            <a:ext uri="{FF2B5EF4-FFF2-40B4-BE49-F238E27FC236}">
              <a16:creationId xmlns:a16="http://schemas.microsoft.com/office/drawing/2014/main" id="{FA7E5CD9-209C-483A-806A-851CB5C6759E}"/>
            </a:ext>
          </a:extLst>
        </xdr:cNvPr>
        <xdr:cNvSpPr/>
      </xdr:nvSpPr>
      <xdr:spPr>
        <a:xfrm>
          <a:off x="3616325" y="558937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125201</xdr:rowOff>
    </xdr:from>
    <xdr:to>
      <xdr:col>23</xdr:col>
      <xdr:colOff>85725</xdr:colOff>
      <xdr:row>29</xdr:row>
      <xdr:rowOff>150389</xdr:rowOff>
    </xdr:to>
    <xdr:cxnSp macro="">
      <xdr:nvCxnSpPr>
        <xdr:cNvPr id="84" name="直線コネクタ 83">
          <a:extLst>
            <a:ext uri="{FF2B5EF4-FFF2-40B4-BE49-F238E27FC236}">
              <a16:creationId xmlns:a16="http://schemas.microsoft.com/office/drawing/2014/main" id="{F4D3F292-B41A-4426-BC05-DB4222BFAB61}"/>
            </a:ext>
          </a:extLst>
        </xdr:cNvPr>
        <xdr:cNvCxnSpPr/>
      </xdr:nvCxnSpPr>
      <xdr:spPr>
        <a:xfrm>
          <a:off x="3673475" y="5637001"/>
          <a:ext cx="628650" cy="2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47413</xdr:rowOff>
    </xdr:from>
    <xdr:to>
      <xdr:col>15</xdr:col>
      <xdr:colOff>187325</xdr:colOff>
      <xdr:row>29</xdr:row>
      <xdr:rowOff>149013</xdr:rowOff>
    </xdr:to>
    <xdr:sp macro="" textlink="">
      <xdr:nvSpPr>
        <xdr:cNvPr id="85" name="楕円 84">
          <a:extLst>
            <a:ext uri="{FF2B5EF4-FFF2-40B4-BE49-F238E27FC236}">
              <a16:creationId xmlns:a16="http://schemas.microsoft.com/office/drawing/2014/main" id="{18761A0D-82A5-4F69-9A94-88ADC171F4DA}"/>
            </a:ext>
          </a:extLst>
        </xdr:cNvPr>
        <xdr:cNvSpPr/>
      </xdr:nvSpPr>
      <xdr:spPr>
        <a:xfrm>
          <a:off x="2930525" y="556556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98213</xdr:rowOff>
    </xdr:from>
    <xdr:to>
      <xdr:col>19</xdr:col>
      <xdr:colOff>136525</xdr:colOff>
      <xdr:row>29</xdr:row>
      <xdr:rowOff>125201</xdr:rowOff>
    </xdr:to>
    <xdr:cxnSp macro="">
      <xdr:nvCxnSpPr>
        <xdr:cNvPr id="86" name="直線コネクタ 85">
          <a:extLst>
            <a:ext uri="{FF2B5EF4-FFF2-40B4-BE49-F238E27FC236}">
              <a16:creationId xmlns:a16="http://schemas.microsoft.com/office/drawing/2014/main" id="{07B5FF5B-4354-4E8F-BB90-83E1ABF4577A}"/>
            </a:ext>
          </a:extLst>
        </xdr:cNvPr>
        <xdr:cNvCxnSpPr/>
      </xdr:nvCxnSpPr>
      <xdr:spPr>
        <a:xfrm>
          <a:off x="2987675" y="5613188"/>
          <a:ext cx="685800" cy="2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22225</xdr:rowOff>
    </xdr:from>
    <xdr:to>
      <xdr:col>11</xdr:col>
      <xdr:colOff>187325</xdr:colOff>
      <xdr:row>29</xdr:row>
      <xdr:rowOff>123825</xdr:rowOff>
    </xdr:to>
    <xdr:sp macro="" textlink="">
      <xdr:nvSpPr>
        <xdr:cNvPr id="87" name="楕円 86">
          <a:extLst>
            <a:ext uri="{FF2B5EF4-FFF2-40B4-BE49-F238E27FC236}">
              <a16:creationId xmlns:a16="http://schemas.microsoft.com/office/drawing/2014/main" id="{15356291-533E-47D3-A9C4-0EEF16611E26}"/>
            </a:ext>
          </a:extLst>
        </xdr:cNvPr>
        <xdr:cNvSpPr/>
      </xdr:nvSpPr>
      <xdr:spPr>
        <a:xfrm>
          <a:off x="2244725" y="55403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73025</xdr:rowOff>
    </xdr:from>
    <xdr:to>
      <xdr:col>15</xdr:col>
      <xdr:colOff>136525</xdr:colOff>
      <xdr:row>29</xdr:row>
      <xdr:rowOff>98213</xdr:rowOff>
    </xdr:to>
    <xdr:cxnSp macro="">
      <xdr:nvCxnSpPr>
        <xdr:cNvPr id="88" name="直線コネクタ 87">
          <a:extLst>
            <a:ext uri="{FF2B5EF4-FFF2-40B4-BE49-F238E27FC236}">
              <a16:creationId xmlns:a16="http://schemas.microsoft.com/office/drawing/2014/main" id="{DB755A10-AE65-48BA-9F78-DAF37C4BE9B3}"/>
            </a:ext>
          </a:extLst>
        </xdr:cNvPr>
        <xdr:cNvCxnSpPr/>
      </xdr:nvCxnSpPr>
      <xdr:spPr>
        <a:xfrm>
          <a:off x="2301875" y="5588000"/>
          <a:ext cx="6858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635</xdr:rowOff>
    </xdr:from>
    <xdr:to>
      <xdr:col>7</xdr:col>
      <xdr:colOff>187325</xdr:colOff>
      <xdr:row>29</xdr:row>
      <xdr:rowOff>102235</xdr:rowOff>
    </xdr:to>
    <xdr:sp macro="" textlink="">
      <xdr:nvSpPr>
        <xdr:cNvPr id="89" name="楕円 88">
          <a:extLst>
            <a:ext uri="{FF2B5EF4-FFF2-40B4-BE49-F238E27FC236}">
              <a16:creationId xmlns:a16="http://schemas.microsoft.com/office/drawing/2014/main" id="{55BD9807-8330-4ADE-862F-4F01E31A1C5A}"/>
            </a:ext>
          </a:extLst>
        </xdr:cNvPr>
        <xdr:cNvSpPr/>
      </xdr:nvSpPr>
      <xdr:spPr>
        <a:xfrm>
          <a:off x="1558925" y="55156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51435</xdr:rowOff>
    </xdr:from>
    <xdr:to>
      <xdr:col>11</xdr:col>
      <xdr:colOff>136525</xdr:colOff>
      <xdr:row>29</xdr:row>
      <xdr:rowOff>73025</xdr:rowOff>
    </xdr:to>
    <xdr:cxnSp macro="">
      <xdr:nvCxnSpPr>
        <xdr:cNvPr id="90" name="直線コネクタ 89">
          <a:extLst>
            <a:ext uri="{FF2B5EF4-FFF2-40B4-BE49-F238E27FC236}">
              <a16:creationId xmlns:a16="http://schemas.microsoft.com/office/drawing/2014/main" id="{0569B2CE-F928-4049-A0C3-67A2CCBE5711}"/>
            </a:ext>
          </a:extLst>
        </xdr:cNvPr>
        <xdr:cNvCxnSpPr/>
      </xdr:nvCxnSpPr>
      <xdr:spPr>
        <a:xfrm>
          <a:off x="1616075" y="5563235"/>
          <a:ext cx="6858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a:extLst>
            <a:ext uri="{FF2B5EF4-FFF2-40B4-BE49-F238E27FC236}">
              <a16:creationId xmlns:a16="http://schemas.microsoft.com/office/drawing/2014/main" id="{7E3BD3C8-A598-4F6F-9812-0AED614A6180}"/>
            </a:ext>
          </a:extLst>
        </xdr:cNvPr>
        <xdr:cNvSpPr txBox="1"/>
      </xdr:nvSpPr>
      <xdr:spPr>
        <a:xfrm>
          <a:off x="3474094" y="5907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a:extLst>
            <a:ext uri="{FF2B5EF4-FFF2-40B4-BE49-F238E27FC236}">
              <a16:creationId xmlns:a16="http://schemas.microsoft.com/office/drawing/2014/main" id="{095B743C-A4C1-4389-AD84-338E015DD4BF}"/>
            </a:ext>
          </a:extLst>
        </xdr:cNvPr>
        <xdr:cNvSpPr txBox="1"/>
      </xdr:nvSpPr>
      <xdr:spPr>
        <a:xfrm>
          <a:off x="2797819" y="586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a:extLst>
            <a:ext uri="{FF2B5EF4-FFF2-40B4-BE49-F238E27FC236}">
              <a16:creationId xmlns:a16="http://schemas.microsoft.com/office/drawing/2014/main" id="{6A45DD0A-9709-4374-B63D-80D19EC917A8}"/>
            </a:ext>
          </a:extLst>
        </xdr:cNvPr>
        <xdr:cNvSpPr txBox="1"/>
      </xdr:nvSpPr>
      <xdr:spPr>
        <a:xfrm>
          <a:off x="2112019" y="585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4" name="n_4aveValue有形固定資産減価償却率">
          <a:extLst>
            <a:ext uri="{FF2B5EF4-FFF2-40B4-BE49-F238E27FC236}">
              <a16:creationId xmlns:a16="http://schemas.microsoft.com/office/drawing/2014/main" id="{E5DFC6E5-44CB-44FC-BF9E-F96E24926757}"/>
            </a:ext>
          </a:extLst>
        </xdr:cNvPr>
        <xdr:cNvSpPr txBox="1"/>
      </xdr:nvSpPr>
      <xdr:spPr>
        <a:xfrm>
          <a:off x="1426219" y="5847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21078</xdr:rowOff>
    </xdr:from>
    <xdr:ext cx="405111" cy="259045"/>
    <xdr:sp macro="" textlink="">
      <xdr:nvSpPr>
        <xdr:cNvPr id="95" name="n_1mainValue有形固定資産減価償却率">
          <a:extLst>
            <a:ext uri="{FF2B5EF4-FFF2-40B4-BE49-F238E27FC236}">
              <a16:creationId xmlns:a16="http://schemas.microsoft.com/office/drawing/2014/main" id="{8C8DEBC5-038E-4107-9BF0-39AC4D9E803C}"/>
            </a:ext>
          </a:extLst>
        </xdr:cNvPr>
        <xdr:cNvSpPr txBox="1"/>
      </xdr:nvSpPr>
      <xdr:spPr>
        <a:xfrm>
          <a:off x="3474094" y="5374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165540</xdr:rowOff>
    </xdr:from>
    <xdr:ext cx="405111" cy="259045"/>
    <xdr:sp macro="" textlink="">
      <xdr:nvSpPr>
        <xdr:cNvPr id="96" name="n_2mainValue有形固定資産減価償却率">
          <a:extLst>
            <a:ext uri="{FF2B5EF4-FFF2-40B4-BE49-F238E27FC236}">
              <a16:creationId xmlns:a16="http://schemas.microsoft.com/office/drawing/2014/main" id="{208D8EB1-9D42-4B87-9FEA-0283CD9A9C8F}"/>
            </a:ext>
          </a:extLst>
        </xdr:cNvPr>
        <xdr:cNvSpPr txBox="1"/>
      </xdr:nvSpPr>
      <xdr:spPr>
        <a:xfrm>
          <a:off x="2797819" y="535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140352</xdr:rowOff>
    </xdr:from>
    <xdr:ext cx="405111" cy="259045"/>
    <xdr:sp macro="" textlink="">
      <xdr:nvSpPr>
        <xdr:cNvPr id="97" name="n_3mainValue有形固定資産減価償却率">
          <a:extLst>
            <a:ext uri="{FF2B5EF4-FFF2-40B4-BE49-F238E27FC236}">
              <a16:creationId xmlns:a16="http://schemas.microsoft.com/office/drawing/2014/main" id="{A2EF576D-AD3A-4FB1-856D-509F516F5976}"/>
            </a:ext>
          </a:extLst>
        </xdr:cNvPr>
        <xdr:cNvSpPr txBox="1"/>
      </xdr:nvSpPr>
      <xdr:spPr>
        <a:xfrm>
          <a:off x="2112019" y="53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118762</xdr:rowOff>
    </xdr:from>
    <xdr:ext cx="405111" cy="259045"/>
    <xdr:sp macro="" textlink="">
      <xdr:nvSpPr>
        <xdr:cNvPr id="98" name="n_4mainValue有形固定資産減価償却率">
          <a:extLst>
            <a:ext uri="{FF2B5EF4-FFF2-40B4-BE49-F238E27FC236}">
              <a16:creationId xmlns:a16="http://schemas.microsoft.com/office/drawing/2014/main" id="{71CC3E25-F09C-478E-BAE6-68E43CEC6F06}"/>
            </a:ext>
          </a:extLst>
        </xdr:cNvPr>
        <xdr:cNvSpPr txBox="1"/>
      </xdr:nvSpPr>
      <xdr:spPr>
        <a:xfrm>
          <a:off x="1426219" y="531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ACE95C4D-A233-4218-B05D-07AD54F0153F}"/>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AB2A7132-4DBC-45EC-A0E0-CCA330EF8030}"/>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D0CD896E-BC9A-47A2-8BC9-57E59322AD79}"/>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[ 827.4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5BF8DA36-2923-4CEE-8E25-CD1A77B2A849}"/>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D215B3-0EF9-4061-8C3C-6D6299C76219}"/>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1A6997E6-649C-44F8-B187-65032ECE4E1C}"/>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67B98A19-037E-40DD-8810-0C6796C3CC13}"/>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A1EC9E51-048C-433C-B8FF-A768D18C914B}"/>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8E90E679-EAA6-4A32-A374-2BD6F36ED82E}"/>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93BC5A3A-C0E2-4BAC-A98C-6719FB8B35F2}"/>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49A22523-36B0-4A19-9235-5DCB9628D5A6}"/>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5833D771-B96B-47C5-8335-2962332A9BB5}"/>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2D313FC8-0357-47E8-95D5-2254C6C6A316}"/>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元年度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以降増加</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傾向であったが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ピーク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として、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減少しつつあるものの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類似団体平均に比べ</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高い水準となっています</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今後も中期財政計画や実施計画などに基づく計画的な事業の実施により、地方債の新規発行額の抑制に努めます</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6F046B2C-E214-422A-B2A8-0F124F937E03}"/>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30AD90C7-AFC9-4189-BD1B-9A8ABE64FE11}"/>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36568D3C-458E-4DB2-B474-57E1CF0B73D6}"/>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9773158F-3E19-44A3-B5B0-423871FF69C2}"/>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449CE16B-E603-412D-AD39-3A5F8C0F07EA}"/>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6CBD8978-0490-4944-BFD1-96C4463D55B3}"/>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56F1F508-5AAA-4909-8B14-B032A646D5AC}"/>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FE450E97-55FB-4376-8CEF-E47827C20C33}"/>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C40A4366-945D-4987-9F00-5FF910B8E83B}"/>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24E1DF86-67E7-46DE-917C-885E4D35EF97}"/>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273BDADE-E42C-4B70-A409-555C57D300CD}"/>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5A7E68ED-9756-432E-BE39-336BB5FF3B59}"/>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DC67A5DF-A388-43FC-AAC8-65497A7AD78B}"/>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9BD95D66-A2E1-4232-BA2B-C3417F7A9593}"/>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41B7A901-349B-4636-804F-8AE71D8552E0}"/>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9125E951-E2B7-4D2C-ACE7-F4D866D57E0F}"/>
            </a:ext>
          </a:extLst>
        </xdr:cNvPr>
        <xdr:cNvCxnSpPr/>
      </xdr:nvCxnSpPr>
      <xdr:spPr>
        <a:xfrm flipV="1">
          <a:off x="13326745" y="5115983"/>
          <a:ext cx="1269" cy="1329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397D7603-99AA-4688-9510-951ED63C2C99}"/>
            </a:ext>
          </a:extLst>
        </xdr:cNvPr>
        <xdr:cNvSpPr txBox="1"/>
      </xdr:nvSpPr>
      <xdr:spPr>
        <a:xfrm>
          <a:off x="13379450" y="64491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95AA9CBF-1FB4-4B84-A7B2-8A60AC53E442}"/>
            </a:ext>
          </a:extLst>
        </xdr:cNvPr>
        <xdr:cNvCxnSpPr/>
      </xdr:nvCxnSpPr>
      <xdr:spPr>
        <a:xfrm>
          <a:off x="13255625" y="6445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16AEDB46-54C3-4EFA-BAA2-5B5C4972254D}"/>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B1F3F19D-FB86-48EC-9C13-44A46BC5F6FF}"/>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F8300461-2D49-40B8-8F91-BB357A780C5B}"/>
            </a:ext>
          </a:extLst>
        </xdr:cNvPr>
        <xdr:cNvSpPr txBox="1"/>
      </xdr:nvSpPr>
      <xdr:spPr>
        <a:xfrm>
          <a:off x="13379450" y="5544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CC6CD689-2377-4242-9C9C-5B8DD6148C8D}"/>
            </a:ext>
          </a:extLst>
        </xdr:cNvPr>
        <xdr:cNvSpPr/>
      </xdr:nvSpPr>
      <xdr:spPr>
        <a:xfrm>
          <a:off x="13293725" y="568000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F3FCFB06-1D7E-4FEE-9021-D3B2227843B7}"/>
            </a:ext>
          </a:extLst>
        </xdr:cNvPr>
        <xdr:cNvSpPr/>
      </xdr:nvSpPr>
      <xdr:spPr>
        <a:xfrm>
          <a:off x="12646025" y="56860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C9D7D46A-C878-4945-AF95-566C96F5FD77}"/>
            </a:ext>
          </a:extLst>
        </xdr:cNvPr>
        <xdr:cNvSpPr/>
      </xdr:nvSpPr>
      <xdr:spPr>
        <a:xfrm>
          <a:off x="11960225" y="56586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D4FC56CE-F2F7-4A40-AA64-9783C6560AEC}"/>
            </a:ext>
          </a:extLst>
        </xdr:cNvPr>
        <xdr:cNvSpPr/>
      </xdr:nvSpPr>
      <xdr:spPr>
        <a:xfrm>
          <a:off x="11274425" y="58213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315AB7DE-55CA-44AC-828C-8F8B844E7AC9}"/>
            </a:ext>
          </a:extLst>
        </xdr:cNvPr>
        <xdr:cNvSpPr/>
      </xdr:nvSpPr>
      <xdr:spPr>
        <a:xfrm>
          <a:off x="10588625" y="587001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8B732B7D-49C3-439A-B1C2-74274A25C8D2}"/>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C74C6267-E812-4C86-9B16-55FABEFA1C09}"/>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DB4660B-BE28-4382-BDC4-99A49B548D3F}"/>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AE6AA69-37B4-466C-9B6B-B76B8425CDB0}"/>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BA9AB4B-8141-4C09-A940-6B16BFD53BEF}"/>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167979</xdr:rowOff>
    </xdr:from>
    <xdr:to>
      <xdr:col>76</xdr:col>
      <xdr:colOff>73025</xdr:colOff>
      <xdr:row>32</xdr:row>
      <xdr:rowOff>98129</xdr:rowOff>
    </xdr:to>
    <xdr:sp macro="" textlink="">
      <xdr:nvSpPr>
        <xdr:cNvPr id="143" name="楕円 142">
          <a:extLst>
            <a:ext uri="{FF2B5EF4-FFF2-40B4-BE49-F238E27FC236}">
              <a16:creationId xmlns:a16="http://schemas.microsoft.com/office/drawing/2014/main" id="{50C04F20-8B76-469D-9CB0-7E5F7C85F6D0}"/>
            </a:ext>
          </a:extLst>
        </xdr:cNvPr>
        <xdr:cNvSpPr/>
      </xdr:nvSpPr>
      <xdr:spPr>
        <a:xfrm>
          <a:off x="13293725" y="600362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146406</xdr:rowOff>
    </xdr:from>
    <xdr:ext cx="469744" cy="259045"/>
    <xdr:sp macro="" textlink="">
      <xdr:nvSpPr>
        <xdr:cNvPr id="144" name="債務償還比率該当値テキスト">
          <a:extLst>
            <a:ext uri="{FF2B5EF4-FFF2-40B4-BE49-F238E27FC236}">
              <a16:creationId xmlns:a16="http://schemas.microsoft.com/office/drawing/2014/main" id="{0BFFC573-C4D9-49FC-A150-4AA86A1C06CE}"/>
            </a:ext>
          </a:extLst>
        </xdr:cNvPr>
        <xdr:cNvSpPr txBox="1"/>
      </xdr:nvSpPr>
      <xdr:spPr>
        <a:xfrm>
          <a:off x="13379450" y="598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98361</xdr:rowOff>
    </xdr:from>
    <xdr:to>
      <xdr:col>72</xdr:col>
      <xdr:colOff>123825</xdr:colOff>
      <xdr:row>33</xdr:row>
      <xdr:rowOff>28511</xdr:rowOff>
    </xdr:to>
    <xdr:sp macro="" textlink="">
      <xdr:nvSpPr>
        <xdr:cNvPr id="145" name="楕円 144">
          <a:extLst>
            <a:ext uri="{FF2B5EF4-FFF2-40B4-BE49-F238E27FC236}">
              <a16:creationId xmlns:a16="http://schemas.microsoft.com/office/drawing/2014/main" id="{C427ABDA-7589-4B2D-B444-B3D3D6404D92}"/>
            </a:ext>
          </a:extLst>
        </xdr:cNvPr>
        <xdr:cNvSpPr/>
      </xdr:nvSpPr>
      <xdr:spPr>
        <a:xfrm>
          <a:off x="12646025" y="60991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47329</xdr:rowOff>
    </xdr:from>
    <xdr:to>
      <xdr:col>76</xdr:col>
      <xdr:colOff>22225</xdr:colOff>
      <xdr:row>32</xdr:row>
      <xdr:rowOff>149161</xdr:rowOff>
    </xdr:to>
    <xdr:cxnSp macro="">
      <xdr:nvCxnSpPr>
        <xdr:cNvPr id="146" name="直線コネクタ 145">
          <a:extLst>
            <a:ext uri="{FF2B5EF4-FFF2-40B4-BE49-F238E27FC236}">
              <a16:creationId xmlns:a16="http://schemas.microsoft.com/office/drawing/2014/main" id="{4065C360-25D6-4843-90D2-F8F331539E9C}"/>
            </a:ext>
          </a:extLst>
        </xdr:cNvPr>
        <xdr:cNvCxnSpPr/>
      </xdr:nvCxnSpPr>
      <xdr:spPr>
        <a:xfrm flipV="1">
          <a:off x="12693650" y="6051254"/>
          <a:ext cx="638175" cy="9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7204</xdr:rowOff>
    </xdr:from>
    <xdr:to>
      <xdr:col>68</xdr:col>
      <xdr:colOff>123825</xdr:colOff>
      <xdr:row>32</xdr:row>
      <xdr:rowOff>108804</xdr:rowOff>
    </xdr:to>
    <xdr:sp macro="" textlink="">
      <xdr:nvSpPr>
        <xdr:cNvPr id="147" name="楕円 146">
          <a:extLst>
            <a:ext uri="{FF2B5EF4-FFF2-40B4-BE49-F238E27FC236}">
              <a16:creationId xmlns:a16="http://schemas.microsoft.com/office/drawing/2014/main" id="{8CB72B01-79AD-4CBE-AD96-94062E5F4568}"/>
            </a:ext>
          </a:extLst>
        </xdr:cNvPr>
        <xdr:cNvSpPr/>
      </xdr:nvSpPr>
      <xdr:spPr>
        <a:xfrm>
          <a:off x="11960225" y="601112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58004</xdr:rowOff>
    </xdr:from>
    <xdr:to>
      <xdr:col>72</xdr:col>
      <xdr:colOff>73025</xdr:colOff>
      <xdr:row>32</xdr:row>
      <xdr:rowOff>149161</xdr:rowOff>
    </xdr:to>
    <xdr:cxnSp macro="">
      <xdr:nvCxnSpPr>
        <xdr:cNvPr id="148" name="直線コネクタ 147">
          <a:extLst>
            <a:ext uri="{FF2B5EF4-FFF2-40B4-BE49-F238E27FC236}">
              <a16:creationId xmlns:a16="http://schemas.microsoft.com/office/drawing/2014/main" id="{EFB8694D-15CA-47A1-A18E-00B9FE624DE3}"/>
            </a:ext>
          </a:extLst>
        </xdr:cNvPr>
        <xdr:cNvCxnSpPr/>
      </xdr:nvCxnSpPr>
      <xdr:spPr>
        <a:xfrm>
          <a:off x="12007850" y="6058754"/>
          <a:ext cx="685800" cy="8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116713</xdr:rowOff>
    </xdr:from>
    <xdr:to>
      <xdr:col>64</xdr:col>
      <xdr:colOff>123825</xdr:colOff>
      <xdr:row>33</xdr:row>
      <xdr:rowOff>46863</xdr:rowOff>
    </xdr:to>
    <xdr:sp macro="" textlink="">
      <xdr:nvSpPr>
        <xdr:cNvPr id="149" name="楕円 148">
          <a:extLst>
            <a:ext uri="{FF2B5EF4-FFF2-40B4-BE49-F238E27FC236}">
              <a16:creationId xmlns:a16="http://schemas.microsoft.com/office/drawing/2014/main" id="{D4B101F3-1382-4134-B131-FE8B8102414F}"/>
            </a:ext>
          </a:extLst>
        </xdr:cNvPr>
        <xdr:cNvSpPr/>
      </xdr:nvSpPr>
      <xdr:spPr>
        <a:xfrm>
          <a:off x="11274425" y="61174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58004</xdr:rowOff>
    </xdr:from>
    <xdr:to>
      <xdr:col>68</xdr:col>
      <xdr:colOff>73025</xdr:colOff>
      <xdr:row>32</xdr:row>
      <xdr:rowOff>167513</xdr:rowOff>
    </xdr:to>
    <xdr:cxnSp macro="">
      <xdr:nvCxnSpPr>
        <xdr:cNvPr id="150" name="直線コネクタ 149">
          <a:extLst>
            <a:ext uri="{FF2B5EF4-FFF2-40B4-BE49-F238E27FC236}">
              <a16:creationId xmlns:a16="http://schemas.microsoft.com/office/drawing/2014/main" id="{F471D2AF-A998-475C-9439-B8D5C098C318}"/>
            </a:ext>
          </a:extLst>
        </xdr:cNvPr>
        <xdr:cNvCxnSpPr/>
      </xdr:nvCxnSpPr>
      <xdr:spPr>
        <a:xfrm flipV="1">
          <a:off x="11322050" y="6058754"/>
          <a:ext cx="685800" cy="10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42108</xdr:rowOff>
    </xdr:from>
    <xdr:to>
      <xdr:col>60</xdr:col>
      <xdr:colOff>123825</xdr:colOff>
      <xdr:row>32</xdr:row>
      <xdr:rowOff>143708</xdr:rowOff>
    </xdr:to>
    <xdr:sp macro="" textlink="">
      <xdr:nvSpPr>
        <xdr:cNvPr id="151" name="楕円 150">
          <a:extLst>
            <a:ext uri="{FF2B5EF4-FFF2-40B4-BE49-F238E27FC236}">
              <a16:creationId xmlns:a16="http://schemas.microsoft.com/office/drawing/2014/main" id="{8336B2F8-A015-45F9-8557-6888BC0E2B2F}"/>
            </a:ext>
          </a:extLst>
        </xdr:cNvPr>
        <xdr:cNvSpPr/>
      </xdr:nvSpPr>
      <xdr:spPr>
        <a:xfrm>
          <a:off x="10588625" y="604603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92908</xdr:rowOff>
    </xdr:from>
    <xdr:to>
      <xdr:col>64</xdr:col>
      <xdr:colOff>73025</xdr:colOff>
      <xdr:row>32</xdr:row>
      <xdr:rowOff>167513</xdr:rowOff>
    </xdr:to>
    <xdr:cxnSp macro="">
      <xdr:nvCxnSpPr>
        <xdr:cNvPr id="152" name="直線コネクタ 151">
          <a:extLst>
            <a:ext uri="{FF2B5EF4-FFF2-40B4-BE49-F238E27FC236}">
              <a16:creationId xmlns:a16="http://schemas.microsoft.com/office/drawing/2014/main" id="{C4CCEC24-6D3C-4D34-96D8-BE59813B6738}"/>
            </a:ext>
          </a:extLst>
        </xdr:cNvPr>
        <xdr:cNvCxnSpPr/>
      </xdr:nvCxnSpPr>
      <xdr:spPr>
        <a:xfrm>
          <a:off x="10636250" y="6093658"/>
          <a:ext cx="685800" cy="7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1F56F51C-6210-41CB-AEA1-8C75F1D6EF17}"/>
            </a:ext>
          </a:extLst>
        </xdr:cNvPr>
        <xdr:cNvSpPr txBox="1"/>
      </xdr:nvSpPr>
      <xdr:spPr>
        <a:xfrm>
          <a:off x="12465127" y="548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CA28D6EC-3F8A-4B54-96C8-827E05D3F31D}"/>
            </a:ext>
          </a:extLst>
        </xdr:cNvPr>
        <xdr:cNvSpPr txBox="1"/>
      </xdr:nvSpPr>
      <xdr:spPr>
        <a:xfrm>
          <a:off x="11788852" y="5446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652F42A2-8C09-4EAE-BDC4-DF611F969862}"/>
            </a:ext>
          </a:extLst>
        </xdr:cNvPr>
        <xdr:cNvSpPr txBox="1"/>
      </xdr:nvSpPr>
      <xdr:spPr>
        <a:xfrm>
          <a:off x="11103052" y="560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a:extLst>
            <a:ext uri="{FF2B5EF4-FFF2-40B4-BE49-F238E27FC236}">
              <a16:creationId xmlns:a16="http://schemas.microsoft.com/office/drawing/2014/main" id="{3C4EBC2E-BA61-4085-8FE1-E7D764B84118}"/>
            </a:ext>
          </a:extLst>
        </xdr:cNvPr>
        <xdr:cNvSpPr txBox="1"/>
      </xdr:nvSpPr>
      <xdr:spPr>
        <a:xfrm>
          <a:off x="10417252" y="566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19638</xdr:rowOff>
    </xdr:from>
    <xdr:ext cx="469744" cy="259045"/>
    <xdr:sp macro="" textlink="">
      <xdr:nvSpPr>
        <xdr:cNvPr id="157" name="n_1mainValue債務償還比率">
          <a:extLst>
            <a:ext uri="{FF2B5EF4-FFF2-40B4-BE49-F238E27FC236}">
              <a16:creationId xmlns:a16="http://schemas.microsoft.com/office/drawing/2014/main" id="{FDA21295-8E2B-493C-9AFA-87E2831C43F8}"/>
            </a:ext>
          </a:extLst>
        </xdr:cNvPr>
        <xdr:cNvSpPr txBox="1"/>
      </xdr:nvSpPr>
      <xdr:spPr>
        <a:xfrm>
          <a:off x="12465127" y="618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99931</xdr:rowOff>
    </xdr:from>
    <xdr:ext cx="469744" cy="259045"/>
    <xdr:sp macro="" textlink="">
      <xdr:nvSpPr>
        <xdr:cNvPr id="158" name="n_2mainValue債務償還比率">
          <a:extLst>
            <a:ext uri="{FF2B5EF4-FFF2-40B4-BE49-F238E27FC236}">
              <a16:creationId xmlns:a16="http://schemas.microsoft.com/office/drawing/2014/main" id="{E9321C20-F112-49DE-818B-0EC332757585}"/>
            </a:ext>
          </a:extLst>
        </xdr:cNvPr>
        <xdr:cNvSpPr txBox="1"/>
      </xdr:nvSpPr>
      <xdr:spPr>
        <a:xfrm>
          <a:off x="11788852" y="610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37990</xdr:rowOff>
    </xdr:from>
    <xdr:ext cx="469744" cy="259045"/>
    <xdr:sp macro="" textlink="">
      <xdr:nvSpPr>
        <xdr:cNvPr id="159" name="n_3mainValue債務償還比率">
          <a:extLst>
            <a:ext uri="{FF2B5EF4-FFF2-40B4-BE49-F238E27FC236}">
              <a16:creationId xmlns:a16="http://schemas.microsoft.com/office/drawing/2014/main" id="{FDEC5E0A-44B3-4D0D-ADFF-D95750D182D9}"/>
            </a:ext>
          </a:extLst>
        </xdr:cNvPr>
        <xdr:cNvSpPr txBox="1"/>
      </xdr:nvSpPr>
      <xdr:spPr>
        <a:xfrm>
          <a:off x="11103052" y="62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134835</xdr:rowOff>
    </xdr:from>
    <xdr:ext cx="469744" cy="259045"/>
    <xdr:sp macro="" textlink="">
      <xdr:nvSpPr>
        <xdr:cNvPr id="160" name="n_4mainValue債務償還比率">
          <a:extLst>
            <a:ext uri="{FF2B5EF4-FFF2-40B4-BE49-F238E27FC236}">
              <a16:creationId xmlns:a16="http://schemas.microsoft.com/office/drawing/2014/main" id="{01EC22BA-B859-43FF-B24B-BC3EE1C91451}"/>
            </a:ext>
          </a:extLst>
        </xdr:cNvPr>
        <xdr:cNvSpPr txBox="1"/>
      </xdr:nvSpPr>
      <xdr:spPr>
        <a:xfrm>
          <a:off x="10417252" y="613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88C407A1-A921-421B-A0F7-DC4D9B365776}"/>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F5858D95-56AB-41D5-BD6F-D14C1167B954}"/>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EB4EB3ED-349D-49BC-B1A9-1212A3FEF6B7}"/>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B76EFCF8-2B5D-4B41-B31F-DCA24C4F827C}"/>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AAC91756-A2A2-420B-AEDB-B7DC2E26E794}"/>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D7366431-DCE6-4EB5-8D58-16B3F63BFD93}"/>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C864F18-30EC-4270-B7EB-F41B9A981817}"/>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CDDE766-DFB3-42C5-9ADF-FE889DC8722E}"/>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C283812-418E-4B2A-87FE-91AC2233351E}"/>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0D08472-F2BB-4AB9-AC57-7945464AC497}"/>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島根県雲南市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589D9D5-B56D-4A10-BFE5-22A5B9BB6A7C}"/>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1C8561F-FC8E-489C-A68E-241687DE6130}"/>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40A597F-0267-4374-BFC2-48842155741C}"/>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D0E0D73-9032-464E-8CF2-7394D963C02F}"/>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AB08462-403F-4D71-8430-37FE5BEC832B}"/>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76A2A0B-7717-4C08-96A2-9757F6DEB08B}"/>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35,085
34,846
553.18
32,712,023
32,219,514
441,679
17,134,205
35,703,295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159B73A-E647-42D5-AC70-97E49F07B8AC}"/>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CFEA4A5-E5B8-441E-B311-1DB8F358A814}"/>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3763B62-C7E7-48B2-970D-AEB70C982808}"/>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3C3155F-06DB-4E18-AFCA-8BA0A97ABBEB}"/>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CF8384-3A24-4612-AFAF-2A1D83786397}"/>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0B72F7F-7992-4023-A311-1E71B006010E}"/>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22BD57A-B10A-4378-8A83-81F4EB305123}"/>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9F28560-E8E3-496C-8187-4D2C1F8327AC}"/>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1F56794-C22D-4F3B-9839-B13355DF7E8D}"/>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009452B-9337-4784-A6E6-BE7D35119AF9}"/>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4E3DC69-CEF1-42C9-BD0C-11F5713A5E05}"/>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6659EA1-950F-405C-BDE9-847A68837FB4}"/>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9CE14A8-85EA-4EC8-B38A-EA63F86D2B91}"/>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449778D-BA3B-4615-97C4-EDB60F7D6E43}"/>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98A9A5C-ECDA-451F-AC6F-89C077CBE4BD}"/>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6B20566-209B-4D62-BFE0-904F3D96F41F}"/>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88434ED-4C5B-4D14-B5DE-5DC6C3D034F6}"/>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DC19545-6EC8-47FF-AC26-A90CA39A863C}"/>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79CB51A-C3B3-4A23-87D7-C203ED1E05B1}"/>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9A2589B-9E05-43BA-B110-38A030A9171F}"/>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2B91F7D-A0FE-4869-B551-ED4066E78C81}"/>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E5E5D8D-F02D-4560-A8D6-E184C9FEAFAF}"/>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1678B31-A57A-4037-A73D-84BDEBFA608E}"/>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3C206EB-5D48-4772-BFA8-BC76DCA9ACA4}"/>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3131B8D-E434-4510-95BD-7C5250745B59}"/>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6C95A76-ABA2-4871-9676-C86025160D1E}"/>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4A0FF8C-4CEC-4172-941D-4B6AA0D923C2}"/>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1CD309C-E0AD-4156-8A16-EF7EC1D2A0EA}"/>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AA37C1A-FC61-4980-848A-E378E589C30A}"/>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54656A2-0B0A-4D95-B2B6-884DA4E7E711}"/>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337366A-F050-43BF-894F-B6AF28E90D78}"/>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DB35FCE-5D4B-4B7D-9107-BFEB629DD304}"/>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9A66E32-8C27-4A5D-BC4B-4F588026740C}"/>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F0AD543-F88A-4CBE-8F8C-903C44FBE79E}"/>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2E8EF92-E3D5-4D81-B631-C00416364821}"/>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3A94047-F93A-4909-8B46-573239A0E731}"/>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7646546B-CD60-4356-9F2A-8598FA1D87B6}"/>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2B00AD0-A40F-4BCC-A5C7-18C5657030BA}"/>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24CF78C-FBA9-4C7F-A063-E9C290547C86}"/>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84D249E-0A25-441F-BDAE-8B848E68D890}"/>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821A62C-99DE-4A42-9748-C96AB7094BA9}"/>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8C07DB6-4D55-4C70-BF68-553761455B55}"/>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4F9FBFA-DEF5-4359-A842-ECF72B893DE4}"/>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5B896B8-C077-4CD7-8961-1A124D0165E8}"/>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2735229-14F9-4DE2-A586-CB1A3D63DCE3}"/>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A7351DEE-E915-4375-802F-40DB97F979EA}"/>
            </a:ext>
          </a:extLst>
        </xdr:cNvPr>
        <xdr:cNvCxnSpPr/>
      </xdr:nvCxnSpPr>
      <xdr:spPr>
        <a:xfrm flipV="1">
          <a:off x="4180840" y="5497195"/>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0825E096-243A-49EB-A439-493F55749314}"/>
            </a:ext>
          </a:extLst>
        </xdr:cNvPr>
        <xdr:cNvSpPr txBox="1"/>
      </xdr:nvSpPr>
      <xdr:spPr>
        <a:xfrm>
          <a:off x="4219575" y="680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D0581C56-B904-480A-BAB2-CA1B53580BA0}"/>
            </a:ext>
          </a:extLst>
        </xdr:cNvPr>
        <xdr:cNvCxnSpPr/>
      </xdr:nvCxnSpPr>
      <xdr:spPr>
        <a:xfrm>
          <a:off x="4105275" y="68027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28CAAD07-2BF7-4F8E-BA2F-DE909972A687}"/>
            </a:ext>
          </a:extLst>
        </xdr:cNvPr>
        <xdr:cNvSpPr txBox="1"/>
      </xdr:nvSpPr>
      <xdr:spPr>
        <a:xfrm>
          <a:off x="4219575" y="52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02AE06BF-0695-4F10-AD92-C05752182BB2}"/>
            </a:ext>
          </a:extLst>
        </xdr:cNvPr>
        <xdr:cNvCxnSpPr/>
      </xdr:nvCxnSpPr>
      <xdr:spPr>
        <a:xfrm>
          <a:off x="4105275" y="54971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78B20901-7D73-47FF-9E13-A414F2962938}"/>
            </a:ext>
          </a:extLst>
        </xdr:cNvPr>
        <xdr:cNvSpPr txBox="1"/>
      </xdr:nvSpPr>
      <xdr:spPr>
        <a:xfrm>
          <a:off x="4219575" y="6162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C6F94864-4647-47D9-9B90-6A1D17DC4B81}"/>
            </a:ext>
          </a:extLst>
        </xdr:cNvPr>
        <xdr:cNvSpPr/>
      </xdr:nvSpPr>
      <xdr:spPr>
        <a:xfrm>
          <a:off x="4124325" y="61842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0BFCE1AE-0BD2-48F2-9EE8-8215AB82DAF0}"/>
            </a:ext>
          </a:extLst>
        </xdr:cNvPr>
        <xdr:cNvSpPr/>
      </xdr:nvSpPr>
      <xdr:spPr>
        <a:xfrm>
          <a:off x="3381375" y="61804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6DB4E409-E0B6-4FA7-82CE-15488A9CE651}"/>
            </a:ext>
          </a:extLst>
        </xdr:cNvPr>
        <xdr:cNvSpPr/>
      </xdr:nvSpPr>
      <xdr:spPr>
        <a:xfrm>
          <a:off x="2571750" y="6172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EB17C7C3-7BA5-4865-8E0C-3153915EE30A}"/>
            </a:ext>
          </a:extLst>
        </xdr:cNvPr>
        <xdr:cNvSpPr/>
      </xdr:nvSpPr>
      <xdr:spPr>
        <a:xfrm>
          <a:off x="1781175" y="61347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EEA2E96A-68BE-4616-9ED4-3927858FA149}"/>
            </a:ext>
          </a:extLst>
        </xdr:cNvPr>
        <xdr:cNvSpPr/>
      </xdr:nvSpPr>
      <xdr:spPr>
        <a:xfrm>
          <a:off x="981075" y="61137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A576953-4FDB-413F-894C-7B4DF169101E}"/>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2A41026-EB31-4263-8C81-1C5AC1BC0D70}"/>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3C99E80-790C-4062-BFE3-0CF8C45534E4}"/>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DB38576-D63B-4C8B-AF9E-2560C9C5C567}"/>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A263B43-E725-4970-B06B-F274E6C7B81E}"/>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34925</xdr:rowOff>
    </xdr:from>
    <xdr:to>
      <xdr:col>24</xdr:col>
      <xdr:colOff>114300</xdr:colOff>
      <xdr:row>34</xdr:row>
      <xdr:rowOff>136525</xdr:rowOff>
    </xdr:to>
    <xdr:sp macro="" textlink="">
      <xdr:nvSpPr>
        <xdr:cNvPr id="73" name="楕円 72">
          <a:extLst>
            <a:ext uri="{FF2B5EF4-FFF2-40B4-BE49-F238E27FC236}">
              <a16:creationId xmlns:a16="http://schemas.microsoft.com/office/drawing/2014/main" id="{1020C2A1-F666-4643-A102-A549DE5E6C03}"/>
            </a:ext>
          </a:extLst>
        </xdr:cNvPr>
        <xdr:cNvSpPr/>
      </xdr:nvSpPr>
      <xdr:spPr>
        <a:xfrm>
          <a:off x="4124325" y="55499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121302</xdr:rowOff>
    </xdr:from>
    <xdr:ext cx="405111" cy="259045"/>
    <xdr:sp macro="" textlink="">
      <xdr:nvSpPr>
        <xdr:cNvPr id="74" name="【道路】&#10;有形固定資産減価償却率該当値テキスト">
          <a:extLst>
            <a:ext uri="{FF2B5EF4-FFF2-40B4-BE49-F238E27FC236}">
              <a16:creationId xmlns:a16="http://schemas.microsoft.com/office/drawing/2014/main" id="{9D728259-950B-460F-9E95-158A90D42315}"/>
            </a:ext>
          </a:extLst>
        </xdr:cNvPr>
        <xdr:cNvSpPr txBox="1"/>
      </xdr:nvSpPr>
      <xdr:spPr>
        <a:xfrm>
          <a:off x="4219575" y="54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168275</xdr:rowOff>
    </xdr:from>
    <xdr:to>
      <xdr:col>20</xdr:col>
      <xdr:colOff>38100</xdr:colOff>
      <xdr:row>34</xdr:row>
      <xdr:rowOff>98425</xdr:rowOff>
    </xdr:to>
    <xdr:sp macro="" textlink="">
      <xdr:nvSpPr>
        <xdr:cNvPr id="75" name="楕円 74">
          <a:extLst>
            <a:ext uri="{FF2B5EF4-FFF2-40B4-BE49-F238E27FC236}">
              <a16:creationId xmlns:a16="http://schemas.microsoft.com/office/drawing/2014/main" id="{BB1EAA06-E6FC-4BF7-B30F-B8A507CEA098}"/>
            </a:ext>
          </a:extLst>
        </xdr:cNvPr>
        <xdr:cNvSpPr/>
      </xdr:nvSpPr>
      <xdr:spPr>
        <a:xfrm>
          <a:off x="3381375" y="55118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47625</xdr:rowOff>
    </xdr:from>
    <xdr:to>
      <xdr:col>24</xdr:col>
      <xdr:colOff>63500</xdr:colOff>
      <xdr:row>34</xdr:row>
      <xdr:rowOff>85725</xdr:rowOff>
    </xdr:to>
    <xdr:cxnSp macro="">
      <xdr:nvCxnSpPr>
        <xdr:cNvPr id="76" name="直線コネクタ 75">
          <a:extLst>
            <a:ext uri="{FF2B5EF4-FFF2-40B4-BE49-F238E27FC236}">
              <a16:creationId xmlns:a16="http://schemas.microsoft.com/office/drawing/2014/main" id="{42193032-F4B0-4669-B2B4-8BE0B4131CAF}"/>
            </a:ext>
          </a:extLst>
        </xdr:cNvPr>
        <xdr:cNvCxnSpPr/>
      </xdr:nvCxnSpPr>
      <xdr:spPr>
        <a:xfrm>
          <a:off x="3429000" y="5559425"/>
          <a:ext cx="7524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130175</xdr:rowOff>
    </xdr:from>
    <xdr:to>
      <xdr:col>15</xdr:col>
      <xdr:colOff>101600</xdr:colOff>
      <xdr:row>34</xdr:row>
      <xdr:rowOff>60325</xdr:rowOff>
    </xdr:to>
    <xdr:sp macro="" textlink="">
      <xdr:nvSpPr>
        <xdr:cNvPr id="77" name="楕円 76">
          <a:extLst>
            <a:ext uri="{FF2B5EF4-FFF2-40B4-BE49-F238E27FC236}">
              <a16:creationId xmlns:a16="http://schemas.microsoft.com/office/drawing/2014/main" id="{2E69ACEF-3372-4BD0-9A8E-F25AE2205AE1}"/>
            </a:ext>
          </a:extLst>
        </xdr:cNvPr>
        <xdr:cNvSpPr/>
      </xdr:nvSpPr>
      <xdr:spPr>
        <a:xfrm>
          <a:off x="2571750" y="54832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9525</xdr:rowOff>
    </xdr:from>
    <xdr:to>
      <xdr:col>19</xdr:col>
      <xdr:colOff>177800</xdr:colOff>
      <xdr:row>34</xdr:row>
      <xdr:rowOff>47625</xdr:rowOff>
    </xdr:to>
    <xdr:cxnSp macro="">
      <xdr:nvCxnSpPr>
        <xdr:cNvPr id="78" name="直線コネクタ 77">
          <a:extLst>
            <a:ext uri="{FF2B5EF4-FFF2-40B4-BE49-F238E27FC236}">
              <a16:creationId xmlns:a16="http://schemas.microsoft.com/office/drawing/2014/main" id="{71CDAE2E-033A-4BBF-9AA2-885DEEA067EA}"/>
            </a:ext>
          </a:extLst>
        </xdr:cNvPr>
        <xdr:cNvCxnSpPr/>
      </xdr:nvCxnSpPr>
      <xdr:spPr>
        <a:xfrm>
          <a:off x="2619375" y="5521325"/>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92075</xdr:rowOff>
    </xdr:from>
    <xdr:to>
      <xdr:col>10</xdr:col>
      <xdr:colOff>165100</xdr:colOff>
      <xdr:row>34</xdr:row>
      <xdr:rowOff>22225</xdr:rowOff>
    </xdr:to>
    <xdr:sp macro="" textlink="">
      <xdr:nvSpPr>
        <xdr:cNvPr id="79" name="楕円 78">
          <a:extLst>
            <a:ext uri="{FF2B5EF4-FFF2-40B4-BE49-F238E27FC236}">
              <a16:creationId xmlns:a16="http://schemas.microsoft.com/office/drawing/2014/main" id="{15651A50-C431-4F9E-85E9-4456A49BF0FD}"/>
            </a:ext>
          </a:extLst>
        </xdr:cNvPr>
        <xdr:cNvSpPr/>
      </xdr:nvSpPr>
      <xdr:spPr>
        <a:xfrm>
          <a:off x="1781175" y="54451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142875</xdr:rowOff>
    </xdr:from>
    <xdr:to>
      <xdr:col>15</xdr:col>
      <xdr:colOff>50800</xdr:colOff>
      <xdr:row>34</xdr:row>
      <xdr:rowOff>9525</xdr:rowOff>
    </xdr:to>
    <xdr:cxnSp macro="">
      <xdr:nvCxnSpPr>
        <xdr:cNvPr id="80" name="直線コネクタ 79">
          <a:extLst>
            <a:ext uri="{FF2B5EF4-FFF2-40B4-BE49-F238E27FC236}">
              <a16:creationId xmlns:a16="http://schemas.microsoft.com/office/drawing/2014/main" id="{35874A79-5AC3-4F9B-922D-6EB1EC207929}"/>
            </a:ext>
          </a:extLst>
        </xdr:cNvPr>
        <xdr:cNvCxnSpPr/>
      </xdr:nvCxnSpPr>
      <xdr:spPr>
        <a:xfrm>
          <a:off x="1828800" y="5492750"/>
          <a:ext cx="7905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53975</xdr:rowOff>
    </xdr:from>
    <xdr:to>
      <xdr:col>6</xdr:col>
      <xdr:colOff>38100</xdr:colOff>
      <xdr:row>33</xdr:row>
      <xdr:rowOff>155575</xdr:rowOff>
    </xdr:to>
    <xdr:sp macro="" textlink="">
      <xdr:nvSpPr>
        <xdr:cNvPr id="81" name="楕円 80">
          <a:extLst>
            <a:ext uri="{FF2B5EF4-FFF2-40B4-BE49-F238E27FC236}">
              <a16:creationId xmlns:a16="http://schemas.microsoft.com/office/drawing/2014/main" id="{9B604EB6-6EFA-47E5-83D4-3AC60DD4FC82}"/>
            </a:ext>
          </a:extLst>
        </xdr:cNvPr>
        <xdr:cNvSpPr/>
      </xdr:nvSpPr>
      <xdr:spPr>
        <a:xfrm>
          <a:off x="981075" y="54070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104775</xdr:rowOff>
    </xdr:from>
    <xdr:to>
      <xdr:col>10</xdr:col>
      <xdr:colOff>114300</xdr:colOff>
      <xdr:row>33</xdr:row>
      <xdr:rowOff>142875</xdr:rowOff>
    </xdr:to>
    <xdr:cxnSp macro="">
      <xdr:nvCxnSpPr>
        <xdr:cNvPr id="82" name="直線コネクタ 81">
          <a:extLst>
            <a:ext uri="{FF2B5EF4-FFF2-40B4-BE49-F238E27FC236}">
              <a16:creationId xmlns:a16="http://schemas.microsoft.com/office/drawing/2014/main" id="{5EA7FA70-3304-4077-921E-174DF7909B7C}"/>
            </a:ext>
          </a:extLst>
        </xdr:cNvPr>
        <xdr:cNvCxnSpPr/>
      </xdr:nvCxnSpPr>
      <xdr:spPr>
        <a:xfrm>
          <a:off x="1028700" y="545465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674AD1DE-A73C-458C-B147-44E215BF2BC8}"/>
            </a:ext>
          </a:extLst>
        </xdr:cNvPr>
        <xdr:cNvSpPr txBox="1"/>
      </xdr:nvSpPr>
      <xdr:spPr>
        <a:xfrm>
          <a:off x="32391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9FECF857-BA94-4836-90EA-54F3FB9B2B45}"/>
            </a:ext>
          </a:extLst>
        </xdr:cNvPr>
        <xdr:cNvSpPr txBox="1"/>
      </xdr:nvSpPr>
      <xdr:spPr>
        <a:xfrm>
          <a:off x="2439044" y="626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4C2CF2F9-4A09-432E-8197-8BCE00D14D34}"/>
            </a:ext>
          </a:extLst>
        </xdr:cNvPr>
        <xdr:cNvSpPr txBox="1"/>
      </xdr:nvSpPr>
      <xdr:spPr>
        <a:xfrm>
          <a:off x="1648469" y="621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FAF8E944-D64D-4881-8D6E-47718E9A5D62}"/>
            </a:ext>
          </a:extLst>
        </xdr:cNvPr>
        <xdr:cNvSpPr txBox="1"/>
      </xdr:nvSpPr>
      <xdr:spPr>
        <a:xfrm>
          <a:off x="848369"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114952</xdr:rowOff>
    </xdr:from>
    <xdr:ext cx="405111" cy="259045"/>
    <xdr:sp macro="" textlink="">
      <xdr:nvSpPr>
        <xdr:cNvPr id="87" name="n_1mainValue【道路】&#10;有形固定資産減価償却率">
          <a:extLst>
            <a:ext uri="{FF2B5EF4-FFF2-40B4-BE49-F238E27FC236}">
              <a16:creationId xmlns:a16="http://schemas.microsoft.com/office/drawing/2014/main" id="{02CAD68A-D271-4A60-8619-5AB10D37B344}"/>
            </a:ext>
          </a:extLst>
        </xdr:cNvPr>
        <xdr:cNvSpPr txBox="1"/>
      </xdr:nvSpPr>
      <xdr:spPr>
        <a:xfrm>
          <a:off x="3239144" y="53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76852</xdr:rowOff>
    </xdr:from>
    <xdr:ext cx="405111" cy="259045"/>
    <xdr:sp macro="" textlink="">
      <xdr:nvSpPr>
        <xdr:cNvPr id="88" name="n_2mainValue【道路】&#10;有形固定資産減価償却率">
          <a:extLst>
            <a:ext uri="{FF2B5EF4-FFF2-40B4-BE49-F238E27FC236}">
              <a16:creationId xmlns:a16="http://schemas.microsoft.com/office/drawing/2014/main" id="{892C63D4-F3B7-4C71-B6EE-19701C04B447}"/>
            </a:ext>
          </a:extLst>
        </xdr:cNvPr>
        <xdr:cNvSpPr txBox="1"/>
      </xdr:nvSpPr>
      <xdr:spPr>
        <a:xfrm>
          <a:off x="2439044" y="52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38752</xdr:rowOff>
    </xdr:from>
    <xdr:ext cx="405111" cy="259045"/>
    <xdr:sp macro="" textlink="">
      <xdr:nvSpPr>
        <xdr:cNvPr id="89" name="n_3mainValue【道路】&#10;有形固定資産減価償却率">
          <a:extLst>
            <a:ext uri="{FF2B5EF4-FFF2-40B4-BE49-F238E27FC236}">
              <a16:creationId xmlns:a16="http://schemas.microsoft.com/office/drawing/2014/main" id="{8B589547-E3D5-427C-8F4F-7B594FF141C3}"/>
            </a:ext>
          </a:extLst>
        </xdr:cNvPr>
        <xdr:cNvSpPr txBox="1"/>
      </xdr:nvSpPr>
      <xdr:spPr>
        <a:xfrm>
          <a:off x="1648469" y="52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652</xdr:rowOff>
    </xdr:from>
    <xdr:ext cx="405111" cy="259045"/>
    <xdr:sp macro="" textlink="">
      <xdr:nvSpPr>
        <xdr:cNvPr id="90" name="n_4mainValue【道路】&#10;有形固定資産減価償却率">
          <a:extLst>
            <a:ext uri="{FF2B5EF4-FFF2-40B4-BE49-F238E27FC236}">
              <a16:creationId xmlns:a16="http://schemas.microsoft.com/office/drawing/2014/main" id="{512B81C4-0F3B-4724-8528-ED9F918628EE}"/>
            </a:ext>
          </a:extLst>
        </xdr:cNvPr>
        <xdr:cNvSpPr txBox="1"/>
      </xdr:nvSpPr>
      <xdr:spPr>
        <a:xfrm>
          <a:off x="848369" y="51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EC14240-DCE6-4EBD-B1CA-0E3F90E0612D}"/>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BB8E6E2-9C54-4F22-B720-414EA1101AAB}"/>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1325F00-F350-4304-BDE3-6FF6E5777046}"/>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CCB1DDF-A662-4D14-9386-D01FFBAB538C}"/>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68AF1A9-F4CC-401A-A13D-ED0FEB37707D}"/>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2239A16-1982-4D6D-A7F1-2AA7B7EEFA89}"/>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7E22514-18D9-49C6-9A8E-8B25E2C92EFE}"/>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6C89873-1B68-4592-A56D-F11882BE4DC4}"/>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9581F25-E5EA-4BAA-99E6-3AFF29BBA40C}"/>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7AC66CB-1816-4238-9D6E-8021A56945B0}"/>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324C6E34-F6F1-4791-B95A-39D629B73709}"/>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8F2D199-9921-4057-8858-B37644F1110E}"/>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7B73D45D-FB6D-4653-8B54-BA0DFC0032A9}"/>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D94A27BB-3FFB-48FB-B867-BB7553DC409F}"/>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AA045611-F291-4C0A-8B04-00FBE41BEA13}"/>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5EEA6E34-1149-40DF-8041-91DE3261FFF8}"/>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9B976D6-E080-426E-977B-BD4C42EF0F39}"/>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5C84BE5A-1D44-4BE2-9495-6C43462539E4}"/>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469F002B-A547-4545-B89A-B82ADDAA516A}"/>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5C722128-840B-4268-81E3-3DDF575E083B}"/>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53C4D8AE-1CED-4690-8CAF-60B9F0389299}"/>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A01B82FE-40A2-4674-BC01-764FB102A5BE}"/>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793D493E-435F-4FD0-9D61-59C35C17558D}"/>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2BA0AE83-AA3E-47B4-ABDE-12F6D82C13D4}"/>
            </a:ext>
          </a:extLst>
        </xdr:cNvPr>
        <xdr:cNvCxnSpPr/>
      </xdr:nvCxnSpPr>
      <xdr:spPr>
        <a:xfrm flipV="1">
          <a:off x="9429115" y="5460098"/>
          <a:ext cx="0" cy="13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CD645438-3B29-4DA0-86C8-99D14DBDDB66}"/>
            </a:ext>
          </a:extLst>
        </xdr:cNvPr>
        <xdr:cNvSpPr txBox="1"/>
      </xdr:nvSpPr>
      <xdr:spPr>
        <a:xfrm>
          <a:off x="9467850" y="683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E91821F8-4B55-4029-A7FD-A388E310DEB5}"/>
            </a:ext>
          </a:extLst>
        </xdr:cNvPr>
        <xdr:cNvCxnSpPr/>
      </xdr:nvCxnSpPr>
      <xdr:spPr>
        <a:xfrm>
          <a:off x="9363075" y="684178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1305151A-441A-43E5-8AF1-28660E11A8E1}"/>
            </a:ext>
          </a:extLst>
        </xdr:cNvPr>
        <xdr:cNvSpPr txBox="1"/>
      </xdr:nvSpPr>
      <xdr:spPr>
        <a:xfrm>
          <a:off x="9467850" y="524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E01894A1-5402-4410-B099-F6D9F722D1A7}"/>
            </a:ext>
          </a:extLst>
        </xdr:cNvPr>
        <xdr:cNvCxnSpPr/>
      </xdr:nvCxnSpPr>
      <xdr:spPr>
        <a:xfrm>
          <a:off x="9363075" y="546009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162824</xdr:rowOff>
    </xdr:from>
    <xdr:ext cx="534377" cy="259045"/>
    <xdr:sp macro="" textlink="">
      <xdr:nvSpPr>
        <xdr:cNvPr id="119" name="【道路】&#10;一人当たり延長平均値テキスト">
          <a:extLst>
            <a:ext uri="{FF2B5EF4-FFF2-40B4-BE49-F238E27FC236}">
              <a16:creationId xmlns:a16="http://schemas.microsoft.com/office/drawing/2014/main" id="{11D2A56F-9841-4286-8CEE-61818CD69C8D}"/>
            </a:ext>
          </a:extLst>
        </xdr:cNvPr>
        <xdr:cNvSpPr txBox="1"/>
      </xdr:nvSpPr>
      <xdr:spPr>
        <a:xfrm>
          <a:off x="9467850" y="6160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74FD405C-1542-404F-993D-CEE3ECCB0F6A}"/>
            </a:ext>
          </a:extLst>
        </xdr:cNvPr>
        <xdr:cNvSpPr/>
      </xdr:nvSpPr>
      <xdr:spPr>
        <a:xfrm>
          <a:off x="9401175" y="6305797"/>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B95B9E9F-A27B-4E47-87BE-8CCFA602AFB9}"/>
            </a:ext>
          </a:extLst>
        </xdr:cNvPr>
        <xdr:cNvSpPr/>
      </xdr:nvSpPr>
      <xdr:spPr>
        <a:xfrm>
          <a:off x="8639175" y="63124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9316F68E-0367-4A96-869A-4605A8C47FD3}"/>
            </a:ext>
          </a:extLst>
        </xdr:cNvPr>
        <xdr:cNvSpPr/>
      </xdr:nvSpPr>
      <xdr:spPr>
        <a:xfrm>
          <a:off x="7839075" y="63226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14BAC078-CEEA-4EED-B77C-F127F6988934}"/>
            </a:ext>
          </a:extLst>
        </xdr:cNvPr>
        <xdr:cNvSpPr/>
      </xdr:nvSpPr>
      <xdr:spPr>
        <a:xfrm>
          <a:off x="7029450" y="634605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4B0923AB-18E3-4344-A975-7CC8F75737C5}"/>
            </a:ext>
          </a:extLst>
        </xdr:cNvPr>
        <xdr:cNvSpPr/>
      </xdr:nvSpPr>
      <xdr:spPr>
        <a:xfrm>
          <a:off x="6238875" y="635368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9406C07-53BB-494D-8E57-EDBAE34654D4}"/>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4B11BD4-E4D4-49D2-B33D-FDF6EBB5FB95}"/>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4BFFE34-2E7E-4712-8447-E080A60193EB}"/>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351157B-5719-47E3-A9C0-2655B8A267E3}"/>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BAB8971-9D41-4847-917E-C74798FA2D1C}"/>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109982</xdr:rowOff>
    </xdr:from>
    <xdr:to>
      <xdr:col>55</xdr:col>
      <xdr:colOff>50800</xdr:colOff>
      <xdr:row>41</xdr:row>
      <xdr:rowOff>40132</xdr:rowOff>
    </xdr:to>
    <xdr:sp macro="" textlink="">
      <xdr:nvSpPr>
        <xdr:cNvPr id="130" name="楕円 129">
          <a:extLst>
            <a:ext uri="{FF2B5EF4-FFF2-40B4-BE49-F238E27FC236}">
              <a16:creationId xmlns:a16="http://schemas.microsoft.com/office/drawing/2014/main" id="{EE549208-E79F-4138-93A8-572D09C24FF6}"/>
            </a:ext>
          </a:extLst>
        </xdr:cNvPr>
        <xdr:cNvSpPr/>
      </xdr:nvSpPr>
      <xdr:spPr>
        <a:xfrm>
          <a:off x="9401175" y="659333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88409</xdr:rowOff>
    </xdr:from>
    <xdr:ext cx="534377" cy="259045"/>
    <xdr:sp macro="" textlink="">
      <xdr:nvSpPr>
        <xdr:cNvPr id="131" name="【道路】&#10;一人当たり延長該当値テキスト">
          <a:extLst>
            <a:ext uri="{FF2B5EF4-FFF2-40B4-BE49-F238E27FC236}">
              <a16:creationId xmlns:a16="http://schemas.microsoft.com/office/drawing/2014/main" id="{C1402B72-60F9-44CF-ACBE-F1B838703151}"/>
            </a:ext>
          </a:extLst>
        </xdr:cNvPr>
        <xdr:cNvSpPr txBox="1"/>
      </xdr:nvSpPr>
      <xdr:spPr>
        <a:xfrm>
          <a:off x="9467850" y="657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114002</xdr:rowOff>
    </xdr:from>
    <xdr:to>
      <xdr:col>50</xdr:col>
      <xdr:colOff>165100</xdr:colOff>
      <xdr:row>41</xdr:row>
      <xdr:rowOff>44152</xdr:rowOff>
    </xdr:to>
    <xdr:sp macro="" textlink="">
      <xdr:nvSpPr>
        <xdr:cNvPr id="132" name="楕円 131">
          <a:extLst>
            <a:ext uri="{FF2B5EF4-FFF2-40B4-BE49-F238E27FC236}">
              <a16:creationId xmlns:a16="http://schemas.microsoft.com/office/drawing/2014/main" id="{43282EB8-3228-4515-B055-2E2944AD13A9}"/>
            </a:ext>
          </a:extLst>
        </xdr:cNvPr>
        <xdr:cNvSpPr/>
      </xdr:nvSpPr>
      <xdr:spPr>
        <a:xfrm>
          <a:off x="8639175" y="660052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160782</xdr:rowOff>
    </xdr:from>
    <xdr:to>
      <xdr:col>55</xdr:col>
      <xdr:colOff>0</xdr:colOff>
      <xdr:row>40</xdr:row>
      <xdr:rowOff>164802</xdr:rowOff>
    </xdr:to>
    <xdr:cxnSp macro="">
      <xdr:nvCxnSpPr>
        <xdr:cNvPr id="133" name="直線コネクタ 132">
          <a:extLst>
            <a:ext uri="{FF2B5EF4-FFF2-40B4-BE49-F238E27FC236}">
              <a16:creationId xmlns:a16="http://schemas.microsoft.com/office/drawing/2014/main" id="{1336139E-2417-4345-9BBC-B3E6AAEF9D2B}"/>
            </a:ext>
          </a:extLst>
        </xdr:cNvPr>
        <xdr:cNvCxnSpPr/>
      </xdr:nvCxnSpPr>
      <xdr:spPr>
        <a:xfrm flipV="1">
          <a:off x="8686800" y="665048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117773</xdr:rowOff>
    </xdr:from>
    <xdr:to>
      <xdr:col>46</xdr:col>
      <xdr:colOff>38100</xdr:colOff>
      <xdr:row>41</xdr:row>
      <xdr:rowOff>47923</xdr:rowOff>
    </xdr:to>
    <xdr:sp macro="" textlink="">
      <xdr:nvSpPr>
        <xdr:cNvPr id="134" name="楕円 133">
          <a:extLst>
            <a:ext uri="{FF2B5EF4-FFF2-40B4-BE49-F238E27FC236}">
              <a16:creationId xmlns:a16="http://schemas.microsoft.com/office/drawing/2014/main" id="{05B88545-669A-4663-9BA8-347446D3C7AF}"/>
            </a:ext>
          </a:extLst>
        </xdr:cNvPr>
        <xdr:cNvSpPr/>
      </xdr:nvSpPr>
      <xdr:spPr>
        <a:xfrm>
          <a:off x="7839075" y="660747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164802</xdr:rowOff>
    </xdr:from>
    <xdr:to>
      <xdr:col>50</xdr:col>
      <xdr:colOff>114300</xdr:colOff>
      <xdr:row>40</xdr:row>
      <xdr:rowOff>168573</xdr:rowOff>
    </xdr:to>
    <xdr:cxnSp macro="">
      <xdr:nvCxnSpPr>
        <xdr:cNvPr id="135" name="直線コネクタ 134">
          <a:extLst>
            <a:ext uri="{FF2B5EF4-FFF2-40B4-BE49-F238E27FC236}">
              <a16:creationId xmlns:a16="http://schemas.microsoft.com/office/drawing/2014/main" id="{B5575999-085C-4E28-BD0B-A73664BDB557}"/>
            </a:ext>
          </a:extLst>
        </xdr:cNvPr>
        <xdr:cNvCxnSpPr/>
      </xdr:nvCxnSpPr>
      <xdr:spPr>
        <a:xfrm flipV="1">
          <a:off x="7886700" y="664815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121945</xdr:rowOff>
    </xdr:from>
    <xdr:to>
      <xdr:col>41</xdr:col>
      <xdr:colOff>101600</xdr:colOff>
      <xdr:row>41</xdr:row>
      <xdr:rowOff>52095</xdr:rowOff>
    </xdr:to>
    <xdr:sp macro="" textlink="">
      <xdr:nvSpPr>
        <xdr:cNvPr id="136" name="楕円 135">
          <a:extLst>
            <a:ext uri="{FF2B5EF4-FFF2-40B4-BE49-F238E27FC236}">
              <a16:creationId xmlns:a16="http://schemas.microsoft.com/office/drawing/2014/main" id="{902F3B5F-F580-4656-820D-5D11B6786431}"/>
            </a:ext>
          </a:extLst>
        </xdr:cNvPr>
        <xdr:cNvSpPr/>
      </xdr:nvSpPr>
      <xdr:spPr>
        <a:xfrm>
          <a:off x="7029450" y="661164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168573</xdr:rowOff>
    </xdr:from>
    <xdr:to>
      <xdr:col>45</xdr:col>
      <xdr:colOff>177800</xdr:colOff>
      <xdr:row>41</xdr:row>
      <xdr:rowOff>1295</xdr:rowOff>
    </xdr:to>
    <xdr:cxnSp macro="">
      <xdr:nvCxnSpPr>
        <xdr:cNvPr id="137" name="直線コネクタ 136">
          <a:extLst>
            <a:ext uri="{FF2B5EF4-FFF2-40B4-BE49-F238E27FC236}">
              <a16:creationId xmlns:a16="http://schemas.microsoft.com/office/drawing/2014/main" id="{D3D32CE0-C797-4B57-BB8B-F6184A792526}"/>
            </a:ext>
          </a:extLst>
        </xdr:cNvPr>
        <xdr:cNvCxnSpPr/>
      </xdr:nvCxnSpPr>
      <xdr:spPr>
        <a:xfrm flipV="1">
          <a:off x="7077075" y="6645573"/>
          <a:ext cx="809625"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125355</xdr:rowOff>
    </xdr:from>
    <xdr:to>
      <xdr:col>36</xdr:col>
      <xdr:colOff>165100</xdr:colOff>
      <xdr:row>41</xdr:row>
      <xdr:rowOff>55505</xdr:rowOff>
    </xdr:to>
    <xdr:sp macro="" textlink="">
      <xdr:nvSpPr>
        <xdr:cNvPr id="138" name="楕円 137">
          <a:extLst>
            <a:ext uri="{FF2B5EF4-FFF2-40B4-BE49-F238E27FC236}">
              <a16:creationId xmlns:a16="http://schemas.microsoft.com/office/drawing/2014/main" id="{905608EA-28E0-4C82-8014-1454EF532EA8}"/>
            </a:ext>
          </a:extLst>
        </xdr:cNvPr>
        <xdr:cNvSpPr/>
      </xdr:nvSpPr>
      <xdr:spPr>
        <a:xfrm>
          <a:off x="6238875" y="66087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1295</xdr:rowOff>
    </xdr:from>
    <xdr:to>
      <xdr:col>41</xdr:col>
      <xdr:colOff>50800</xdr:colOff>
      <xdr:row>41</xdr:row>
      <xdr:rowOff>4705</xdr:rowOff>
    </xdr:to>
    <xdr:cxnSp macro="">
      <xdr:nvCxnSpPr>
        <xdr:cNvPr id="139" name="直線コネクタ 138">
          <a:extLst>
            <a:ext uri="{FF2B5EF4-FFF2-40B4-BE49-F238E27FC236}">
              <a16:creationId xmlns:a16="http://schemas.microsoft.com/office/drawing/2014/main" id="{2F8E560C-8918-4648-B869-13A39476CF36}"/>
            </a:ext>
          </a:extLst>
        </xdr:cNvPr>
        <xdr:cNvCxnSpPr/>
      </xdr:nvCxnSpPr>
      <xdr:spPr>
        <a:xfrm flipV="1">
          <a:off x="6286500" y="6649745"/>
          <a:ext cx="790575" cy="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96454</xdr:rowOff>
    </xdr:from>
    <xdr:ext cx="534377" cy="259045"/>
    <xdr:sp macro="" textlink="">
      <xdr:nvSpPr>
        <xdr:cNvPr id="140" name="n_1aveValue【道路】&#10;一人当たり延長">
          <a:extLst>
            <a:ext uri="{FF2B5EF4-FFF2-40B4-BE49-F238E27FC236}">
              <a16:creationId xmlns:a16="http://schemas.microsoft.com/office/drawing/2014/main" id="{94A5F9AC-D518-4180-BFEB-30D7111E85DA}"/>
            </a:ext>
          </a:extLst>
        </xdr:cNvPr>
        <xdr:cNvSpPr txBox="1"/>
      </xdr:nvSpPr>
      <xdr:spPr>
        <a:xfrm>
          <a:off x="8429136" y="609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109790</xdr:rowOff>
    </xdr:from>
    <xdr:ext cx="534377" cy="259045"/>
    <xdr:sp macro="" textlink="">
      <xdr:nvSpPr>
        <xdr:cNvPr id="141" name="n_2aveValue【道路】&#10;一人当たり延長">
          <a:extLst>
            <a:ext uri="{FF2B5EF4-FFF2-40B4-BE49-F238E27FC236}">
              <a16:creationId xmlns:a16="http://schemas.microsoft.com/office/drawing/2014/main" id="{DD119B6F-0581-4377-BF3C-25E047CBC08E}"/>
            </a:ext>
          </a:extLst>
        </xdr:cNvPr>
        <xdr:cNvSpPr txBox="1"/>
      </xdr:nvSpPr>
      <xdr:spPr>
        <a:xfrm>
          <a:off x="7648086" y="610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a:extLst>
            <a:ext uri="{FF2B5EF4-FFF2-40B4-BE49-F238E27FC236}">
              <a16:creationId xmlns:a16="http://schemas.microsoft.com/office/drawing/2014/main" id="{177BE259-06F9-4B64-9659-0BE4DC66508A}"/>
            </a:ext>
          </a:extLst>
        </xdr:cNvPr>
        <xdr:cNvSpPr txBox="1"/>
      </xdr:nvSpPr>
      <xdr:spPr>
        <a:xfrm>
          <a:off x="6847986" y="614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a:extLst>
            <a:ext uri="{FF2B5EF4-FFF2-40B4-BE49-F238E27FC236}">
              <a16:creationId xmlns:a16="http://schemas.microsoft.com/office/drawing/2014/main" id="{5DDCBCAB-A9B1-4169-878C-A283F8E32E39}"/>
            </a:ext>
          </a:extLst>
        </xdr:cNvPr>
        <xdr:cNvSpPr txBox="1"/>
      </xdr:nvSpPr>
      <xdr:spPr>
        <a:xfrm>
          <a:off x="6038361" y="61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35279</xdr:rowOff>
    </xdr:from>
    <xdr:ext cx="534377" cy="259045"/>
    <xdr:sp macro="" textlink="">
      <xdr:nvSpPr>
        <xdr:cNvPr id="144" name="n_1mainValue【道路】&#10;一人当たり延長">
          <a:extLst>
            <a:ext uri="{FF2B5EF4-FFF2-40B4-BE49-F238E27FC236}">
              <a16:creationId xmlns:a16="http://schemas.microsoft.com/office/drawing/2014/main" id="{3D782554-9655-48DC-AAFE-1BF1C9141EE3}"/>
            </a:ext>
          </a:extLst>
        </xdr:cNvPr>
        <xdr:cNvSpPr txBox="1"/>
      </xdr:nvSpPr>
      <xdr:spPr>
        <a:xfrm>
          <a:off x="8429136" y="668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39050</xdr:rowOff>
    </xdr:from>
    <xdr:ext cx="534377" cy="259045"/>
    <xdr:sp macro="" textlink="">
      <xdr:nvSpPr>
        <xdr:cNvPr id="145" name="n_2mainValue【道路】&#10;一人当たり延長">
          <a:extLst>
            <a:ext uri="{FF2B5EF4-FFF2-40B4-BE49-F238E27FC236}">
              <a16:creationId xmlns:a16="http://schemas.microsoft.com/office/drawing/2014/main" id="{25AE8B74-232D-4B9F-8DEB-9E0F7D04BD5C}"/>
            </a:ext>
          </a:extLst>
        </xdr:cNvPr>
        <xdr:cNvSpPr txBox="1"/>
      </xdr:nvSpPr>
      <xdr:spPr>
        <a:xfrm>
          <a:off x="7648086" y="668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43222</xdr:rowOff>
    </xdr:from>
    <xdr:ext cx="534377" cy="259045"/>
    <xdr:sp macro="" textlink="">
      <xdr:nvSpPr>
        <xdr:cNvPr id="146" name="n_3mainValue【道路】&#10;一人当たり延長">
          <a:extLst>
            <a:ext uri="{FF2B5EF4-FFF2-40B4-BE49-F238E27FC236}">
              <a16:creationId xmlns:a16="http://schemas.microsoft.com/office/drawing/2014/main" id="{A25E7840-6DEF-4542-8206-EA1512912923}"/>
            </a:ext>
          </a:extLst>
        </xdr:cNvPr>
        <xdr:cNvSpPr txBox="1"/>
      </xdr:nvSpPr>
      <xdr:spPr>
        <a:xfrm>
          <a:off x="6847986" y="669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46632</xdr:rowOff>
    </xdr:from>
    <xdr:ext cx="534377" cy="259045"/>
    <xdr:sp macro="" textlink="">
      <xdr:nvSpPr>
        <xdr:cNvPr id="147" name="n_4mainValue【道路】&#10;一人当たり延長">
          <a:extLst>
            <a:ext uri="{FF2B5EF4-FFF2-40B4-BE49-F238E27FC236}">
              <a16:creationId xmlns:a16="http://schemas.microsoft.com/office/drawing/2014/main" id="{827028ED-4879-4D25-8C60-047295810657}"/>
            </a:ext>
          </a:extLst>
        </xdr:cNvPr>
        <xdr:cNvSpPr txBox="1"/>
      </xdr:nvSpPr>
      <xdr:spPr>
        <a:xfrm>
          <a:off x="6038361" y="669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CECCAEAC-881A-43B0-B12B-8E51BE228E50}"/>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E60F1A7-5B80-418D-89EB-D52004DD5818}"/>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341D1F4B-46EC-4782-BF22-58691C493682}"/>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228F0D69-B064-4C4C-89AD-9F905E407ED0}"/>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636E01EC-9F21-4ED2-9D37-BC095670D80B}"/>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6773221-6CF2-4113-A906-8120798396E9}"/>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C0CB59F-FA92-4CC9-93D1-19764677DF35}"/>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1FA68EE-4144-4F42-8BBB-AA80116CE0DB}"/>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4E5A1B6C-680B-4737-A4CF-0080DE8EE95E}"/>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55F5F6D-339D-4552-940E-6259C901E8D1}"/>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DC93742-289B-4EAE-81F5-FFCB976D7A45}"/>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23F0F686-D4FD-41C3-9281-F213A9D4A04A}"/>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8E9B18BB-01F3-4D63-9026-8BF64E871A9F}"/>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3712BCC8-9C79-42A2-A9A6-2CF966A3F0C3}"/>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564A8D2E-D43E-4602-8738-3EACD3068E54}"/>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8111DF4-975A-4ECA-AAFA-74E98630F2D5}"/>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A9F7990F-574F-4AE8-A0D9-12747D50B786}"/>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69C4FFC2-29D9-44AB-B6F7-5253B1EEB9D3}"/>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400A1C12-A10A-4BB0-B4B3-47588B59D584}"/>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B44A2A49-F715-455D-BEEC-54D6C686AE27}"/>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55516491-7E4C-48AD-88D2-5BCBE6504674}"/>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AD62442E-7BBB-4107-B73C-778243DA85C8}"/>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C10E9650-C780-4469-949B-9F275548C59D}"/>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4E675366-D4C5-4D35-A2E5-C9FD8A9A65D2}"/>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6FB50BB-B859-4F8B-A109-D4CD99BFB0A3}"/>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E7139ADC-F274-4F4A-B147-1DA1798DF343}"/>
            </a:ext>
          </a:extLst>
        </xdr:cNvPr>
        <xdr:cNvCxnSpPr/>
      </xdr:nvCxnSpPr>
      <xdr:spPr>
        <a:xfrm flipV="1">
          <a:off x="4180840" y="9041040"/>
          <a:ext cx="0" cy="13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6FEBE766-5E3C-492A-BAFD-11344DCC1818}"/>
            </a:ext>
          </a:extLst>
        </xdr:cNvPr>
        <xdr:cNvSpPr txBox="1"/>
      </xdr:nvSpPr>
      <xdr:spPr>
        <a:xfrm>
          <a:off x="4219575" y="10402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52EEF35C-0E5F-4D3C-9133-4788B0B4A611}"/>
            </a:ext>
          </a:extLst>
        </xdr:cNvPr>
        <xdr:cNvCxnSpPr/>
      </xdr:nvCxnSpPr>
      <xdr:spPr>
        <a:xfrm>
          <a:off x="4105275" y="103989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EA1E563-29C3-4741-B55A-D0A4022692D9}"/>
            </a:ext>
          </a:extLst>
        </xdr:cNvPr>
        <xdr:cNvSpPr txBox="1"/>
      </xdr:nvSpPr>
      <xdr:spPr>
        <a:xfrm>
          <a:off x="4219575" y="8819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ACBF71FF-D78C-45CA-8CA8-4F2CE0DEF38E}"/>
            </a:ext>
          </a:extLst>
        </xdr:cNvPr>
        <xdr:cNvCxnSpPr/>
      </xdr:nvCxnSpPr>
      <xdr:spPr>
        <a:xfrm>
          <a:off x="4105275" y="90410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906CED8F-4DF4-4132-9531-40D143751CFF}"/>
            </a:ext>
          </a:extLst>
        </xdr:cNvPr>
        <xdr:cNvSpPr txBox="1"/>
      </xdr:nvSpPr>
      <xdr:spPr>
        <a:xfrm>
          <a:off x="4219575" y="976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12D19174-2808-45F8-883C-848644BC26BC}"/>
            </a:ext>
          </a:extLst>
        </xdr:cNvPr>
        <xdr:cNvSpPr/>
      </xdr:nvSpPr>
      <xdr:spPr>
        <a:xfrm>
          <a:off x="4124325" y="989665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C957388F-D7B3-4483-82D6-56659218826E}"/>
            </a:ext>
          </a:extLst>
        </xdr:cNvPr>
        <xdr:cNvSpPr/>
      </xdr:nvSpPr>
      <xdr:spPr>
        <a:xfrm>
          <a:off x="3381375" y="98898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26D8C582-9EEC-4A8F-8C37-BE299E05044C}"/>
            </a:ext>
          </a:extLst>
        </xdr:cNvPr>
        <xdr:cNvSpPr/>
      </xdr:nvSpPr>
      <xdr:spPr>
        <a:xfrm>
          <a:off x="2571750" y="987025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B3BAA24A-6415-40F9-BC0E-BB4BCC9D4745}"/>
            </a:ext>
          </a:extLst>
        </xdr:cNvPr>
        <xdr:cNvSpPr/>
      </xdr:nvSpPr>
      <xdr:spPr>
        <a:xfrm>
          <a:off x="1781175" y="984077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3D29821E-5B35-4BFB-B378-59E70290906E}"/>
            </a:ext>
          </a:extLst>
        </xdr:cNvPr>
        <xdr:cNvSpPr/>
      </xdr:nvSpPr>
      <xdr:spPr>
        <a:xfrm>
          <a:off x="981075" y="98327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5CA3F98-A4F5-4B13-81CF-CD4D5B8EA524}"/>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06326B7-C333-42B5-B197-547A19081494}"/>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1BE14F4-C0B6-47C8-99E9-A20EDB8A12BB}"/>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F441025-0B3B-48A0-A8A3-F4454E40C829}"/>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A8C8D53-F09E-460D-9CDD-057743E69F8A}"/>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27577</xdr:rowOff>
    </xdr:from>
    <xdr:to>
      <xdr:col>24</xdr:col>
      <xdr:colOff>114300</xdr:colOff>
      <xdr:row>61</xdr:row>
      <xdr:rowOff>129177</xdr:rowOff>
    </xdr:to>
    <xdr:sp macro="" textlink="">
      <xdr:nvSpPr>
        <xdr:cNvPr id="189" name="楕円 188">
          <a:extLst>
            <a:ext uri="{FF2B5EF4-FFF2-40B4-BE49-F238E27FC236}">
              <a16:creationId xmlns:a16="http://schemas.microsoft.com/office/drawing/2014/main" id="{D99CDC2B-D23E-488C-8180-9D8B34B3781E}"/>
            </a:ext>
          </a:extLst>
        </xdr:cNvPr>
        <xdr:cNvSpPr/>
      </xdr:nvSpPr>
      <xdr:spPr>
        <a:xfrm>
          <a:off x="4124325" y="991770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6004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A3616FD-7DA6-464D-85D6-111D7FF88DD6}"/>
            </a:ext>
          </a:extLst>
        </xdr:cNvPr>
        <xdr:cNvSpPr txBox="1"/>
      </xdr:nvSpPr>
      <xdr:spPr>
        <a:xfrm>
          <a:off x="4219575" y="9896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3084</xdr:rowOff>
    </xdr:from>
    <xdr:to>
      <xdr:col>20</xdr:col>
      <xdr:colOff>38100</xdr:colOff>
      <xdr:row>61</xdr:row>
      <xdr:rowOff>104684</xdr:rowOff>
    </xdr:to>
    <xdr:sp macro="" textlink="">
      <xdr:nvSpPr>
        <xdr:cNvPr id="191" name="楕円 190">
          <a:extLst>
            <a:ext uri="{FF2B5EF4-FFF2-40B4-BE49-F238E27FC236}">
              <a16:creationId xmlns:a16="http://schemas.microsoft.com/office/drawing/2014/main" id="{5E11C58B-B393-41C0-A071-A87C531E57CF}"/>
            </a:ext>
          </a:extLst>
        </xdr:cNvPr>
        <xdr:cNvSpPr/>
      </xdr:nvSpPr>
      <xdr:spPr>
        <a:xfrm>
          <a:off x="3381375" y="989003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53884</xdr:rowOff>
    </xdr:from>
    <xdr:to>
      <xdr:col>24</xdr:col>
      <xdr:colOff>63500</xdr:colOff>
      <xdr:row>61</xdr:row>
      <xdr:rowOff>78377</xdr:rowOff>
    </xdr:to>
    <xdr:cxnSp macro="">
      <xdr:nvCxnSpPr>
        <xdr:cNvPr id="192" name="直線コネクタ 191">
          <a:extLst>
            <a:ext uri="{FF2B5EF4-FFF2-40B4-BE49-F238E27FC236}">
              <a16:creationId xmlns:a16="http://schemas.microsoft.com/office/drawing/2014/main" id="{EDC6E5B3-2AA4-4183-9FA0-3776F4176A38}"/>
            </a:ext>
          </a:extLst>
        </xdr:cNvPr>
        <xdr:cNvCxnSpPr/>
      </xdr:nvCxnSpPr>
      <xdr:spPr>
        <a:xfrm>
          <a:off x="3429000" y="9937659"/>
          <a:ext cx="752475" cy="2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150041</xdr:rowOff>
    </xdr:from>
    <xdr:to>
      <xdr:col>15</xdr:col>
      <xdr:colOff>101600</xdr:colOff>
      <xdr:row>61</xdr:row>
      <xdr:rowOff>80191</xdr:rowOff>
    </xdr:to>
    <xdr:sp macro="" textlink="">
      <xdr:nvSpPr>
        <xdr:cNvPr id="193" name="楕円 192">
          <a:extLst>
            <a:ext uri="{FF2B5EF4-FFF2-40B4-BE49-F238E27FC236}">
              <a16:creationId xmlns:a16="http://schemas.microsoft.com/office/drawing/2014/main" id="{289FEA64-775C-4B32-B82E-234E95F0F05F}"/>
            </a:ext>
          </a:extLst>
        </xdr:cNvPr>
        <xdr:cNvSpPr/>
      </xdr:nvSpPr>
      <xdr:spPr>
        <a:xfrm>
          <a:off x="2571750" y="987506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29391</xdr:rowOff>
    </xdr:from>
    <xdr:to>
      <xdr:col>19</xdr:col>
      <xdr:colOff>177800</xdr:colOff>
      <xdr:row>61</xdr:row>
      <xdr:rowOff>53884</xdr:rowOff>
    </xdr:to>
    <xdr:cxnSp macro="">
      <xdr:nvCxnSpPr>
        <xdr:cNvPr id="194" name="直線コネクタ 193">
          <a:extLst>
            <a:ext uri="{FF2B5EF4-FFF2-40B4-BE49-F238E27FC236}">
              <a16:creationId xmlns:a16="http://schemas.microsoft.com/office/drawing/2014/main" id="{981DB106-12D5-45EA-9507-746093BD2747}"/>
            </a:ext>
          </a:extLst>
        </xdr:cNvPr>
        <xdr:cNvCxnSpPr/>
      </xdr:nvCxnSpPr>
      <xdr:spPr>
        <a:xfrm>
          <a:off x="2619375" y="9913166"/>
          <a:ext cx="809625"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95" name="楕円 194">
          <a:extLst>
            <a:ext uri="{FF2B5EF4-FFF2-40B4-BE49-F238E27FC236}">
              <a16:creationId xmlns:a16="http://schemas.microsoft.com/office/drawing/2014/main" id="{94AD5515-A54A-46E8-8B21-935BDA89D08A}"/>
            </a:ext>
          </a:extLst>
        </xdr:cNvPr>
        <xdr:cNvSpPr/>
      </xdr:nvSpPr>
      <xdr:spPr>
        <a:xfrm>
          <a:off x="1781175" y="984576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3266</xdr:rowOff>
    </xdr:from>
    <xdr:to>
      <xdr:col>15</xdr:col>
      <xdr:colOff>50800</xdr:colOff>
      <xdr:row>61</xdr:row>
      <xdr:rowOff>29391</xdr:rowOff>
    </xdr:to>
    <xdr:cxnSp macro="">
      <xdr:nvCxnSpPr>
        <xdr:cNvPr id="196" name="直線コネクタ 195">
          <a:extLst>
            <a:ext uri="{FF2B5EF4-FFF2-40B4-BE49-F238E27FC236}">
              <a16:creationId xmlns:a16="http://schemas.microsoft.com/office/drawing/2014/main" id="{1C143CBF-D7D4-4E37-915B-3FBEF4B0D702}"/>
            </a:ext>
          </a:extLst>
        </xdr:cNvPr>
        <xdr:cNvCxnSpPr/>
      </xdr:nvCxnSpPr>
      <xdr:spPr>
        <a:xfrm>
          <a:off x="1828800" y="9893391"/>
          <a:ext cx="790575" cy="1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99423</xdr:rowOff>
    </xdr:from>
    <xdr:to>
      <xdr:col>6</xdr:col>
      <xdr:colOff>38100</xdr:colOff>
      <xdr:row>61</xdr:row>
      <xdr:rowOff>29573</xdr:rowOff>
    </xdr:to>
    <xdr:sp macro="" textlink="">
      <xdr:nvSpPr>
        <xdr:cNvPr id="197" name="楕円 196">
          <a:extLst>
            <a:ext uri="{FF2B5EF4-FFF2-40B4-BE49-F238E27FC236}">
              <a16:creationId xmlns:a16="http://schemas.microsoft.com/office/drawing/2014/main" id="{7DE12933-294F-447C-BBB0-BEC1F2E92262}"/>
            </a:ext>
          </a:extLst>
        </xdr:cNvPr>
        <xdr:cNvSpPr/>
      </xdr:nvSpPr>
      <xdr:spPr>
        <a:xfrm>
          <a:off x="981075" y="982762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150223</xdr:rowOff>
    </xdr:from>
    <xdr:to>
      <xdr:col>10</xdr:col>
      <xdr:colOff>114300</xdr:colOff>
      <xdr:row>61</xdr:row>
      <xdr:rowOff>3266</xdr:rowOff>
    </xdr:to>
    <xdr:cxnSp macro="">
      <xdr:nvCxnSpPr>
        <xdr:cNvPr id="198" name="直線コネクタ 197">
          <a:extLst>
            <a:ext uri="{FF2B5EF4-FFF2-40B4-BE49-F238E27FC236}">
              <a16:creationId xmlns:a16="http://schemas.microsoft.com/office/drawing/2014/main" id="{FDBB0265-BC05-4484-907F-2F698F29D97F}"/>
            </a:ext>
          </a:extLst>
        </xdr:cNvPr>
        <xdr:cNvCxnSpPr/>
      </xdr:nvCxnSpPr>
      <xdr:spPr>
        <a:xfrm>
          <a:off x="1028700" y="9875248"/>
          <a:ext cx="80010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D2A9CDE3-B538-496E-B896-A779DA296158}"/>
            </a:ext>
          </a:extLst>
        </xdr:cNvPr>
        <xdr:cNvSpPr txBox="1"/>
      </xdr:nvSpPr>
      <xdr:spPr>
        <a:xfrm>
          <a:off x="3239144" y="9677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E0749A53-7B9C-412B-9566-E194B050C5FA}"/>
            </a:ext>
          </a:extLst>
        </xdr:cNvPr>
        <xdr:cNvSpPr txBox="1"/>
      </xdr:nvSpPr>
      <xdr:spPr>
        <a:xfrm>
          <a:off x="2439044" y="9658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62428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9223A7D-41AF-4714-9F70-6886A280CC51}"/>
            </a:ext>
          </a:extLst>
        </xdr:cNvPr>
        <xdr:cNvSpPr txBox="1"/>
      </xdr:nvSpPr>
      <xdr:spPr>
        <a:xfrm>
          <a:off x="1648469" y="962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EB90247A-76DF-4F1E-8920-12FA523C3F8B}"/>
            </a:ext>
          </a:extLst>
        </xdr:cNvPr>
        <xdr:cNvSpPr txBox="1"/>
      </xdr:nvSpPr>
      <xdr:spPr>
        <a:xfrm>
          <a:off x="848369" y="991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95811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C19DB31A-2596-467D-9D8B-813A3A0D06CD}"/>
            </a:ext>
          </a:extLst>
        </xdr:cNvPr>
        <xdr:cNvSpPr txBox="1"/>
      </xdr:nvSpPr>
      <xdr:spPr>
        <a:xfrm>
          <a:off x="3239144" y="998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2C6DF465-2AD2-437D-BECC-627696C0C6B3}"/>
            </a:ext>
          </a:extLst>
        </xdr:cNvPr>
        <xdr:cNvSpPr txBox="1"/>
      </xdr:nvSpPr>
      <xdr:spPr>
        <a:xfrm>
          <a:off x="2439044" y="995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45193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89E8B1F1-65B5-4E48-B573-6D667BD0ACAD}"/>
            </a:ext>
          </a:extLst>
        </xdr:cNvPr>
        <xdr:cNvSpPr txBox="1"/>
      </xdr:nvSpPr>
      <xdr:spPr>
        <a:xfrm>
          <a:off x="1648469" y="9935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46100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1CAF3CA5-D1B2-4F06-A8D8-76E279AFF441}"/>
            </a:ext>
          </a:extLst>
        </xdr:cNvPr>
        <xdr:cNvSpPr txBox="1"/>
      </xdr:nvSpPr>
      <xdr:spPr>
        <a:xfrm>
          <a:off x="848369" y="9612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7634EAD8-A7D9-455A-A43C-D9B735B59EE6}"/>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4FF7D18B-6708-4F37-9AD2-1DE3DFA8F6FC}"/>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43E154C5-E1A5-4F7A-A1E7-CBD9D614852A}"/>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81CED072-151A-429E-80A7-0CFEB5B91C25}"/>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5D20DDFB-9D10-4DBF-A2C6-DFF9B2D23A1D}"/>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D6FE8DD-6037-478B-A6CA-C016F647511F}"/>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818E427-6F1D-4CA5-82AB-98187F2FB594}"/>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E7D3D37A-A176-458B-B776-F4B0B0ECDB26}"/>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2E9A62DC-46CF-4444-8E67-C73F575FA5E6}"/>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D59D8C5-B3D1-4290-99BD-676F0F842960}"/>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4705CC56-A6CD-4B1B-858F-6401B830F63A}"/>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2456F43A-B14C-4C4F-9EDA-D4440329E102}"/>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669D1F4F-1B7D-4804-AE94-067D9B5C50AF}"/>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840FA4FC-A84E-4CC0-876E-B596A88043A9}"/>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739DD73-E38D-4A0C-A9BC-B14290B6D71D}"/>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BD34298D-9B88-4D4E-86CB-B46A120D8430}"/>
            </a:ext>
          </a:extLst>
        </xdr:cNvPr>
        <xdr:cNvSpPr txBox="1"/>
      </xdr:nvSpPr>
      <xdr:spPr>
        <a:xfrm>
          <a:off x="5324703" y="95891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7563C06-1C75-412E-83C9-F0D4F4F779DB}"/>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7C0FFC5F-7DFC-4829-A40B-092E86C6D0FE}"/>
            </a:ext>
          </a:extLst>
        </xdr:cNvPr>
        <xdr:cNvSpPr txBox="1"/>
      </xdr:nvSpPr>
      <xdr:spPr>
        <a:xfrm>
          <a:off x="5324703" y="9236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FAF1B88-902B-4E13-B2EF-EDB64A5673E3}"/>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1D2B5337-2295-49BB-83CC-CA3642D0F26A}"/>
            </a:ext>
          </a:extLst>
        </xdr:cNvPr>
        <xdr:cNvSpPr txBox="1"/>
      </xdr:nvSpPr>
      <xdr:spPr>
        <a:xfrm>
          <a:off x="5324703"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2DE3F6C-1746-4C6E-A951-7DE8763070FD}"/>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EA09C63B-7D82-499D-ADC9-917D30FC174B}"/>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82807CEA-10BA-4E08-9B88-455C08752942}"/>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FDE9BB6E-EB48-47F9-B21B-D3F174AF688A}"/>
            </a:ext>
          </a:extLst>
        </xdr:cNvPr>
        <xdr:cNvCxnSpPr/>
      </xdr:nvCxnSpPr>
      <xdr:spPr>
        <a:xfrm flipV="1">
          <a:off x="9429115" y="9189896"/>
          <a:ext cx="0" cy="1247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EA848527-BCD9-4C10-81CF-C6AC81D13A61}"/>
            </a:ext>
          </a:extLst>
        </xdr:cNvPr>
        <xdr:cNvSpPr txBox="1"/>
      </xdr:nvSpPr>
      <xdr:spPr>
        <a:xfrm>
          <a:off x="9467850" y="1044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8482BA8E-D418-4946-8BEF-C3B2494773B6}"/>
            </a:ext>
          </a:extLst>
        </xdr:cNvPr>
        <xdr:cNvCxnSpPr/>
      </xdr:nvCxnSpPr>
      <xdr:spPr>
        <a:xfrm>
          <a:off x="9363075" y="1043782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23659856-57F0-4D2E-89D1-A4AA7DA64765}"/>
            </a:ext>
          </a:extLst>
        </xdr:cNvPr>
        <xdr:cNvSpPr txBox="1"/>
      </xdr:nvSpPr>
      <xdr:spPr>
        <a:xfrm>
          <a:off x="9467850" y="89746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498CEE3F-0EE1-4D74-9AF0-3DD5780B3471}"/>
            </a:ext>
          </a:extLst>
        </xdr:cNvPr>
        <xdr:cNvCxnSpPr/>
      </xdr:nvCxnSpPr>
      <xdr:spPr>
        <a:xfrm>
          <a:off x="9363075" y="918989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92C4D9D2-3AEB-496A-88AA-97CD4A00FB54}"/>
            </a:ext>
          </a:extLst>
        </xdr:cNvPr>
        <xdr:cNvSpPr txBox="1"/>
      </xdr:nvSpPr>
      <xdr:spPr>
        <a:xfrm>
          <a:off x="9467850" y="10093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08FF7349-8623-4269-82A1-FFD00C8B7418}"/>
            </a:ext>
          </a:extLst>
        </xdr:cNvPr>
        <xdr:cNvSpPr/>
      </xdr:nvSpPr>
      <xdr:spPr>
        <a:xfrm>
          <a:off x="9401175" y="1011514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6CF89B53-93A0-4035-888E-CDEC8D65B96C}"/>
            </a:ext>
          </a:extLst>
        </xdr:cNvPr>
        <xdr:cNvSpPr/>
      </xdr:nvSpPr>
      <xdr:spPr>
        <a:xfrm>
          <a:off x="8639175" y="1011662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02D31C52-EC94-412B-8B4D-ACA344FF9F84}"/>
            </a:ext>
          </a:extLst>
        </xdr:cNvPr>
        <xdr:cNvSpPr/>
      </xdr:nvSpPr>
      <xdr:spPr>
        <a:xfrm>
          <a:off x="7839075" y="1013190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BBEF4627-817E-4BB3-86C0-60EE5821E03B}"/>
            </a:ext>
          </a:extLst>
        </xdr:cNvPr>
        <xdr:cNvSpPr/>
      </xdr:nvSpPr>
      <xdr:spPr>
        <a:xfrm>
          <a:off x="7029450" y="1013614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DD88CCB6-6B2B-46C0-9859-7FE6862A2C2E}"/>
            </a:ext>
          </a:extLst>
        </xdr:cNvPr>
        <xdr:cNvSpPr/>
      </xdr:nvSpPr>
      <xdr:spPr>
        <a:xfrm>
          <a:off x="6238875" y="101366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2DB24EA-DD25-432F-83DF-F6C61FCEBFDE}"/>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7A7D663-D736-4A32-8F7B-0D8F94FCF3D4}"/>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C550506-B193-4F19-B906-49FFAE7B5C23}"/>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A6EE7B8-DE2D-45D8-99E0-F1ED510E737E}"/>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180FD04-66C2-4099-8E89-C2C76FF26977}"/>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61771</xdr:rowOff>
    </xdr:from>
    <xdr:to>
      <xdr:col>55</xdr:col>
      <xdr:colOff>50800</xdr:colOff>
      <xdr:row>56</xdr:row>
      <xdr:rowOff>163371</xdr:rowOff>
    </xdr:to>
    <xdr:sp macro="" textlink="">
      <xdr:nvSpPr>
        <xdr:cNvPr id="246" name="楕円 245">
          <a:extLst>
            <a:ext uri="{FF2B5EF4-FFF2-40B4-BE49-F238E27FC236}">
              <a16:creationId xmlns:a16="http://schemas.microsoft.com/office/drawing/2014/main" id="{74FF3D1A-9E6C-46AB-A824-A50A4063361B}"/>
            </a:ext>
          </a:extLst>
        </xdr:cNvPr>
        <xdr:cNvSpPr/>
      </xdr:nvSpPr>
      <xdr:spPr>
        <a:xfrm>
          <a:off x="9401175" y="914227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14798</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C1F196DD-D6C2-4720-8412-A6D765A94077}"/>
            </a:ext>
          </a:extLst>
        </xdr:cNvPr>
        <xdr:cNvSpPr txBox="1"/>
      </xdr:nvSpPr>
      <xdr:spPr>
        <a:xfrm>
          <a:off x="9467850" y="9088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86168</xdr:rowOff>
    </xdr:from>
    <xdr:to>
      <xdr:col>50</xdr:col>
      <xdr:colOff>165100</xdr:colOff>
      <xdr:row>57</xdr:row>
      <xdr:rowOff>16318</xdr:rowOff>
    </xdr:to>
    <xdr:sp macro="" textlink="">
      <xdr:nvSpPr>
        <xdr:cNvPr id="248" name="楕円 247">
          <a:extLst>
            <a:ext uri="{FF2B5EF4-FFF2-40B4-BE49-F238E27FC236}">
              <a16:creationId xmlns:a16="http://schemas.microsoft.com/office/drawing/2014/main" id="{40FD2AA1-E065-4840-B31C-6740CE48922C}"/>
            </a:ext>
          </a:extLst>
        </xdr:cNvPr>
        <xdr:cNvSpPr/>
      </xdr:nvSpPr>
      <xdr:spPr>
        <a:xfrm>
          <a:off x="8639175" y="91603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112571</xdr:rowOff>
    </xdr:from>
    <xdr:to>
      <xdr:col>55</xdr:col>
      <xdr:colOff>0</xdr:colOff>
      <xdr:row>56</xdr:row>
      <xdr:rowOff>136968</xdr:rowOff>
    </xdr:to>
    <xdr:cxnSp macro="">
      <xdr:nvCxnSpPr>
        <xdr:cNvPr id="249" name="直線コネクタ 248">
          <a:extLst>
            <a:ext uri="{FF2B5EF4-FFF2-40B4-BE49-F238E27FC236}">
              <a16:creationId xmlns:a16="http://schemas.microsoft.com/office/drawing/2014/main" id="{2C6CDDA0-16E4-4A40-8651-855E65983EDF}"/>
            </a:ext>
          </a:extLst>
        </xdr:cNvPr>
        <xdr:cNvCxnSpPr/>
      </xdr:nvCxnSpPr>
      <xdr:spPr>
        <a:xfrm flipV="1">
          <a:off x="8686800" y="9189896"/>
          <a:ext cx="742950" cy="2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109052</xdr:rowOff>
    </xdr:from>
    <xdr:to>
      <xdr:col>46</xdr:col>
      <xdr:colOff>38100</xdr:colOff>
      <xdr:row>57</xdr:row>
      <xdr:rowOff>39202</xdr:rowOff>
    </xdr:to>
    <xdr:sp macro="" textlink="">
      <xdr:nvSpPr>
        <xdr:cNvPr id="250" name="楕円 249">
          <a:extLst>
            <a:ext uri="{FF2B5EF4-FFF2-40B4-BE49-F238E27FC236}">
              <a16:creationId xmlns:a16="http://schemas.microsoft.com/office/drawing/2014/main" id="{866C464B-45C1-4EB7-95F8-5A1B63558089}"/>
            </a:ext>
          </a:extLst>
        </xdr:cNvPr>
        <xdr:cNvSpPr/>
      </xdr:nvSpPr>
      <xdr:spPr>
        <a:xfrm>
          <a:off x="7839075" y="91832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136968</xdr:rowOff>
    </xdr:from>
    <xdr:to>
      <xdr:col>50</xdr:col>
      <xdr:colOff>114300</xdr:colOff>
      <xdr:row>56</xdr:row>
      <xdr:rowOff>159852</xdr:rowOff>
    </xdr:to>
    <xdr:cxnSp macro="">
      <xdr:nvCxnSpPr>
        <xdr:cNvPr id="251" name="直線コネクタ 250">
          <a:extLst>
            <a:ext uri="{FF2B5EF4-FFF2-40B4-BE49-F238E27FC236}">
              <a16:creationId xmlns:a16="http://schemas.microsoft.com/office/drawing/2014/main" id="{2EAD901E-69F1-4F16-A5CE-97DEDE9D68B8}"/>
            </a:ext>
          </a:extLst>
        </xdr:cNvPr>
        <xdr:cNvCxnSpPr/>
      </xdr:nvCxnSpPr>
      <xdr:spPr>
        <a:xfrm flipV="1">
          <a:off x="7886700" y="9217468"/>
          <a:ext cx="800100" cy="2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134358</xdr:rowOff>
    </xdr:from>
    <xdr:to>
      <xdr:col>41</xdr:col>
      <xdr:colOff>101600</xdr:colOff>
      <xdr:row>57</xdr:row>
      <xdr:rowOff>64508</xdr:rowOff>
    </xdr:to>
    <xdr:sp macro="" textlink="">
      <xdr:nvSpPr>
        <xdr:cNvPr id="252" name="楕円 251">
          <a:extLst>
            <a:ext uri="{FF2B5EF4-FFF2-40B4-BE49-F238E27FC236}">
              <a16:creationId xmlns:a16="http://schemas.microsoft.com/office/drawing/2014/main" id="{E865AAD8-6E72-476D-BD49-D72552F143ED}"/>
            </a:ext>
          </a:extLst>
        </xdr:cNvPr>
        <xdr:cNvSpPr/>
      </xdr:nvSpPr>
      <xdr:spPr>
        <a:xfrm>
          <a:off x="7029450" y="921168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159852</xdr:rowOff>
    </xdr:from>
    <xdr:to>
      <xdr:col>45</xdr:col>
      <xdr:colOff>177800</xdr:colOff>
      <xdr:row>57</xdr:row>
      <xdr:rowOff>13708</xdr:rowOff>
    </xdr:to>
    <xdr:cxnSp macro="">
      <xdr:nvCxnSpPr>
        <xdr:cNvPr id="253" name="直線コネクタ 252">
          <a:extLst>
            <a:ext uri="{FF2B5EF4-FFF2-40B4-BE49-F238E27FC236}">
              <a16:creationId xmlns:a16="http://schemas.microsoft.com/office/drawing/2014/main" id="{47407361-E1F7-4127-8ABE-43112022CC1C}"/>
            </a:ext>
          </a:extLst>
        </xdr:cNvPr>
        <xdr:cNvCxnSpPr/>
      </xdr:nvCxnSpPr>
      <xdr:spPr>
        <a:xfrm flipV="1">
          <a:off x="7077075" y="9240352"/>
          <a:ext cx="809625" cy="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155046</xdr:rowOff>
    </xdr:from>
    <xdr:to>
      <xdr:col>36</xdr:col>
      <xdr:colOff>165100</xdr:colOff>
      <xdr:row>57</xdr:row>
      <xdr:rowOff>85196</xdr:rowOff>
    </xdr:to>
    <xdr:sp macro="" textlink="">
      <xdr:nvSpPr>
        <xdr:cNvPr id="254" name="楕円 253">
          <a:extLst>
            <a:ext uri="{FF2B5EF4-FFF2-40B4-BE49-F238E27FC236}">
              <a16:creationId xmlns:a16="http://schemas.microsoft.com/office/drawing/2014/main" id="{4328E705-C658-4352-8B9C-DBF1FD825EB4}"/>
            </a:ext>
          </a:extLst>
        </xdr:cNvPr>
        <xdr:cNvSpPr/>
      </xdr:nvSpPr>
      <xdr:spPr>
        <a:xfrm>
          <a:off x="6238875" y="92323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13708</xdr:rowOff>
    </xdr:from>
    <xdr:to>
      <xdr:col>41</xdr:col>
      <xdr:colOff>50800</xdr:colOff>
      <xdr:row>57</xdr:row>
      <xdr:rowOff>34396</xdr:rowOff>
    </xdr:to>
    <xdr:cxnSp macro="">
      <xdr:nvCxnSpPr>
        <xdr:cNvPr id="255" name="直線コネクタ 254">
          <a:extLst>
            <a:ext uri="{FF2B5EF4-FFF2-40B4-BE49-F238E27FC236}">
              <a16:creationId xmlns:a16="http://schemas.microsoft.com/office/drawing/2014/main" id="{2DF0851E-31A7-4CDC-85A8-BA853CBCAEB9}"/>
            </a:ext>
          </a:extLst>
        </xdr:cNvPr>
        <xdr:cNvCxnSpPr/>
      </xdr:nvCxnSpPr>
      <xdr:spPr>
        <a:xfrm flipV="1">
          <a:off x="6286500" y="9249783"/>
          <a:ext cx="790575" cy="2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C43FB9A-1BCC-4519-B6E7-81349F6F7CBF}"/>
            </a:ext>
          </a:extLst>
        </xdr:cNvPr>
        <xdr:cNvSpPr txBox="1"/>
      </xdr:nvSpPr>
      <xdr:spPr>
        <a:xfrm>
          <a:off x="8399995" y="1020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C68AD9EC-F291-498E-9090-9C923328A5C3}"/>
            </a:ext>
          </a:extLst>
        </xdr:cNvPr>
        <xdr:cNvSpPr txBox="1"/>
      </xdr:nvSpPr>
      <xdr:spPr>
        <a:xfrm>
          <a:off x="7609420" y="1021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8B985255-2E0D-411C-9858-4FA7A84E294B}"/>
            </a:ext>
          </a:extLst>
        </xdr:cNvPr>
        <xdr:cNvSpPr txBox="1"/>
      </xdr:nvSpPr>
      <xdr:spPr>
        <a:xfrm>
          <a:off x="6818845" y="1021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1D1E32FA-FC9C-4B42-8ACC-31980C4AF383}"/>
            </a:ext>
          </a:extLst>
        </xdr:cNvPr>
        <xdr:cNvSpPr txBox="1"/>
      </xdr:nvSpPr>
      <xdr:spPr>
        <a:xfrm>
          <a:off x="6009220" y="1021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55</xdr:row>
      <xdr:rowOff>32845</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2BE02266-4BBF-4DB5-92B8-75D929AD067F}"/>
            </a:ext>
          </a:extLst>
        </xdr:cNvPr>
        <xdr:cNvSpPr txBox="1"/>
      </xdr:nvSpPr>
      <xdr:spPr>
        <a:xfrm>
          <a:off x="8370280" y="89450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55</xdr:row>
      <xdr:rowOff>55729</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D0F54442-9564-4461-BF09-D40ED2182542}"/>
            </a:ext>
          </a:extLst>
        </xdr:cNvPr>
        <xdr:cNvSpPr txBox="1"/>
      </xdr:nvSpPr>
      <xdr:spPr>
        <a:xfrm>
          <a:off x="7570180" y="89711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55</xdr:row>
      <xdr:rowOff>81035</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47761560-6EB8-46EB-8182-1E6898D41828}"/>
            </a:ext>
          </a:extLst>
        </xdr:cNvPr>
        <xdr:cNvSpPr txBox="1"/>
      </xdr:nvSpPr>
      <xdr:spPr>
        <a:xfrm>
          <a:off x="6770080" y="89996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55</xdr:row>
      <xdr:rowOff>101723</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D2D55E35-0093-4C85-A383-2354DB68CBB8}"/>
            </a:ext>
          </a:extLst>
        </xdr:cNvPr>
        <xdr:cNvSpPr txBox="1"/>
      </xdr:nvSpPr>
      <xdr:spPr>
        <a:xfrm>
          <a:off x="5979505" y="90202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AD80E994-82FA-4AA6-B1FA-090939E3DEB9}"/>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4AE90FF5-BFBE-4B47-819D-1F62824DABFD}"/>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C7716CE2-12A7-42DF-AD78-8850D2BA1391}"/>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3227DD76-EC2B-4A28-BD25-0C2888CAD7F8}"/>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C228250F-CFB4-48ED-A310-C42BF2B6E680}"/>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31886B73-C1F4-4282-9E08-5704596CFD04}"/>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6FC08DA-1CCF-4DE0-8045-34124B00DCD7}"/>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C9AFB453-2CE0-4343-9EF1-BED63778C9C5}"/>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45268CEA-BC88-4B1A-8BEE-D0AE8521CAA5}"/>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DDDAA2A6-CB2E-432F-868E-72098407ADD5}"/>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274EA69A-575A-4525-BFD5-CCD63E3E399D}"/>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CCDD8701-3839-42C7-A067-FAD9E8869B8A}"/>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33C59810-CB50-4205-AFD0-B9927F99EF1F}"/>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A070CD9D-1F0D-4DC1-9E07-D60DA84063B9}"/>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B929A547-4A6E-4BB3-9E03-9EE243CCF6BE}"/>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DB261B7E-1EF5-4326-9FBA-03459A4A13F8}"/>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5601A8F4-42E4-4B63-8B64-AECE8DFBD5C7}"/>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708D945-B0B0-4F34-BA34-1477B75BB09B}"/>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7FF9B479-1ED6-431C-AAA6-7E973A1C2EA5}"/>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38DB646-F3BC-4585-BD59-FF98209978B0}"/>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D341E625-18DA-434C-B736-A0C6610FBF5C}"/>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8A8E67A8-4D77-43D1-AE50-0C586ED52985}"/>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774AAEBF-91A9-4823-ABB0-89C29D58628B}"/>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2C78FEC-4DE5-446C-BDA5-6B60498D9977}"/>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FB46BE81-2E12-4E89-9FBD-0D130863AD43}"/>
            </a:ext>
          </a:extLst>
        </xdr:cNvPr>
        <xdr:cNvCxnSpPr/>
      </xdr:nvCxnSpPr>
      <xdr:spPr>
        <a:xfrm flipV="1">
          <a:off x="4180840" y="1279398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1137F82-36BB-435C-AD55-69222257538A}"/>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CEE12829-029C-420E-A392-933635ADC4A2}"/>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7CB05428-2EC0-41B7-A6A2-B830A1B1ABF6}"/>
            </a:ext>
          </a:extLst>
        </xdr:cNvPr>
        <xdr:cNvSpPr txBox="1"/>
      </xdr:nvSpPr>
      <xdr:spPr>
        <a:xfrm>
          <a:off x="4219575" y="1258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E1D29564-4948-4B8A-BA6D-3763AE569B3B}"/>
            </a:ext>
          </a:extLst>
        </xdr:cNvPr>
        <xdr:cNvCxnSpPr/>
      </xdr:nvCxnSpPr>
      <xdr:spPr>
        <a:xfrm>
          <a:off x="4105275" y="127939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323967D-B07D-4AA9-90A5-8D98BB96350E}"/>
            </a:ext>
          </a:extLst>
        </xdr:cNvPr>
        <xdr:cNvSpPr txBox="1"/>
      </xdr:nvSpPr>
      <xdr:spPr>
        <a:xfrm>
          <a:off x="4219575" y="1334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01F3CEC2-486E-4CC7-A90D-152104D05231}"/>
            </a:ext>
          </a:extLst>
        </xdr:cNvPr>
        <xdr:cNvSpPr/>
      </xdr:nvSpPr>
      <xdr:spPr>
        <a:xfrm>
          <a:off x="4124325" y="134861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585ADD7D-5AD0-4FE6-9267-852060F2B5CF}"/>
            </a:ext>
          </a:extLst>
        </xdr:cNvPr>
        <xdr:cNvSpPr/>
      </xdr:nvSpPr>
      <xdr:spPr>
        <a:xfrm>
          <a:off x="3381375" y="134670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4ACEB34C-3390-47A5-8A0E-DEA8006C8379}"/>
            </a:ext>
          </a:extLst>
        </xdr:cNvPr>
        <xdr:cNvSpPr/>
      </xdr:nvSpPr>
      <xdr:spPr>
        <a:xfrm>
          <a:off x="2571750" y="134385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601537F9-5A1C-4467-AA73-CB636CE3AD41}"/>
            </a:ext>
          </a:extLst>
        </xdr:cNvPr>
        <xdr:cNvSpPr/>
      </xdr:nvSpPr>
      <xdr:spPr>
        <a:xfrm>
          <a:off x="1781175" y="1343215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656BCDAE-8DE7-4939-A8E6-E1D5427548F1}"/>
            </a:ext>
          </a:extLst>
        </xdr:cNvPr>
        <xdr:cNvSpPr/>
      </xdr:nvSpPr>
      <xdr:spPr>
        <a:xfrm>
          <a:off x="981075" y="134124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AB92F8B-38DA-4B64-BE2B-99CCB0731B48}"/>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AF476E0-D626-4754-908D-BFBC9B438E6A}"/>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72CCCF0-10B0-4642-9D17-37730BA8F482}"/>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482A214-EFDB-473B-A50E-6591D68B0FDF}"/>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11697CB-57DC-446F-925F-554C0FFF8CE4}"/>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69214</xdr:rowOff>
    </xdr:from>
    <xdr:to>
      <xdr:col>24</xdr:col>
      <xdr:colOff>114300</xdr:colOff>
      <xdr:row>83</xdr:row>
      <xdr:rowOff>170814</xdr:rowOff>
    </xdr:to>
    <xdr:sp macro="" textlink="">
      <xdr:nvSpPr>
        <xdr:cNvPr id="304" name="楕円 303">
          <a:extLst>
            <a:ext uri="{FF2B5EF4-FFF2-40B4-BE49-F238E27FC236}">
              <a16:creationId xmlns:a16="http://schemas.microsoft.com/office/drawing/2014/main" id="{C698667D-0C59-4A5B-BBDD-C0F22C748F15}"/>
            </a:ext>
          </a:extLst>
        </xdr:cNvPr>
        <xdr:cNvSpPr/>
      </xdr:nvSpPr>
      <xdr:spPr>
        <a:xfrm>
          <a:off x="4124325" y="135153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47641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84310BF1-D464-4EA1-902C-D6A4AC5F1370}"/>
            </a:ext>
          </a:extLst>
        </xdr:cNvPr>
        <xdr:cNvSpPr txBox="1"/>
      </xdr:nvSpPr>
      <xdr:spPr>
        <a:xfrm>
          <a:off x="4219575" y="1349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59689</xdr:rowOff>
    </xdr:from>
    <xdr:to>
      <xdr:col>20</xdr:col>
      <xdr:colOff>38100</xdr:colOff>
      <xdr:row>83</xdr:row>
      <xdr:rowOff>161289</xdr:rowOff>
    </xdr:to>
    <xdr:sp macro="" textlink="">
      <xdr:nvSpPr>
        <xdr:cNvPr id="306" name="楕円 305">
          <a:extLst>
            <a:ext uri="{FF2B5EF4-FFF2-40B4-BE49-F238E27FC236}">
              <a16:creationId xmlns:a16="http://schemas.microsoft.com/office/drawing/2014/main" id="{771E1456-3420-4A2F-B2A7-D9A67EA9F377}"/>
            </a:ext>
          </a:extLst>
        </xdr:cNvPr>
        <xdr:cNvSpPr/>
      </xdr:nvSpPr>
      <xdr:spPr>
        <a:xfrm>
          <a:off x="3381375" y="135089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110489</xdr:rowOff>
    </xdr:from>
    <xdr:to>
      <xdr:col>24</xdr:col>
      <xdr:colOff>63500</xdr:colOff>
      <xdr:row>83</xdr:row>
      <xdr:rowOff>120014</xdr:rowOff>
    </xdr:to>
    <xdr:cxnSp macro="">
      <xdr:nvCxnSpPr>
        <xdr:cNvPr id="307" name="直線コネクタ 306">
          <a:extLst>
            <a:ext uri="{FF2B5EF4-FFF2-40B4-BE49-F238E27FC236}">
              <a16:creationId xmlns:a16="http://schemas.microsoft.com/office/drawing/2014/main" id="{9FE4C6F3-3015-4F8D-A77C-A7A3C5BE7251}"/>
            </a:ext>
          </a:extLst>
        </xdr:cNvPr>
        <xdr:cNvCxnSpPr/>
      </xdr:nvCxnSpPr>
      <xdr:spPr>
        <a:xfrm>
          <a:off x="3429000" y="13556614"/>
          <a:ext cx="752475"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31114</xdr:rowOff>
    </xdr:from>
    <xdr:to>
      <xdr:col>15</xdr:col>
      <xdr:colOff>101600</xdr:colOff>
      <xdr:row>83</xdr:row>
      <xdr:rowOff>132714</xdr:rowOff>
    </xdr:to>
    <xdr:sp macro="" textlink="">
      <xdr:nvSpPr>
        <xdr:cNvPr id="308" name="楕円 307">
          <a:extLst>
            <a:ext uri="{FF2B5EF4-FFF2-40B4-BE49-F238E27FC236}">
              <a16:creationId xmlns:a16="http://schemas.microsoft.com/office/drawing/2014/main" id="{E5AB4A4F-122E-4E71-A8E5-1C013F997397}"/>
            </a:ext>
          </a:extLst>
        </xdr:cNvPr>
        <xdr:cNvSpPr/>
      </xdr:nvSpPr>
      <xdr:spPr>
        <a:xfrm>
          <a:off x="2571750" y="134772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81914</xdr:rowOff>
    </xdr:from>
    <xdr:to>
      <xdr:col>19</xdr:col>
      <xdr:colOff>177800</xdr:colOff>
      <xdr:row>83</xdr:row>
      <xdr:rowOff>110489</xdr:rowOff>
    </xdr:to>
    <xdr:cxnSp macro="">
      <xdr:nvCxnSpPr>
        <xdr:cNvPr id="309" name="直線コネクタ 308">
          <a:extLst>
            <a:ext uri="{FF2B5EF4-FFF2-40B4-BE49-F238E27FC236}">
              <a16:creationId xmlns:a16="http://schemas.microsoft.com/office/drawing/2014/main" id="{6BEB8FCA-A6AB-4D9B-AEB6-BF94A2AFEE01}"/>
            </a:ext>
          </a:extLst>
        </xdr:cNvPr>
        <xdr:cNvCxnSpPr/>
      </xdr:nvCxnSpPr>
      <xdr:spPr>
        <a:xfrm>
          <a:off x="2619375" y="13534389"/>
          <a:ext cx="809625"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160655</xdr:rowOff>
    </xdr:from>
    <xdr:to>
      <xdr:col>10</xdr:col>
      <xdr:colOff>165100</xdr:colOff>
      <xdr:row>83</xdr:row>
      <xdr:rowOff>90805</xdr:rowOff>
    </xdr:to>
    <xdr:sp macro="" textlink="">
      <xdr:nvSpPr>
        <xdr:cNvPr id="310" name="楕円 309">
          <a:extLst>
            <a:ext uri="{FF2B5EF4-FFF2-40B4-BE49-F238E27FC236}">
              <a16:creationId xmlns:a16="http://schemas.microsoft.com/office/drawing/2014/main" id="{3C7EA14C-E006-4DCD-95C6-3FEC0A463DBA}"/>
            </a:ext>
          </a:extLst>
        </xdr:cNvPr>
        <xdr:cNvSpPr/>
      </xdr:nvSpPr>
      <xdr:spPr>
        <a:xfrm>
          <a:off x="1781175" y="1345120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40005</xdr:rowOff>
    </xdr:from>
    <xdr:to>
      <xdr:col>15</xdr:col>
      <xdr:colOff>50800</xdr:colOff>
      <xdr:row>83</xdr:row>
      <xdr:rowOff>81914</xdr:rowOff>
    </xdr:to>
    <xdr:cxnSp macro="">
      <xdr:nvCxnSpPr>
        <xdr:cNvPr id="311" name="直線コネクタ 310">
          <a:extLst>
            <a:ext uri="{FF2B5EF4-FFF2-40B4-BE49-F238E27FC236}">
              <a16:creationId xmlns:a16="http://schemas.microsoft.com/office/drawing/2014/main" id="{67DB98A6-04B0-4953-A319-F559B6722111}"/>
            </a:ext>
          </a:extLst>
        </xdr:cNvPr>
        <xdr:cNvCxnSpPr/>
      </xdr:nvCxnSpPr>
      <xdr:spPr>
        <a:xfrm>
          <a:off x="1828800" y="13489305"/>
          <a:ext cx="790575" cy="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120650</xdr:rowOff>
    </xdr:from>
    <xdr:to>
      <xdr:col>6</xdr:col>
      <xdr:colOff>38100</xdr:colOff>
      <xdr:row>83</xdr:row>
      <xdr:rowOff>50800</xdr:rowOff>
    </xdr:to>
    <xdr:sp macro="" textlink="">
      <xdr:nvSpPr>
        <xdr:cNvPr id="312" name="楕円 311">
          <a:extLst>
            <a:ext uri="{FF2B5EF4-FFF2-40B4-BE49-F238E27FC236}">
              <a16:creationId xmlns:a16="http://schemas.microsoft.com/office/drawing/2014/main" id="{631FB3B4-AA79-47E1-A9B1-0569A878AEAB}"/>
            </a:ext>
          </a:extLst>
        </xdr:cNvPr>
        <xdr:cNvSpPr/>
      </xdr:nvSpPr>
      <xdr:spPr>
        <a:xfrm>
          <a:off x="981075" y="134112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0</xdr:rowOff>
    </xdr:from>
    <xdr:to>
      <xdr:col>10</xdr:col>
      <xdr:colOff>114300</xdr:colOff>
      <xdr:row>83</xdr:row>
      <xdr:rowOff>40005</xdr:rowOff>
    </xdr:to>
    <xdr:cxnSp macro="">
      <xdr:nvCxnSpPr>
        <xdr:cNvPr id="313" name="直線コネクタ 312">
          <a:extLst>
            <a:ext uri="{FF2B5EF4-FFF2-40B4-BE49-F238E27FC236}">
              <a16:creationId xmlns:a16="http://schemas.microsoft.com/office/drawing/2014/main" id="{5B76EFF3-7E2D-43DC-A2C2-27DEA7486D33}"/>
            </a:ext>
          </a:extLst>
        </xdr:cNvPr>
        <xdr:cNvCxnSpPr/>
      </xdr:nvCxnSpPr>
      <xdr:spPr>
        <a:xfrm>
          <a:off x="1028700" y="13449300"/>
          <a:ext cx="8001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388EE6C8-CA83-4BDB-9727-16ACAC209E65}"/>
            </a:ext>
          </a:extLst>
        </xdr:cNvPr>
        <xdr:cNvSpPr txBox="1"/>
      </xdr:nvSpPr>
      <xdr:spPr>
        <a:xfrm>
          <a:off x="3239144"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8A603094-AB31-4CA9-BD64-69AB707BC4DD}"/>
            </a:ext>
          </a:extLst>
        </xdr:cNvPr>
        <xdr:cNvSpPr txBox="1"/>
      </xdr:nvSpPr>
      <xdr:spPr>
        <a:xfrm>
          <a:off x="2439044" y="1322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6" name="n_3aveValue【公営住宅】&#10;有形固定資産減価償却率">
          <a:extLst>
            <a:ext uri="{FF2B5EF4-FFF2-40B4-BE49-F238E27FC236}">
              <a16:creationId xmlns:a16="http://schemas.microsoft.com/office/drawing/2014/main" id="{B36E7AEA-3E9B-44DF-A9B0-0C76F76587D5}"/>
            </a:ext>
          </a:extLst>
        </xdr:cNvPr>
        <xdr:cNvSpPr txBox="1"/>
      </xdr:nvSpPr>
      <xdr:spPr>
        <a:xfrm>
          <a:off x="1648469" y="13210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C81897A1-8A16-476B-A3EA-14AF7AF8C5EE}"/>
            </a:ext>
          </a:extLst>
        </xdr:cNvPr>
        <xdr:cNvSpPr txBox="1"/>
      </xdr:nvSpPr>
      <xdr:spPr>
        <a:xfrm>
          <a:off x="848369"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152416</xdr:rowOff>
    </xdr:from>
    <xdr:ext cx="405111" cy="259045"/>
    <xdr:sp macro="" textlink="">
      <xdr:nvSpPr>
        <xdr:cNvPr id="318" name="n_1mainValue【公営住宅】&#10;有形固定資産減価償却率">
          <a:extLst>
            <a:ext uri="{FF2B5EF4-FFF2-40B4-BE49-F238E27FC236}">
              <a16:creationId xmlns:a16="http://schemas.microsoft.com/office/drawing/2014/main" id="{B94CFF33-241D-4A10-AE4B-044CBFF13EAD}"/>
            </a:ext>
          </a:extLst>
        </xdr:cNvPr>
        <xdr:cNvSpPr txBox="1"/>
      </xdr:nvSpPr>
      <xdr:spPr>
        <a:xfrm>
          <a:off x="3239144" y="1360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123841</xdr:rowOff>
    </xdr:from>
    <xdr:ext cx="405111" cy="259045"/>
    <xdr:sp macro="" textlink="">
      <xdr:nvSpPr>
        <xdr:cNvPr id="319" name="n_2mainValue【公営住宅】&#10;有形固定資産減価償却率">
          <a:extLst>
            <a:ext uri="{FF2B5EF4-FFF2-40B4-BE49-F238E27FC236}">
              <a16:creationId xmlns:a16="http://schemas.microsoft.com/office/drawing/2014/main" id="{A49FD4E7-F303-4954-A280-277434E083BE}"/>
            </a:ext>
          </a:extLst>
        </xdr:cNvPr>
        <xdr:cNvSpPr txBox="1"/>
      </xdr:nvSpPr>
      <xdr:spPr>
        <a:xfrm>
          <a:off x="24390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81932</xdr:rowOff>
    </xdr:from>
    <xdr:ext cx="405111" cy="259045"/>
    <xdr:sp macro="" textlink="">
      <xdr:nvSpPr>
        <xdr:cNvPr id="320" name="n_3mainValue【公営住宅】&#10;有形固定資産減価償却率">
          <a:extLst>
            <a:ext uri="{FF2B5EF4-FFF2-40B4-BE49-F238E27FC236}">
              <a16:creationId xmlns:a16="http://schemas.microsoft.com/office/drawing/2014/main" id="{CB09C274-8CE4-4A8B-B368-30DD2AADFA9C}"/>
            </a:ext>
          </a:extLst>
        </xdr:cNvPr>
        <xdr:cNvSpPr txBox="1"/>
      </xdr:nvSpPr>
      <xdr:spPr>
        <a:xfrm>
          <a:off x="1648469" y="13534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67327</xdr:rowOff>
    </xdr:from>
    <xdr:ext cx="405111" cy="259045"/>
    <xdr:sp macro="" textlink="">
      <xdr:nvSpPr>
        <xdr:cNvPr id="321" name="n_4mainValue【公営住宅】&#10;有形固定資産減価償却率">
          <a:extLst>
            <a:ext uri="{FF2B5EF4-FFF2-40B4-BE49-F238E27FC236}">
              <a16:creationId xmlns:a16="http://schemas.microsoft.com/office/drawing/2014/main" id="{90D9E5B1-03DC-445E-BACD-5027CCB837F0}"/>
            </a:ext>
          </a:extLst>
        </xdr:cNvPr>
        <xdr:cNvSpPr txBox="1"/>
      </xdr:nvSpPr>
      <xdr:spPr>
        <a:xfrm>
          <a:off x="848369" y="13189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304BD699-A164-4D91-BA5D-E7C3E05291F3}"/>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418DDF9D-29D1-425C-9502-BE27DEB4243E}"/>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5347DF74-F6C2-4618-A47E-08693C39156E}"/>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C03BC6BE-2BA1-4823-BCE7-5034B6CD4283}"/>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B53EA1CE-AAAD-4B5C-9D62-ECAC112DA6C5}"/>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8ED0719E-C5D7-4FE8-9502-6D6EE448D9BF}"/>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9298FD0-4E28-420A-ACE7-46F1BA1060BB}"/>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B78C2BF0-58A5-4235-8E01-41847A9413A4}"/>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72C91C0-B366-4685-AFF2-C0A936595FF1}"/>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5133C5BA-2B90-4E7F-AA3B-7BD038E47662}"/>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60B77AB3-7746-4573-BF4F-ADBEE4BADDDC}"/>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855910AC-C33C-45D3-A4F7-6FE01251C924}"/>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AC8627F3-0915-4DD7-B70F-2190FDD2690C}"/>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1025C99A-A2F7-4716-9857-D6734282C71A}"/>
            </a:ext>
          </a:extLst>
        </xdr:cNvPr>
        <xdr:cNvSpPr txBox="1"/>
      </xdr:nvSpPr>
      <xdr:spPr>
        <a:xfrm>
          <a:off x="5478976" y="1340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83E22F3E-9172-46BF-A536-68ACFEF2184B}"/>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62425480-4B58-4BD2-997D-2518D6749CB3}"/>
            </a:ext>
          </a:extLst>
        </xdr:cNvPr>
        <xdr:cNvSpPr txBox="1"/>
      </xdr:nvSpPr>
      <xdr:spPr>
        <a:xfrm>
          <a:off x="5478976"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E628706-7FF3-4F43-8636-37840200C5E8}"/>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68D84925-AC9A-4812-9E87-B4A3B5E65332}"/>
            </a:ext>
          </a:extLst>
        </xdr:cNvPr>
        <xdr:cNvSpPr txBox="1"/>
      </xdr:nvSpPr>
      <xdr:spPr>
        <a:xfrm>
          <a:off x="5478976" y="12541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4E9A44D8-0676-48D4-9FE8-90616DFC7D23}"/>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3A5E68BD-BED0-454B-936E-87B1F962ADD4}"/>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A9B43A19-0865-4095-95FF-2EBFC05FC7E2}"/>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DB44EE0D-93C5-46BD-B37C-C5E538662129}"/>
            </a:ext>
          </a:extLst>
        </xdr:cNvPr>
        <xdr:cNvCxnSpPr/>
      </xdr:nvCxnSpPr>
      <xdr:spPr>
        <a:xfrm flipV="1">
          <a:off x="9429115" y="12784145"/>
          <a:ext cx="0" cy="1187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290221AB-B591-4A3D-8234-701C58DD1C08}"/>
            </a:ext>
          </a:extLst>
        </xdr:cNvPr>
        <xdr:cNvSpPr txBox="1"/>
      </xdr:nvSpPr>
      <xdr:spPr>
        <a:xfrm>
          <a:off x="9467850" y="1397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88F3CAC4-6EA6-48D3-9440-B5B0F9937CA1}"/>
            </a:ext>
          </a:extLst>
        </xdr:cNvPr>
        <xdr:cNvCxnSpPr/>
      </xdr:nvCxnSpPr>
      <xdr:spPr>
        <a:xfrm>
          <a:off x="9363075" y="1397120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39D0FEC9-1BBE-4D4F-9F02-A9E2B76B0B8F}"/>
            </a:ext>
          </a:extLst>
        </xdr:cNvPr>
        <xdr:cNvSpPr txBox="1"/>
      </xdr:nvSpPr>
      <xdr:spPr>
        <a:xfrm>
          <a:off x="9467850" y="1257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B1BA59B3-EE8D-4F7D-896F-9FB04BEBC1D3}"/>
            </a:ext>
          </a:extLst>
        </xdr:cNvPr>
        <xdr:cNvCxnSpPr/>
      </xdr:nvCxnSpPr>
      <xdr:spPr>
        <a:xfrm>
          <a:off x="9363075" y="127841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F5AEC7DD-A32E-44C4-951B-EA3D1949B291}"/>
            </a:ext>
          </a:extLst>
        </xdr:cNvPr>
        <xdr:cNvSpPr txBox="1"/>
      </xdr:nvSpPr>
      <xdr:spPr>
        <a:xfrm>
          <a:off x="9467850" y="1385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A5A0B99D-F9E2-4288-B7D7-8E25B817692F}"/>
            </a:ext>
          </a:extLst>
        </xdr:cNvPr>
        <xdr:cNvSpPr/>
      </xdr:nvSpPr>
      <xdr:spPr>
        <a:xfrm>
          <a:off x="9401175" y="13876096"/>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3039B8DC-491C-4FA3-9D24-C12718491635}"/>
            </a:ext>
          </a:extLst>
        </xdr:cNvPr>
        <xdr:cNvSpPr/>
      </xdr:nvSpPr>
      <xdr:spPr>
        <a:xfrm>
          <a:off x="8639175" y="1387682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6BD05765-66F8-4FCE-83FC-AB8C728EB7B3}"/>
            </a:ext>
          </a:extLst>
        </xdr:cNvPr>
        <xdr:cNvSpPr/>
      </xdr:nvSpPr>
      <xdr:spPr>
        <a:xfrm>
          <a:off x="7839075" y="1387710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E9F6D90C-2EB7-4B73-82E7-346D62E0AE69}"/>
            </a:ext>
          </a:extLst>
        </xdr:cNvPr>
        <xdr:cNvSpPr/>
      </xdr:nvSpPr>
      <xdr:spPr>
        <a:xfrm>
          <a:off x="7029450" y="1387829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6B6ECEA3-7490-4237-9677-262381A24270}"/>
            </a:ext>
          </a:extLst>
        </xdr:cNvPr>
        <xdr:cNvSpPr/>
      </xdr:nvSpPr>
      <xdr:spPr>
        <a:xfrm>
          <a:off x="6238875" y="1387678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155D15C-DFA3-4A46-A40E-D270D8E03E75}"/>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19C33FF-6D17-407B-B8D2-7B69637FDF57}"/>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671ADC1-B976-4EEE-8632-1B0761C6D831}"/>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764D708-583B-4E65-9CA9-0B49A25DB09B}"/>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3E13CED-1BF6-46FC-85D4-F0FF44BA6C96}"/>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87381</xdr:rowOff>
    </xdr:from>
    <xdr:to>
      <xdr:col>55</xdr:col>
      <xdr:colOff>50800</xdr:colOff>
      <xdr:row>86</xdr:row>
      <xdr:rowOff>17531</xdr:rowOff>
    </xdr:to>
    <xdr:sp macro="" textlink="">
      <xdr:nvSpPr>
        <xdr:cNvPr id="359" name="楕円 358">
          <a:extLst>
            <a:ext uri="{FF2B5EF4-FFF2-40B4-BE49-F238E27FC236}">
              <a16:creationId xmlns:a16="http://schemas.microsoft.com/office/drawing/2014/main" id="{A8FBCDBA-E04F-42C6-AFEC-76C0E2FB27FE}"/>
            </a:ext>
          </a:extLst>
        </xdr:cNvPr>
        <xdr:cNvSpPr/>
      </xdr:nvSpPr>
      <xdr:spPr>
        <a:xfrm>
          <a:off x="9401175" y="13857356"/>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46758</xdr:rowOff>
    </xdr:from>
    <xdr:ext cx="469744" cy="259045"/>
    <xdr:sp macro="" textlink="">
      <xdr:nvSpPr>
        <xdr:cNvPr id="360" name="【公営住宅】&#10;一人当たり面積該当値テキスト">
          <a:extLst>
            <a:ext uri="{FF2B5EF4-FFF2-40B4-BE49-F238E27FC236}">
              <a16:creationId xmlns:a16="http://schemas.microsoft.com/office/drawing/2014/main" id="{D24A8287-FE49-48F4-A16A-6535D69FFC7A}"/>
            </a:ext>
          </a:extLst>
        </xdr:cNvPr>
        <xdr:cNvSpPr txBox="1"/>
      </xdr:nvSpPr>
      <xdr:spPr>
        <a:xfrm>
          <a:off x="9467850" y="1366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82032</xdr:rowOff>
    </xdr:from>
    <xdr:to>
      <xdr:col>50</xdr:col>
      <xdr:colOff>165100</xdr:colOff>
      <xdr:row>86</xdr:row>
      <xdr:rowOff>12182</xdr:rowOff>
    </xdr:to>
    <xdr:sp macro="" textlink="">
      <xdr:nvSpPr>
        <xdr:cNvPr id="361" name="楕円 360">
          <a:extLst>
            <a:ext uri="{FF2B5EF4-FFF2-40B4-BE49-F238E27FC236}">
              <a16:creationId xmlns:a16="http://schemas.microsoft.com/office/drawing/2014/main" id="{F24A1166-F509-4085-BA60-DD2E8A784EF7}"/>
            </a:ext>
          </a:extLst>
        </xdr:cNvPr>
        <xdr:cNvSpPr/>
      </xdr:nvSpPr>
      <xdr:spPr>
        <a:xfrm>
          <a:off x="8639175" y="1385835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132832</xdr:rowOff>
    </xdr:from>
    <xdr:to>
      <xdr:col>55</xdr:col>
      <xdr:colOff>0</xdr:colOff>
      <xdr:row>85</xdr:row>
      <xdr:rowOff>138181</xdr:rowOff>
    </xdr:to>
    <xdr:cxnSp macro="">
      <xdr:nvCxnSpPr>
        <xdr:cNvPr id="362" name="直線コネクタ 361">
          <a:extLst>
            <a:ext uri="{FF2B5EF4-FFF2-40B4-BE49-F238E27FC236}">
              <a16:creationId xmlns:a16="http://schemas.microsoft.com/office/drawing/2014/main" id="{EA9CBBB1-8596-4AB0-9E10-A7EDD776A5D1}"/>
            </a:ext>
          </a:extLst>
        </xdr:cNvPr>
        <xdr:cNvCxnSpPr/>
      </xdr:nvCxnSpPr>
      <xdr:spPr>
        <a:xfrm>
          <a:off x="8686800" y="13905982"/>
          <a:ext cx="74295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81528</xdr:rowOff>
    </xdr:from>
    <xdr:to>
      <xdr:col>46</xdr:col>
      <xdr:colOff>38100</xdr:colOff>
      <xdr:row>86</xdr:row>
      <xdr:rowOff>11678</xdr:rowOff>
    </xdr:to>
    <xdr:sp macro="" textlink="">
      <xdr:nvSpPr>
        <xdr:cNvPr id="363" name="楕円 362">
          <a:extLst>
            <a:ext uri="{FF2B5EF4-FFF2-40B4-BE49-F238E27FC236}">
              <a16:creationId xmlns:a16="http://schemas.microsoft.com/office/drawing/2014/main" id="{A362DDA4-1C1B-403A-A259-50E894D9D75F}"/>
            </a:ext>
          </a:extLst>
        </xdr:cNvPr>
        <xdr:cNvSpPr/>
      </xdr:nvSpPr>
      <xdr:spPr>
        <a:xfrm>
          <a:off x="7839075" y="1385785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132328</xdr:rowOff>
    </xdr:from>
    <xdr:to>
      <xdr:col>50</xdr:col>
      <xdr:colOff>114300</xdr:colOff>
      <xdr:row>85</xdr:row>
      <xdr:rowOff>132832</xdr:rowOff>
    </xdr:to>
    <xdr:cxnSp macro="">
      <xdr:nvCxnSpPr>
        <xdr:cNvPr id="364" name="直線コネクタ 363">
          <a:extLst>
            <a:ext uri="{FF2B5EF4-FFF2-40B4-BE49-F238E27FC236}">
              <a16:creationId xmlns:a16="http://schemas.microsoft.com/office/drawing/2014/main" id="{61EE4317-D8ED-4C46-A7F1-548F3D06751B}"/>
            </a:ext>
          </a:extLst>
        </xdr:cNvPr>
        <xdr:cNvCxnSpPr/>
      </xdr:nvCxnSpPr>
      <xdr:spPr>
        <a:xfrm>
          <a:off x="7886700" y="13905478"/>
          <a:ext cx="8001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83083</xdr:rowOff>
    </xdr:from>
    <xdr:to>
      <xdr:col>41</xdr:col>
      <xdr:colOff>101600</xdr:colOff>
      <xdr:row>86</xdr:row>
      <xdr:rowOff>13233</xdr:rowOff>
    </xdr:to>
    <xdr:sp macro="" textlink="">
      <xdr:nvSpPr>
        <xdr:cNvPr id="365" name="楕円 364">
          <a:extLst>
            <a:ext uri="{FF2B5EF4-FFF2-40B4-BE49-F238E27FC236}">
              <a16:creationId xmlns:a16="http://schemas.microsoft.com/office/drawing/2014/main" id="{09809276-992C-4F56-93B8-A5739DFCE1E3}"/>
            </a:ext>
          </a:extLst>
        </xdr:cNvPr>
        <xdr:cNvSpPr/>
      </xdr:nvSpPr>
      <xdr:spPr>
        <a:xfrm>
          <a:off x="7029450" y="1385940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132328</xdr:rowOff>
    </xdr:from>
    <xdr:to>
      <xdr:col>45</xdr:col>
      <xdr:colOff>177800</xdr:colOff>
      <xdr:row>85</xdr:row>
      <xdr:rowOff>133883</xdr:rowOff>
    </xdr:to>
    <xdr:cxnSp macro="">
      <xdr:nvCxnSpPr>
        <xdr:cNvPr id="366" name="直線コネクタ 365">
          <a:extLst>
            <a:ext uri="{FF2B5EF4-FFF2-40B4-BE49-F238E27FC236}">
              <a16:creationId xmlns:a16="http://schemas.microsoft.com/office/drawing/2014/main" id="{6EA73BEB-7FA5-4271-9A0F-A74EE28DCFEB}"/>
            </a:ext>
          </a:extLst>
        </xdr:cNvPr>
        <xdr:cNvCxnSpPr/>
      </xdr:nvCxnSpPr>
      <xdr:spPr>
        <a:xfrm flipV="1">
          <a:off x="7077075" y="13905478"/>
          <a:ext cx="809625"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84317</xdr:rowOff>
    </xdr:from>
    <xdr:to>
      <xdr:col>36</xdr:col>
      <xdr:colOff>165100</xdr:colOff>
      <xdr:row>86</xdr:row>
      <xdr:rowOff>14467</xdr:rowOff>
    </xdr:to>
    <xdr:sp macro="" textlink="">
      <xdr:nvSpPr>
        <xdr:cNvPr id="367" name="楕円 366">
          <a:extLst>
            <a:ext uri="{FF2B5EF4-FFF2-40B4-BE49-F238E27FC236}">
              <a16:creationId xmlns:a16="http://schemas.microsoft.com/office/drawing/2014/main" id="{D50AA0B6-F25D-464A-A206-6191A97C2B5A}"/>
            </a:ext>
          </a:extLst>
        </xdr:cNvPr>
        <xdr:cNvSpPr/>
      </xdr:nvSpPr>
      <xdr:spPr>
        <a:xfrm>
          <a:off x="6238875" y="1386064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133883</xdr:rowOff>
    </xdr:from>
    <xdr:to>
      <xdr:col>41</xdr:col>
      <xdr:colOff>50800</xdr:colOff>
      <xdr:row>85</xdr:row>
      <xdr:rowOff>135117</xdr:rowOff>
    </xdr:to>
    <xdr:cxnSp macro="">
      <xdr:nvCxnSpPr>
        <xdr:cNvPr id="368" name="直線コネクタ 367">
          <a:extLst>
            <a:ext uri="{FF2B5EF4-FFF2-40B4-BE49-F238E27FC236}">
              <a16:creationId xmlns:a16="http://schemas.microsoft.com/office/drawing/2014/main" id="{5A6B8C5A-40DA-4C30-BBF0-2F664D609C40}"/>
            </a:ext>
          </a:extLst>
        </xdr:cNvPr>
        <xdr:cNvCxnSpPr/>
      </xdr:nvCxnSpPr>
      <xdr:spPr>
        <a:xfrm flipV="1">
          <a:off x="6286500" y="13907033"/>
          <a:ext cx="790575"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66392FEC-DE80-4599-9F12-BF2088EA3E24}"/>
            </a:ext>
          </a:extLst>
        </xdr:cNvPr>
        <xdr:cNvSpPr txBox="1"/>
      </xdr:nvSpPr>
      <xdr:spPr>
        <a:xfrm>
          <a:off x="8458277" y="13956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22054</xdr:rowOff>
    </xdr:from>
    <xdr:ext cx="469744" cy="259045"/>
    <xdr:sp macro="" textlink="">
      <xdr:nvSpPr>
        <xdr:cNvPr id="370" name="n_2aveValue【公営住宅】&#10;一人当たり面積">
          <a:extLst>
            <a:ext uri="{FF2B5EF4-FFF2-40B4-BE49-F238E27FC236}">
              <a16:creationId xmlns:a16="http://schemas.microsoft.com/office/drawing/2014/main" id="{10F9C004-E503-4F04-BDAF-6ADBA82AF432}"/>
            </a:ext>
          </a:extLst>
        </xdr:cNvPr>
        <xdr:cNvSpPr txBox="1"/>
      </xdr:nvSpPr>
      <xdr:spPr>
        <a:xfrm>
          <a:off x="7677227" y="139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23243</xdr:rowOff>
    </xdr:from>
    <xdr:ext cx="469744" cy="259045"/>
    <xdr:sp macro="" textlink="">
      <xdr:nvSpPr>
        <xdr:cNvPr id="371" name="n_3aveValue【公営住宅】&#10;一人当たり面積">
          <a:extLst>
            <a:ext uri="{FF2B5EF4-FFF2-40B4-BE49-F238E27FC236}">
              <a16:creationId xmlns:a16="http://schemas.microsoft.com/office/drawing/2014/main" id="{BF4D328E-113D-42DF-92F8-53ABC0DD7388}"/>
            </a:ext>
          </a:extLst>
        </xdr:cNvPr>
        <xdr:cNvSpPr txBox="1"/>
      </xdr:nvSpPr>
      <xdr:spPr>
        <a:xfrm>
          <a:off x="6867602" y="13961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2" name="n_4aveValue【公営住宅】&#10;一人当たり面積">
          <a:extLst>
            <a:ext uri="{FF2B5EF4-FFF2-40B4-BE49-F238E27FC236}">
              <a16:creationId xmlns:a16="http://schemas.microsoft.com/office/drawing/2014/main" id="{64B01951-57C8-4B45-BE7F-9565E6C373A4}"/>
            </a:ext>
          </a:extLst>
        </xdr:cNvPr>
        <xdr:cNvSpPr txBox="1"/>
      </xdr:nvSpPr>
      <xdr:spPr>
        <a:xfrm>
          <a:off x="6067502" y="1395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28709</xdr:rowOff>
    </xdr:from>
    <xdr:ext cx="469744" cy="259045"/>
    <xdr:sp macro="" textlink="">
      <xdr:nvSpPr>
        <xdr:cNvPr id="373" name="n_1mainValue【公営住宅】&#10;一人当たり面積">
          <a:extLst>
            <a:ext uri="{FF2B5EF4-FFF2-40B4-BE49-F238E27FC236}">
              <a16:creationId xmlns:a16="http://schemas.microsoft.com/office/drawing/2014/main" id="{E2A0F17B-0235-45FC-A1C0-21AAE460FB39}"/>
            </a:ext>
          </a:extLst>
        </xdr:cNvPr>
        <xdr:cNvSpPr txBox="1"/>
      </xdr:nvSpPr>
      <xdr:spPr>
        <a:xfrm>
          <a:off x="8458277" y="1363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28205</xdr:rowOff>
    </xdr:from>
    <xdr:ext cx="469744" cy="259045"/>
    <xdr:sp macro="" textlink="">
      <xdr:nvSpPr>
        <xdr:cNvPr id="374" name="n_2mainValue【公営住宅】&#10;一人当たり面積">
          <a:extLst>
            <a:ext uri="{FF2B5EF4-FFF2-40B4-BE49-F238E27FC236}">
              <a16:creationId xmlns:a16="http://schemas.microsoft.com/office/drawing/2014/main" id="{9066C3C1-1040-4907-B660-02044CAA3CBA}"/>
            </a:ext>
          </a:extLst>
        </xdr:cNvPr>
        <xdr:cNvSpPr txBox="1"/>
      </xdr:nvSpPr>
      <xdr:spPr>
        <a:xfrm>
          <a:off x="7677227" y="1364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29760</xdr:rowOff>
    </xdr:from>
    <xdr:ext cx="469744" cy="259045"/>
    <xdr:sp macro="" textlink="">
      <xdr:nvSpPr>
        <xdr:cNvPr id="375" name="n_3mainValue【公営住宅】&#10;一人当たり面積">
          <a:extLst>
            <a:ext uri="{FF2B5EF4-FFF2-40B4-BE49-F238E27FC236}">
              <a16:creationId xmlns:a16="http://schemas.microsoft.com/office/drawing/2014/main" id="{8C983F4B-ABE8-408A-84DC-167EE61DD334}"/>
            </a:ext>
          </a:extLst>
        </xdr:cNvPr>
        <xdr:cNvSpPr txBox="1"/>
      </xdr:nvSpPr>
      <xdr:spPr>
        <a:xfrm>
          <a:off x="6867602" y="1363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30994</xdr:rowOff>
    </xdr:from>
    <xdr:ext cx="469744" cy="259045"/>
    <xdr:sp macro="" textlink="">
      <xdr:nvSpPr>
        <xdr:cNvPr id="376" name="n_4mainValue【公営住宅】&#10;一人当たり面積">
          <a:extLst>
            <a:ext uri="{FF2B5EF4-FFF2-40B4-BE49-F238E27FC236}">
              <a16:creationId xmlns:a16="http://schemas.microsoft.com/office/drawing/2014/main" id="{5D2FC1DB-0414-4ECC-9521-E1626B08C8D1}"/>
            </a:ext>
          </a:extLst>
        </xdr:cNvPr>
        <xdr:cNvSpPr txBox="1"/>
      </xdr:nvSpPr>
      <xdr:spPr>
        <a:xfrm>
          <a:off x="6067502" y="1363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A0C4FCB6-7F9B-4938-A02A-B6CE87A8B9C3}"/>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C608A86E-9489-40AE-8F5D-C026378E505D}"/>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75D489CD-2EAF-45D3-877A-88FBBB27C6D4}"/>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97738385-97BC-449F-B20C-44E18659DF56}"/>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7F11A895-99E1-4E57-BEAB-68A0C7B32BC6}"/>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1C5AE275-1E1E-41F1-AEC3-96F05D21DC79}"/>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45B08FF-8EBA-404A-9D21-DEF2015A97E7}"/>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E91750DB-5790-4D12-9A70-C2E07D4AD5A7}"/>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1511E092-A7FA-4263-A205-F2CA85434115}"/>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3247B166-00F6-47E7-B51D-0A00AAF35961}"/>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3E1020EE-CAFA-4B27-986F-128101622F05}"/>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325B0A31-656A-4F44-9B27-A123170936F4}"/>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8B2396C0-55B3-42A6-8111-34FD17770720}"/>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F6D628C1-570E-4412-B82D-EBAF8983F568}"/>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E69C12AD-C892-497D-85C9-28C68B88BC0F}"/>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73AA1931-2DCD-40BD-8F7E-9F29789D160E}"/>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A8C48E22-C1F4-4585-A7E1-1DEDB0A9C9F6}"/>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257BD3D0-FCE2-4C91-9466-479C097E0ADC}"/>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FF75B6F7-FB05-4490-A734-F33AD257E09F}"/>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28107787-4836-4808-9EA7-CEFD9D0CCEB7}"/>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BB7BC4F4-8A70-476A-9C73-5EA994679216}"/>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C6A3CDC3-5B5A-405A-B759-75FEDEF26722}"/>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CECD8670-5039-4940-AA46-01BA3A20019D}"/>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E42C10D6-01DA-4D7E-BBAE-8B4366A9171A}"/>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6E4AE014-44E9-4849-BC39-4996C96042D0}"/>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FF52238-E2DF-4EA2-94B1-DD15B54EAFF4}"/>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4D8510A7-6C07-4164-8FF0-2E5A192EA2D6}"/>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270633CE-27EE-47C9-844F-681A85A74B8D}"/>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230511BD-EDD3-4E0B-9C46-C6D7B8F23EFE}"/>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D557F004-326E-400A-BFAB-779CE45733EF}"/>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20C9AC49-47EB-4D7C-8CB3-4E91CA1DC78C}"/>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3A1DE950-B01B-437A-B26D-0F1C3B049D7E}"/>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E82A09EB-3BCA-49CD-B05C-73E483BECDEF}"/>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92FFF9DA-00E7-4C5D-B713-7503827849C3}"/>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1FCB2101-F192-4688-AD6A-1D363B429984}"/>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ECF45CF7-A8CF-40D2-B0CA-1F6B21D5C550}"/>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ADDD10C1-FEC3-476F-802B-E7E9CD53B13F}"/>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91AFDC8F-EDC1-4AE7-9892-5353FA216AE3}"/>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1968934B-8DDC-48DC-9A8F-FE27A15BA50B}"/>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11FA0DF4-05F1-4F0F-9D2A-D99153B66F39}"/>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7F547FAE-A24A-447F-A456-91BECE7641BD}"/>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B6A4FBB2-D6D0-43C6-A8C9-5A2498BC5CE5}"/>
            </a:ext>
          </a:extLst>
        </xdr:cNvPr>
        <xdr:cNvCxnSpPr/>
      </xdr:nvCxnSpPr>
      <xdr:spPr>
        <a:xfrm flipV="1">
          <a:off x="14696439" y="5497921"/>
          <a:ext cx="0" cy="140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BD0ED0F9-B6D6-4AC7-8D29-192FF5493DFB}"/>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3461C580-4409-435A-A18C-7E581EDEDFD7}"/>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FC0A2695-5317-4FA4-8C31-DE1DA61EE0C7}"/>
            </a:ext>
          </a:extLst>
        </xdr:cNvPr>
        <xdr:cNvSpPr txBox="1"/>
      </xdr:nvSpPr>
      <xdr:spPr>
        <a:xfrm>
          <a:off x="14735175" y="52858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25920050-ED04-4B34-A173-269A29E8773D}"/>
            </a:ext>
          </a:extLst>
        </xdr:cNvPr>
        <xdr:cNvCxnSpPr/>
      </xdr:nvCxnSpPr>
      <xdr:spPr>
        <a:xfrm>
          <a:off x="14611350" y="54979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B88A391C-FEC2-464D-8AB2-C6F43D3875F2}"/>
            </a:ext>
          </a:extLst>
        </xdr:cNvPr>
        <xdr:cNvSpPr txBox="1"/>
      </xdr:nvSpPr>
      <xdr:spPr>
        <a:xfrm>
          <a:off x="14735175" y="6068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D784995B-5E91-45AC-8806-76480576A9D9}"/>
            </a:ext>
          </a:extLst>
        </xdr:cNvPr>
        <xdr:cNvSpPr/>
      </xdr:nvSpPr>
      <xdr:spPr>
        <a:xfrm>
          <a:off x="14649450" y="62077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34516281-9043-4807-A3CD-EDAE11C85A93}"/>
            </a:ext>
          </a:extLst>
        </xdr:cNvPr>
        <xdr:cNvSpPr/>
      </xdr:nvSpPr>
      <xdr:spPr>
        <a:xfrm>
          <a:off x="13887450" y="618961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C31B05A6-5178-4FDB-B6A1-AE3ED1834965}"/>
            </a:ext>
          </a:extLst>
        </xdr:cNvPr>
        <xdr:cNvSpPr/>
      </xdr:nvSpPr>
      <xdr:spPr>
        <a:xfrm>
          <a:off x="13096875" y="61716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7B2E5FD3-D4D4-4583-93B7-2B3EF4E4CB02}"/>
            </a:ext>
          </a:extLst>
        </xdr:cNvPr>
        <xdr:cNvSpPr/>
      </xdr:nvSpPr>
      <xdr:spPr>
        <a:xfrm>
          <a:off x="12296775" y="620939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a:extLst>
            <a:ext uri="{FF2B5EF4-FFF2-40B4-BE49-F238E27FC236}">
              <a16:creationId xmlns:a16="http://schemas.microsoft.com/office/drawing/2014/main" id="{091444F1-1935-474F-954A-0FA62A1393C1}"/>
            </a:ext>
          </a:extLst>
        </xdr:cNvPr>
        <xdr:cNvSpPr/>
      </xdr:nvSpPr>
      <xdr:spPr>
        <a:xfrm>
          <a:off x="11487150" y="621247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D85C45CC-5D52-4AC1-865A-0901B85391E3}"/>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38ACA61-169F-48D5-BFBC-93A47836EA9E}"/>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0AE2A1D-A056-4E6B-8C39-FE894BBA6F16}"/>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CA515A2-8447-4682-AC65-F38F001DBC92}"/>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71550A9F-1FC8-4D52-8CE8-414542209CB1}"/>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56424</xdr:rowOff>
    </xdr:from>
    <xdr:to>
      <xdr:col>85</xdr:col>
      <xdr:colOff>177800</xdr:colOff>
      <xdr:row>40</xdr:row>
      <xdr:rowOff>158024</xdr:rowOff>
    </xdr:to>
    <xdr:sp macro="" textlink="">
      <xdr:nvSpPr>
        <xdr:cNvPr id="434" name="楕円 433">
          <a:extLst>
            <a:ext uri="{FF2B5EF4-FFF2-40B4-BE49-F238E27FC236}">
              <a16:creationId xmlns:a16="http://schemas.microsoft.com/office/drawing/2014/main" id="{0B72388A-C91F-4E9E-A275-0A7FB7C1B0C8}"/>
            </a:ext>
          </a:extLst>
        </xdr:cNvPr>
        <xdr:cNvSpPr/>
      </xdr:nvSpPr>
      <xdr:spPr>
        <a:xfrm>
          <a:off x="14649450" y="654294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34851</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0766322C-20C2-434E-AA9D-3F9EECB08B2D}"/>
            </a:ext>
          </a:extLst>
        </xdr:cNvPr>
        <xdr:cNvSpPr txBox="1"/>
      </xdr:nvSpPr>
      <xdr:spPr>
        <a:xfrm>
          <a:off x="14735175" y="651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2540</xdr:rowOff>
    </xdr:from>
    <xdr:to>
      <xdr:col>81</xdr:col>
      <xdr:colOff>101600</xdr:colOff>
      <xdr:row>40</xdr:row>
      <xdr:rowOff>104140</xdr:rowOff>
    </xdr:to>
    <xdr:sp macro="" textlink="">
      <xdr:nvSpPr>
        <xdr:cNvPr id="436" name="楕円 435">
          <a:extLst>
            <a:ext uri="{FF2B5EF4-FFF2-40B4-BE49-F238E27FC236}">
              <a16:creationId xmlns:a16="http://schemas.microsoft.com/office/drawing/2014/main" id="{CE7EC4BF-E308-40B3-A06B-C5B6280E4D2B}"/>
            </a:ext>
          </a:extLst>
        </xdr:cNvPr>
        <xdr:cNvSpPr/>
      </xdr:nvSpPr>
      <xdr:spPr>
        <a:xfrm>
          <a:off x="13887450" y="64890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53340</xdr:rowOff>
    </xdr:from>
    <xdr:to>
      <xdr:col>85</xdr:col>
      <xdr:colOff>127000</xdr:colOff>
      <xdr:row>40</xdr:row>
      <xdr:rowOff>107224</xdr:rowOff>
    </xdr:to>
    <xdr:cxnSp macro="">
      <xdr:nvCxnSpPr>
        <xdr:cNvPr id="437" name="直線コネクタ 436">
          <a:extLst>
            <a:ext uri="{FF2B5EF4-FFF2-40B4-BE49-F238E27FC236}">
              <a16:creationId xmlns:a16="http://schemas.microsoft.com/office/drawing/2014/main" id="{98E1F735-A516-41FC-BDFD-049AC9CA392E}"/>
            </a:ext>
          </a:extLst>
        </xdr:cNvPr>
        <xdr:cNvCxnSpPr/>
      </xdr:nvCxnSpPr>
      <xdr:spPr>
        <a:xfrm>
          <a:off x="13935075" y="6536690"/>
          <a:ext cx="762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123372</xdr:rowOff>
    </xdr:from>
    <xdr:to>
      <xdr:col>76</xdr:col>
      <xdr:colOff>165100</xdr:colOff>
      <xdr:row>40</xdr:row>
      <xdr:rowOff>53522</xdr:rowOff>
    </xdr:to>
    <xdr:sp macro="" textlink="">
      <xdr:nvSpPr>
        <xdr:cNvPr id="438" name="楕円 437">
          <a:extLst>
            <a:ext uri="{FF2B5EF4-FFF2-40B4-BE49-F238E27FC236}">
              <a16:creationId xmlns:a16="http://schemas.microsoft.com/office/drawing/2014/main" id="{59BD3605-FDFF-46B0-9F59-3ED7BD2E418A}"/>
            </a:ext>
          </a:extLst>
        </xdr:cNvPr>
        <xdr:cNvSpPr/>
      </xdr:nvSpPr>
      <xdr:spPr>
        <a:xfrm>
          <a:off x="13096875" y="645114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2722</xdr:rowOff>
    </xdr:from>
    <xdr:to>
      <xdr:col>81</xdr:col>
      <xdr:colOff>50800</xdr:colOff>
      <xdr:row>40</xdr:row>
      <xdr:rowOff>53340</xdr:rowOff>
    </xdr:to>
    <xdr:cxnSp macro="">
      <xdr:nvCxnSpPr>
        <xdr:cNvPr id="439" name="直線コネクタ 438">
          <a:extLst>
            <a:ext uri="{FF2B5EF4-FFF2-40B4-BE49-F238E27FC236}">
              <a16:creationId xmlns:a16="http://schemas.microsoft.com/office/drawing/2014/main" id="{653C5C07-FFCD-4122-8335-718F4FE46711}"/>
            </a:ext>
          </a:extLst>
        </xdr:cNvPr>
        <xdr:cNvCxnSpPr/>
      </xdr:nvCxnSpPr>
      <xdr:spPr>
        <a:xfrm>
          <a:off x="13144500" y="6489247"/>
          <a:ext cx="790575" cy="4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69487</xdr:rowOff>
    </xdr:from>
    <xdr:to>
      <xdr:col>72</xdr:col>
      <xdr:colOff>38100</xdr:colOff>
      <xdr:row>39</xdr:row>
      <xdr:rowOff>171087</xdr:rowOff>
    </xdr:to>
    <xdr:sp macro="" textlink="">
      <xdr:nvSpPr>
        <xdr:cNvPr id="440" name="楕円 439">
          <a:extLst>
            <a:ext uri="{FF2B5EF4-FFF2-40B4-BE49-F238E27FC236}">
              <a16:creationId xmlns:a16="http://schemas.microsoft.com/office/drawing/2014/main" id="{32AE7775-9B47-4F43-AD8F-6FF48B4A35A5}"/>
            </a:ext>
          </a:extLst>
        </xdr:cNvPr>
        <xdr:cNvSpPr/>
      </xdr:nvSpPr>
      <xdr:spPr>
        <a:xfrm>
          <a:off x="12296775" y="639091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120287</xdr:rowOff>
    </xdr:from>
    <xdr:to>
      <xdr:col>76</xdr:col>
      <xdr:colOff>114300</xdr:colOff>
      <xdr:row>40</xdr:row>
      <xdr:rowOff>2722</xdr:rowOff>
    </xdr:to>
    <xdr:cxnSp macro="">
      <xdr:nvCxnSpPr>
        <xdr:cNvPr id="441" name="直線コネクタ 440">
          <a:extLst>
            <a:ext uri="{FF2B5EF4-FFF2-40B4-BE49-F238E27FC236}">
              <a16:creationId xmlns:a16="http://schemas.microsoft.com/office/drawing/2014/main" id="{68DDE187-4BDA-4C23-8739-2263A9D4425B}"/>
            </a:ext>
          </a:extLst>
        </xdr:cNvPr>
        <xdr:cNvCxnSpPr/>
      </xdr:nvCxnSpPr>
      <xdr:spPr>
        <a:xfrm>
          <a:off x="12344400" y="6448062"/>
          <a:ext cx="800100" cy="4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17235</xdr:rowOff>
    </xdr:from>
    <xdr:to>
      <xdr:col>67</xdr:col>
      <xdr:colOff>101600</xdr:colOff>
      <xdr:row>39</xdr:row>
      <xdr:rowOff>118835</xdr:rowOff>
    </xdr:to>
    <xdr:sp macro="" textlink="">
      <xdr:nvSpPr>
        <xdr:cNvPr id="442" name="楕円 441">
          <a:extLst>
            <a:ext uri="{FF2B5EF4-FFF2-40B4-BE49-F238E27FC236}">
              <a16:creationId xmlns:a16="http://schemas.microsoft.com/office/drawing/2014/main" id="{82FDDBCF-2770-4EEA-894A-23C168B82394}"/>
            </a:ext>
          </a:extLst>
        </xdr:cNvPr>
        <xdr:cNvSpPr/>
      </xdr:nvSpPr>
      <xdr:spPr>
        <a:xfrm>
          <a:off x="11487150" y="63418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68035</xdr:rowOff>
    </xdr:from>
    <xdr:to>
      <xdr:col>71</xdr:col>
      <xdr:colOff>177800</xdr:colOff>
      <xdr:row>39</xdr:row>
      <xdr:rowOff>120287</xdr:rowOff>
    </xdr:to>
    <xdr:cxnSp macro="">
      <xdr:nvCxnSpPr>
        <xdr:cNvPr id="443" name="直線コネクタ 442">
          <a:extLst>
            <a:ext uri="{FF2B5EF4-FFF2-40B4-BE49-F238E27FC236}">
              <a16:creationId xmlns:a16="http://schemas.microsoft.com/office/drawing/2014/main" id="{D7A3A5B7-4076-48A6-9DB4-AF7D62F61838}"/>
            </a:ext>
          </a:extLst>
        </xdr:cNvPr>
        <xdr:cNvCxnSpPr/>
      </xdr:nvCxnSpPr>
      <xdr:spPr>
        <a:xfrm>
          <a:off x="11534775" y="6389460"/>
          <a:ext cx="809625"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061F3D3D-B7B6-4F29-8E70-3A05525B669D}"/>
            </a:ext>
          </a:extLst>
        </xdr:cNvPr>
        <xdr:cNvSpPr txBox="1"/>
      </xdr:nvSpPr>
      <xdr:spPr>
        <a:xfrm>
          <a:off x="13745219" y="5983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A6EB44B1-781C-432F-939F-1446546A890D}"/>
            </a:ext>
          </a:extLst>
        </xdr:cNvPr>
        <xdr:cNvSpPr txBox="1"/>
      </xdr:nvSpPr>
      <xdr:spPr>
        <a:xfrm>
          <a:off x="12964169" y="5959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94DC6D4B-C035-455A-B780-313A96D13A21}"/>
            </a:ext>
          </a:extLst>
        </xdr:cNvPr>
        <xdr:cNvSpPr txBox="1"/>
      </xdr:nvSpPr>
      <xdr:spPr>
        <a:xfrm>
          <a:off x="12164069" y="6003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F13EFFC2-948C-4F41-9455-8A2F2CB4A7DD}"/>
            </a:ext>
          </a:extLst>
        </xdr:cNvPr>
        <xdr:cNvSpPr txBox="1"/>
      </xdr:nvSpPr>
      <xdr:spPr>
        <a:xfrm>
          <a:off x="11354444" y="600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95267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418AECBB-F9AB-4FD6-8EA8-3B18BB48D117}"/>
            </a:ext>
          </a:extLst>
        </xdr:cNvPr>
        <xdr:cNvSpPr txBox="1"/>
      </xdr:nvSpPr>
      <xdr:spPr>
        <a:xfrm>
          <a:off x="13745219"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44649</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7C8B6ACA-BE56-4FB5-9F46-716E9437C267}"/>
            </a:ext>
          </a:extLst>
        </xdr:cNvPr>
        <xdr:cNvSpPr txBox="1"/>
      </xdr:nvSpPr>
      <xdr:spPr>
        <a:xfrm>
          <a:off x="12964169" y="6534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162214</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0BA593C0-DDE3-4EC0-9BAC-2BBB6DDD2319}"/>
            </a:ext>
          </a:extLst>
        </xdr:cNvPr>
        <xdr:cNvSpPr txBox="1"/>
      </xdr:nvSpPr>
      <xdr:spPr>
        <a:xfrm>
          <a:off x="12164069" y="648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109962</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E01B7B38-6D19-448E-A0A4-9FD803CB532D}"/>
            </a:ext>
          </a:extLst>
        </xdr:cNvPr>
        <xdr:cNvSpPr txBox="1"/>
      </xdr:nvSpPr>
      <xdr:spPr>
        <a:xfrm>
          <a:off x="11354444" y="643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DF5C067-FD7B-4D5F-92A4-F653F39040EA}"/>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56A3AB4F-6A12-4488-95BD-1A4F272B289F}"/>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6E5A18FF-7A5E-492C-8F50-09F262C6CE81}"/>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B42D6041-FF0A-4320-8EDB-DAE1BD588792}"/>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F79C2C25-C10E-4ED3-9BFA-DD0EA54FA010}"/>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2B07800F-BE2D-4398-BF4C-3C16A3F50E52}"/>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D4D77907-0A76-4DDC-8A24-A6D5462389EC}"/>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B99810D-7442-423F-BE88-5D99DDC84931}"/>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B8BEEE7C-C94F-48D7-9902-F7908582BDE4}"/>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4F359CDB-FC08-4AD5-A3F6-DB29CEEDB96C}"/>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2BA96833-6686-4689-97F2-2884C56484CE}"/>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DBA493C9-7257-48E1-A1F3-255AF5FBDA6D}"/>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60700075-D8CB-4123-85CB-61F67DBCD3C2}"/>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7FADDD2F-E3CA-43FB-A101-7F68F27E6918}"/>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6850B092-A645-4E38-A005-E16FD82965B0}"/>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B936A5AF-B1C8-4160-A541-22FDA1E1C45E}"/>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FCA0A5CC-7A52-43BC-894F-E54155E0A6A8}"/>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02FCA5D5-2E5D-4362-80BE-113281391B87}"/>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CDCCEE36-A441-4159-94A6-2765BB3425C9}"/>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8E952292-49DD-4442-8145-25803D67B1E0}"/>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CAB1AD8B-CB02-4185-BE50-E4B7F6ADA91E}"/>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057CF6CE-A2A3-4287-911A-F3B9A15277AD}"/>
            </a:ext>
          </a:extLst>
        </xdr:cNvPr>
        <xdr:cNvCxnSpPr/>
      </xdr:nvCxnSpPr>
      <xdr:spPr>
        <a:xfrm flipV="1">
          <a:off x="19954239" y="5457571"/>
          <a:ext cx="0" cy="1308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BBEADDE6-8BE9-4F9E-BA2E-B48D57243FDF}"/>
            </a:ext>
          </a:extLst>
        </xdr:cNvPr>
        <xdr:cNvSpPr txBox="1"/>
      </xdr:nvSpPr>
      <xdr:spPr>
        <a:xfrm>
          <a:off x="19992975" y="677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6A868F61-D41E-4820-BC6D-FC00972D57ED}"/>
            </a:ext>
          </a:extLst>
        </xdr:cNvPr>
        <xdr:cNvCxnSpPr/>
      </xdr:nvCxnSpPr>
      <xdr:spPr>
        <a:xfrm>
          <a:off x="19878675" y="67657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F3671B78-8D51-47AA-8052-EEFFA122A41F}"/>
            </a:ext>
          </a:extLst>
        </xdr:cNvPr>
        <xdr:cNvSpPr txBox="1"/>
      </xdr:nvSpPr>
      <xdr:spPr>
        <a:xfrm>
          <a:off x="19992975" y="5235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7172D8C8-2725-43DE-B17B-102FAA91D4F5}"/>
            </a:ext>
          </a:extLst>
        </xdr:cNvPr>
        <xdr:cNvCxnSpPr/>
      </xdr:nvCxnSpPr>
      <xdr:spPr>
        <a:xfrm>
          <a:off x="19878675" y="545757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122699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7E4A372F-2D45-45F9-A441-8B06678629B2}"/>
            </a:ext>
          </a:extLst>
        </xdr:cNvPr>
        <xdr:cNvSpPr txBox="1"/>
      </xdr:nvSpPr>
      <xdr:spPr>
        <a:xfrm>
          <a:off x="19992975" y="6288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003A3B4C-1012-4EF1-B6C8-04B7D2C62B37}"/>
            </a:ext>
          </a:extLst>
        </xdr:cNvPr>
        <xdr:cNvSpPr/>
      </xdr:nvSpPr>
      <xdr:spPr>
        <a:xfrm>
          <a:off x="19897725" y="630377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67AA8A9F-9F01-4B2B-B018-D90E3A7C9392}"/>
            </a:ext>
          </a:extLst>
        </xdr:cNvPr>
        <xdr:cNvSpPr/>
      </xdr:nvSpPr>
      <xdr:spPr>
        <a:xfrm>
          <a:off x="19154775" y="632612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DD3012C5-6424-465F-AFAD-80475C7D942C}"/>
            </a:ext>
          </a:extLst>
        </xdr:cNvPr>
        <xdr:cNvSpPr/>
      </xdr:nvSpPr>
      <xdr:spPr>
        <a:xfrm>
          <a:off x="18345150" y="632155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02D4A2CF-A10E-44BA-85F5-8B3EFE9846AD}"/>
            </a:ext>
          </a:extLst>
        </xdr:cNvPr>
        <xdr:cNvSpPr/>
      </xdr:nvSpPr>
      <xdr:spPr>
        <a:xfrm>
          <a:off x="17554575" y="632485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a:extLst>
            <a:ext uri="{FF2B5EF4-FFF2-40B4-BE49-F238E27FC236}">
              <a16:creationId xmlns:a16="http://schemas.microsoft.com/office/drawing/2014/main" id="{531BCC59-5611-45E2-8D73-43E391E1A0C1}"/>
            </a:ext>
          </a:extLst>
        </xdr:cNvPr>
        <xdr:cNvSpPr/>
      </xdr:nvSpPr>
      <xdr:spPr>
        <a:xfrm>
          <a:off x="16754475" y="633310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B407BE08-DCB8-492B-ADAA-3C13C9BA7DEC}"/>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85E81B8F-06D3-4F42-803B-4754AA4F9D8D}"/>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80D94DD-7E47-4036-94B8-263A604BB87A}"/>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7F79673F-6B9A-419F-BBD2-DB7B27AD80AE}"/>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4BC0D5E-0D85-4D17-A1B3-1BF817C08A33}"/>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43688</xdr:rowOff>
    </xdr:from>
    <xdr:to>
      <xdr:col>116</xdr:col>
      <xdr:colOff>114300</xdr:colOff>
      <xdr:row>36</xdr:row>
      <xdr:rowOff>145288</xdr:rowOff>
    </xdr:to>
    <xdr:sp macro="" textlink="">
      <xdr:nvSpPr>
        <xdr:cNvPr id="489" name="楕円 488">
          <a:extLst>
            <a:ext uri="{FF2B5EF4-FFF2-40B4-BE49-F238E27FC236}">
              <a16:creationId xmlns:a16="http://schemas.microsoft.com/office/drawing/2014/main" id="{3E3497B8-0DD5-4E42-AA3B-00CAD59B620E}"/>
            </a:ext>
          </a:extLst>
        </xdr:cNvPr>
        <xdr:cNvSpPr/>
      </xdr:nvSpPr>
      <xdr:spPr>
        <a:xfrm>
          <a:off x="19897725" y="58856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66565</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2A66446D-9C40-43B4-BA7B-F86C6037ED22}"/>
            </a:ext>
          </a:extLst>
        </xdr:cNvPr>
        <xdr:cNvSpPr txBox="1"/>
      </xdr:nvSpPr>
      <xdr:spPr>
        <a:xfrm>
          <a:off x="19992975" y="574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59690</xdr:rowOff>
    </xdr:from>
    <xdr:to>
      <xdr:col>112</xdr:col>
      <xdr:colOff>38100</xdr:colOff>
      <xdr:row>36</xdr:row>
      <xdr:rowOff>161290</xdr:rowOff>
    </xdr:to>
    <xdr:sp macro="" textlink="">
      <xdr:nvSpPr>
        <xdr:cNvPr id="491" name="楕円 490">
          <a:extLst>
            <a:ext uri="{FF2B5EF4-FFF2-40B4-BE49-F238E27FC236}">
              <a16:creationId xmlns:a16="http://schemas.microsoft.com/office/drawing/2014/main" id="{E7341617-6959-4DCD-8FE6-2AE24C3F4E6F}"/>
            </a:ext>
          </a:extLst>
        </xdr:cNvPr>
        <xdr:cNvSpPr/>
      </xdr:nvSpPr>
      <xdr:spPr>
        <a:xfrm>
          <a:off x="19154775" y="58985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94488</xdr:rowOff>
    </xdr:from>
    <xdr:to>
      <xdr:col>116</xdr:col>
      <xdr:colOff>63500</xdr:colOff>
      <xdr:row>36</xdr:row>
      <xdr:rowOff>110490</xdr:rowOff>
    </xdr:to>
    <xdr:cxnSp macro="">
      <xdr:nvCxnSpPr>
        <xdr:cNvPr id="492" name="直線コネクタ 491">
          <a:extLst>
            <a:ext uri="{FF2B5EF4-FFF2-40B4-BE49-F238E27FC236}">
              <a16:creationId xmlns:a16="http://schemas.microsoft.com/office/drawing/2014/main" id="{112EA436-432B-4081-9985-0F6615C01547}"/>
            </a:ext>
          </a:extLst>
        </xdr:cNvPr>
        <xdr:cNvCxnSpPr/>
      </xdr:nvCxnSpPr>
      <xdr:spPr>
        <a:xfrm flipV="1">
          <a:off x="19202400" y="5933313"/>
          <a:ext cx="752475"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11684</xdr:rowOff>
    </xdr:from>
    <xdr:to>
      <xdr:col>107</xdr:col>
      <xdr:colOff>101600</xdr:colOff>
      <xdr:row>36</xdr:row>
      <xdr:rowOff>113284</xdr:rowOff>
    </xdr:to>
    <xdr:sp macro="" textlink="">
      <xdr:nvSpPr>
        <xdr:cNvPr id="493" name="楕円 492">
          <a:extLst>
            <a:ext uri="{FF2B5EF4-FFF2-40B4-BE49-F238E27FC236}">
              <a16:creationId xmlns:a16="http://schemas.microsoft.com/office/drawing/2014/main" id="{EF9BB38E-04E7-4772-B5FE-261DB4FCD11A}"/>
            </a:ext>
          </a:extLst>
        </xdr:cNvPr>
        <xdr:cNvSpPr/>
      </xdr:nvSpPr>
      <xdr:spPr>
        <a:xfrm>
          <a:off x="18345150" y="584733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62484</xdr:rowOff>
    </xdr:from>
    <xdr:to>
      <xdr:col>111</xdr:col>
      <xdr:colOff>177800</xdr:colOff>
      <xdr:row>36</xdr:row>
      <xdr:rowOff>110490</xdr:rowOff>
    </xdr:to>
    <xdr:cxnSp macro="">
      <xdr:nvCxnSpPr>
        <xdr:cNvPr id="494" name="直線コネクタ 493">
          <a:extLst>
            <a:ext uri="{FF2B5EF4-FFF2-40B4-BE49-F238E27FC236}">
              <a16:creationId xmlns:a16="http://schemas.microsoft.com/office/drawing/2014/main" id="{A13FB263-9E4F-42D0-B955-14E1D61B9509}"/>
            </a:ext>
          </a:extLst>
        </xdr:cNvPr>
        <xdr:cNvCxnSpPr/>
      </xdr:nvCxnSpPr>
      <xdr:spPr>
        <a:xfrm>
          <a:off x="18392775" y="5904484"/>
          <a:ext cx="809625"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29972</xdr:rowOff>
    </xdr:from>
    <xdr:to>
      <xdr:col>102</xdr:col>
      <xdr:colOff>165100</xdr:colOff>
      <xdr:row>36</xdr:row>
      <xdr:rowOff>131572</xdr:rowOff>
    </xdr:to>
    <xdr:sp macro="" textlink="">
      <xdr:nvSpPr>
        <xdr:cNvPr id="495" name="楕円 494">
          <a:extLst>
            <a:ext uri="{FF2B5EF4-FFF2-40B4-BE49-F238E27FC236}">
              <a16:creationId xmlns:a16="http://schemas.microsoft.com/office/drawing/2014/main" id="{4F7148E3-0330-4B38-B0AC-2FC2A9697214}"/>
            </a:ext>
          </a:extLst>
        </xdr:cNvPr>
        <xdr:cNvSpPr/>
      </xdr:nvSpPr>
      <xdr:spPr>
        <a:xfrm>
          <a:off x="17554575" y="586562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62484</xdr:rowOff>
    </xdr:from>
    <xdr:to>
      <xdr:col>107</xdr:col>
      <xdr:colOff>50800</xdr:colOff>
      <xdr:row>36</xdr:row>
      <xdr:rowOff>80772</xdr:rowOff>
    </xdr:to>
    <xdr:cxnSp macro="">
      <xdr:nvCxnSpPr>
        <xdr:cNvPr id="496" name="直線コネクタ 495">
          <a:extLst>
            <a:ext uri="{FF2B5EF4-FFF2-40B4-BE49-F238E27FC236}">
              <a16:creationId xmlns:a16="http://schemas.microsoft.com/office/drawing/2014/main" id="{49430EE8-ECDB-46B1-A9CB-24699AC3A4D9}"/>
            </a:ext>
          </a:extLst>
        </xdr:cNvPr>
        <xdr:cNvCxnSpPr/>
      </xdr:nvCxnSpPr>
      <xdr:spPr>
        <a:xfrm flipV="1">
          <a:off x="17602200" y="5904484"/>
          <a:ext cx="79057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43688</xdr:rowOff>
    </xdr:from>
    <xdr:to>
      <xdr:col>98</xdr:col>
      <xdr:colOff>38100</xdr:colOff>
      <xdr:row>36</xdr:row>
      <xdr:rowOff>145288</xdr:rowOff>
    </xdr:to>
    <xdr:sp macro="" textlink="">
      <xdr:nvSpPr>
        <xdr:cNvPr id="497" name="楕円 496">
          <a:extLst>
            <a:ext uri="{FF2B5EF4-FFF2-40B4-BE49-F238E27FC236}">
              <a16:creationId xmlns:a16="http://schemas.microsoft.com/office/drawing/2014/main" id="{606EFA53-944E-495C-B1FC-B0A3049F2F43}"/>
            </a:ext>
          </a:extLst>
        </xdr:cNvPr>
        <xdr:cNvSpPr/>
      </xdr:nvSpPr>
      <xdr:spPr>
        <a:xfrm>
          <a:off x="16754475" y="58856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80772</xdr:rowOff>
    </xdr:from>
    <xdr:to>
      <xdr:col>102</xdr:col>
      <xdr:colOff>114300</xdr:colOff>
      <xdr:row>36</xdr:row>
      <xdr:rowOff>94488</xdr:rowOff>
    </xdr:to>
    <xdr:cxnSp macro="">
      <xdr:nvCxnSpPr>
        <xdr:cNvPr id="498" name="直線コネクタ 497">
          <a:extLst>
            <a:ext uri="{FF2B5EF4-FFF2-40B4-BE49-F238E27FC236}">
              <a16:creationId xmlns:a16="http://schemas.microsoft.com/office/drawing/2014/main" id="{EBD0DA75-FBDD-4247-9403-7E21862DE73D}"/>
            </a:ext>
          </a:extLst>
        </xdr:cNvPr>
        <xdr:cNvCxnSpPr/>
      </xdr:nvCxnSpPr>
      <xdr:spPr>
        <a:xfrm flipV="1">
          <a:off x="16802100" y="5922772"/>
          <a:ext cx="800100"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81551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7F6DAA4A-E740-45B4-A606-831F2FC59B70}"/>
            </a:ext>
          </a:extLst>
        </xdr:cNvPr>
        <xdr:cNvSpPr txBox="1"/>
      </xdr:nvSpPr>
      <xdr:spPr>
        <a:xfrm>
          <a:off x="18983402" y="640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76979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0F1F253A-44F2-4459-858E-F24D970AB006}"/>
            </a:ext>
          </a:extLst>
        </xdr:cNvPr>
        <xdr:cNvSpPr txBox="1"/>
      </xdr:nvSpPr>
      <xdr:spPr>
        <a:xfrm>
          <a:off x="18183302" y="640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92981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1BB79B28-39C3-444F-A4B7-91A859534323}"/>
            </a:ext>
          </a:extLst>
        </xdr:cNvPr>
        <xdr:cNvSpPr txBox="1"/>
      </xdr:nvSpPr>
      <xdr:spPr>
        <a:xfrm>
          <a:off x="17383202" y="641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104411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A8EB0E7A-CF70-4D96-8FAB-AAE29E8C5E81}"/>
            </a:ext>
          </a:extLst>
        </xdr:cNvPr>
        <xdr:cNvSpPr txBox="1"/>
      </xdr:nvSpPr>
      <xdr:spPr>
        <a:xfrm>
          <a:off x="16592627" y="643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6367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67143F41-4131-4F45-82FA-E1BB2503B0B7}"/>
            </a:ext>
          </a:extLst>
        </xdr:cNvPr>
        <xdr:cNvSpPr txBox="1"/>
      </xdr:nvSpPr>
      <xdr:spPr>
        <a:xfrm>
          <a:off x="18983402" y="568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129811</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D248D8B4-71D6-4E4C-B952-AF58A647C4CB}"/>
            </a:ext>
          </a:extLst>
        </xdr:cNvPr>
        <xdr:cNvSpPr txBox="1"/>
      </xdr:nvSpPr>
      <xdr:spPr>
        <a:xfrm>
          <a:off x="18183302" y="564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148099</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366C675F-07FB-4CB5-AD11-7FE98F01DA34}"/>
            </a:ext>
          </a:extLst>
        </xdr:cNvPr>
        <xdr:cNvSpPr txBox="1"/>
      </xdr:nvSpPr>
      <xdr:spPr>
        <a:xfrm>
          <a:off x="17383202" y="565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161815</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9ECAE1B6-B385-43AA-88D3-09AD15412CA1}"/>
            </a:ext>
          </a:extLst>
        </xdr:cNvPr>
        <xdr:cNvSpPr txBox="1"/>
      </xdr:nvSpPr>
      <xdr:spPr>
        <a:xfrm>
          <a:off x="16592627" y="567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E9AB68F9-38EB-4E6C-8597-8193A1821C40}"/>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68F6D060-8F94-4741-B5B1-61D4C1D317BA}"/>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7446D693-B4B4-4591-A34C-16EA503F45D5}"/>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1913E187-AEDA-43AC-B51F-AA8C0402A93B}"/>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86428721-24E3-45E3-97C0-8AF1E00C8E5D}"/>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4A569250-9983-4558-9761-2D28016CA2B2}"/>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F21D37AF-2870-4BED-909B-60CACADDD545}"/>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58AFD1BF-DD14-49D4-ACD6-4AF97B2D509F}"/>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E2B5FAEB-FC21-42F2-848D-FF3792158BC5}"/>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26B6F285-F439-4A2A-83E5-284473D074BC}"/>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87A78CF3-C6D8-4637-B9F3-78A8A2CD853E}"/>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3E78E66F-EA4B-4DEE-8C12-71A805455D5F}"/>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C5CF9ED0-0585-4BD8-B061-A958A2C771EA}"/>
            </a:ext>
          </a:extLst>
        </xdr:cNvPr>
        <xdr:cNvSpPr txBox="1"/>
      </xdr:nvSpPr>
      <xdr:spPr>
        <a:xfrm>
          <a:off x="10845966"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5F93AE34-02F7-41EF-A32B-E8630F6721FE}"/>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048BB8B4-A2A9-416C-95A2-7BA248873682}"/>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E1B61F51-209F-4C56-BEF1-E22C4802D5C3}"/>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70DC5EDC-796E-426E-A7EE-0E70CDF7A280}"/>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1275C312-1BB2-439F-A9CD-E14DAE483F38}"/>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9CC2D2B4-0C3A-419F-9186-374BE6FA6F2A}"/>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C33B4FB3-A95D-46B6-95CB-31AE73AAAE03}"/>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48E93122-A15C-434C-AE50-80294F603277}"/>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E615EC01-B2A6-44C7-ACB7-A029A493C8C7}"/>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241FF1E3-1CF9-4D7B-88B1-737EB5F882F9}"/>
            </a:ext>
          </a:extLst>
        </xdr:cNvPr>
        <xdr:cNvSpPr txBox="1"/>
      </xdr:nvSpPr>
      <xdr:spPr>
        <a:xfrm>
          <a:off x="10845966"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A8D3ABB-A3DB-4BF7-A369-DD48AFF74821}"/>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7F0DBDCA-89EE-476F-8026-FE727AB3FDC7}"/>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B607233A-7B7A-4D09-886C-39826C50AF8E}"/>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FBE31B1F-FEE2-48DB-BAFE-A4C2B78D5E15}"/>
            </a:ext>
          </a:extLst>
        </xdr:cNvPr>
        <xdr:cNvCxnSpPr/>
      </xdr:nvCxnSpPr>
      <xdr:spPr>
        <a:xfrm flipV="1">
          <a:off x="14696439" y="8923474"/>
          <a:ext cx="0" cy="1534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E0BB11B8-7E69-4A0B-9513-F822AA7A5ED1}"/>
            </a:ext>
          </a:extLst>
        </xdr:cNvPr>
        <xdr:cNvSpPr txBox="1"/>
      </xdr:nvSpPr>
      <xdr:spPr>
        <a:xfrm>
          <a:off x="14735175" y="10461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046385DA-306E-4286-B854-5471B2A76B20}"/>
            </a:ext>
          </a:extLst>
        </xdr:cNvPr>
        <xdr:cNvCxnSpPr/>
      </xdr:nvCxnSpPr>
      <xdr:spPr>
        <a:xfrm>
          <a:off x="14611350" y="1045772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58AF3AE1-6860-4557-AF7F-D5152F572AC7}"/>
            </a:ext>
          </a:extLst>
        </xdr:cNvPr>
        <xdr:cNvSpPr txBox="1"/>
      </xdr:nvSpPr>
      <xdr:spPr>
        <a:xfrm>
          <a:off x="14735175" y="871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334C1437-4B5E-42B0-84AB-9EEB17C0F2A9}"/>
            </a:ext>
          </a:extLst>
        </xdr:cNvPr>
        <xdr:cNvCxnSpPr/>
      </xdr:nvCxnSpPr>
      <xdr:spPr>
        <a:xfrm>
          <a:off x="14611350" y="89234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CC737489-CDB9-4E81-B95C-A5275CBE63A1}"/>
            </a:ext>
          </a:extLst>
        </xdr:cNvPr>
        <xdr:cNvSpPr txBox="1"/>
      </xdr:nvSpPr>
      <xdr:spPr>
        <a:xfrm>
          <a:off x="14735175" y="95086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8CFEFBF9-DD6C-4AA8-99A7-5D343D809CA7}"/>
            </a:ext>
          </a:extLst>
        </xdr:cNvPr>
        <xdr:cNvSpPr/>
      </xdr:nvSpPr>
      <xdr:spPr>
        <a:xfrm>
          <a:off x="14649450" y="964773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AE991046-C068-418F-A3B1-EA6AC41BC881}"/>
            </a:ext>
          </a:extLst>
        </xdr:cNvPr>
        <xdr:cNvSpPr/>
      </xdr:nvSpPr>
      <xdr:spPr>
        <a:xfrm>
          <a:off x="13887450" y="962170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34AC89DB-E633-4DDF-9047-3D9CFAD69852}"/>
            </a:ext>
          </a:extLst>
        </xdr:cNvPr>
        <xdr:cNvSpPr/>
      </xdr:nvSpPr>
      <xdr:spPr>
        <a:xfrm>
          <a:off x="13096875" y="95889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AA304AD7-8522-4031-A629-43220CF1F902}"/>
            </a:ext>
          </a:extLst>
        </xdr:cNvPr>
        <xdr:cNvSpPr/>
      </xdr:nvSpPr>
      <xdr:spPr>
        <a:xfrm>
          <a:off x="12296775" y="95922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0C7DEBBD-B215-4F65-98F6-2C13E6B36F41}"/>
            </a:ext>
          </a:extLst>
        </xdr:cNvPr>
        <xdr:cNvSpPr/>
      </xdr:nvSpPr>
      <xdr:spPr>
        <a:xfrm>
          <a:off x="11487150" y="95627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45C20FC4-54C1-4EEE-967C-189CD87A6843}"/>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2172D20B-D26D-446D-84BF-AD1490058273}"/>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B0CCE547-F2C2-4F4E-BC35-ACDCA0DB8806}"/>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610DCC4-072B-487B-AA43-74A36FF183A6}"/>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27A76F0F-5C41-4CAF-8A87-38829046485B}"/>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549" name="楕円 548">
          <a:extLst>
            <a:ext uri="{FF2B5EF4-FFF2-40B4-BE49-F238E27FC236}">
              <a16:creationId xmlns:a16="http://schemas.microsoft.com/office/drawing/2014/main" id="{ED9C6285-DB75-420D-8846-42E636FAAE55}"/>
            </a:ext>
          </a:extLst>
        </xdr:cNvPr>
        <xdr:cNvSpPr/>
      </xdr:nvSpPr>
      <xdr:spPr>
        <a:xfrm>
          <a:off x="14649450" y="975577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6004</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439CD5FB-F43B-45CA-8A3A-31D57A5C1A22}"/>
            </a:ext>
          </a:extLst>
        </xdr:cNvPr>
        <xdr:cNvSpPr txBox="1"/>
      </xdr:nvSpPr>
      <xdr:spPr>
        <a:xfrm>
          <a:off x="14735175" y="9734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133713</xdr:rowOff>
    </xdr:from>
    <xdr:to>
      <xdr:col>81</xdr:col>
      <xdr:colOff>101600</xdr:colOff>
      <xdr:row>60</xdr:row>
      <xdr:rowOff>63863</xdr:rowOff>
    </xdr:to>
    <xdr:sp macro="" textlink="">
      <xdr:nvSpPr>
        <xdr:cNvPr id="551" name="楕円 550">
          <a:extLst>
            <a:ext uri="{FF2B5EF4-FFF2-40B4-BE49-F238E27FC236}">
              <a16:creationId xmlns:a16="http://schemas.microsoft.com/office/drawing/2014/main" id="{016E35DE-D775-4119-AB40-3FB2E8A73140}"/>
            </a:ext>
          </a:extLst>
        </xdr:cNvPr>
        <xdr:cNvSpPr/>
      </xdr:nvSpPr>
      <xdr:spPr>
        <a:xfrm>
          <a:off x="13887450" y="96968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13063</xdr:rowOff>
    </xdr:from>
    <xdr:to>
      <xdr:col>85</xdr:col>
      <xdr:colOff>127000</xdr:colOff>
      <xdr:row>60</xdr:row>
      <xdr:rowOff>78377</xdr:rowOff>
    </xdr:to>
    <xdr:cxnSp macro="">
      <xdr:nvCxnSpPr>
        <xdr:cNvPr id="552" name="直線コネクタ 551">
          <a:extLst>
            <a:ext uri="{FF2B5EF4-FFF2-40B4-BE49-F238E27FC236}">
              <a16:creationId xmlns:a16="http://schemas.microsoft.com/office/drawing/2014/main" id="{677E052C-C22F-4B88-B1B8-D1F8F5E57F87}"/>
            </a:ext>
          </a:extLst>
        </xdr:cNvPr>
        <xdr:cNvCxnSpPr/>
      </xdr:nvCxnSpPr>
      <xdr:spPr>
        <a:xfrm>
          <a:off x="13935075" y="9734913"/>
          <a:ext cx="762000" cy="6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65133</xdr:rowOff>
    </xdr:from>
    <xdr:to>
      <xdr:col>76</xdr:col>
      <xdr:colOff>165100</xdr:colOff>
      <xdr:row>59</xdr:row>
      <xdr:rowOff>166733</xdr:rowOff>
    </xdr:to>
    <xdr:sp macro="" textlink="">
      <xdr:nvSpPr>
        <xdr:cNvPr id="553" name="楕円 552">
          <a:extLst>
            <a:ext uri="{FF2B5EF4-FFF2-40B4-BE49-F238E27FC236}">
              <a16:creationId xmlns:a16="http://schemas.microsoft.com/office/drawing/2014/main" id="{5B32B29E-CAE1-4847-A6F6-8E4EED6434FA}"/>
            </a:ext>
          </a:extLst>
        </xdr:cNvPr>
        <xdr:cNvSpPr/>
      </xdr:nvSpPr>
      <xdr:spPr>
        <a:xfrm>
          <a:off x="13096875" y="963140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115933</xdr:rowOff>
    </xdr:from>
    <xdr:to>
      <xdr:col>81</xdr:col>
      <xdr:colOff>50800</xdr:colOff>
      <xdr:row>60</xdr:row>
      <xdr:rowOff>13063</xdr:rowOff>
    </xdr:to>
    <xdr:cxnSp macro="">
      <xdr:nvCxnSpPr>
        <xdr:cNvPr id="554" name="直線コネクタ 553">
          <a:extLst>
            <a:ext uri="{FF2B5EF4-FFF2-40B4-BE49-F238E27FC236}">
              <a16:creationId xmlns:a16="http://schemas.microsoft.com/office/drawing/2014/main" id="{4F87526C-C265-43A3-A999-4225741F2644}"/>
            </a:ext>
          </a:extLst>
        </xdr:cNvPr>
        <xdr:cNvCxnSpPr/>
      </xdr:nvCxnSpPr>
      <xdr:spPr>
        <a:xfrm>
          <a:off x="13144500" y="9679033"/>
          <a:ext cx="79057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168003</xdr:rowOff>
    </xdr:from>
    <xdr:to>
      <xdr:col>72</xdr:col>
      <xdr:colOff>38100</xdr:colOff>
      <xdr:row>59</xdr:row>
      <xdr:rowOff>98153</xdr:rowOff>
    </xdr:to>
    <xdr:sp macro="" textlink="">
      <xdr:nvSpPr>
        <xdr:cNvPr id="555" name="楕円 554">
          <a:extLst>
            <a:ext uri="{FF2B5EF4-FFF2-40B4-BE49-F238E27FC236}">
              <a16:creationId xmlns:a16="http://schemas.microsoft.com/office/drawing/2014/main" id="{3D7930EF-9A35-423E-9A58-C91AFFC88435}"/>
            </a:ext>
          </a:extLst>
        </xdr:cNvPr>
        <xdr:cNvSpPr/>
      </xdr:nvSpPr>
      <xdr:spPr>
        <a:xfrm>
          <a:off x="12296775" y="956600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47353</xdr:rowOff>
    </xdr:from>
    <xdr:to>
      <xdr:col>76</xdr:col>
      <xdr:colOff>114300</xdr:colOff>
      <xdr:row>59</xdr:row>
      <xdr:rowOff>115933</xdr:rowOff>
    </xdr:to>
    <xdr:cxnSp macro="">
      <xdr:nvCxnSpPr>
        <xdr:cNvPr id="556" name="直線コネクタ 555">
          <a:extLst>
            <a:ext uri="{FF2B5EF4-FFF2-40B4-BE49-F238E27FC236}">
              <a16:creationId xmlns:a16="http://schemas.microsoft.com/office/drawing/2014/main" id="{2714EAFC-9AC9-4A61-9EE0-78367803A04A}"/>
            </a:ext>
          </a:extLst>
        </xdr:cNvPr>
        <xdr:cNvCxnSpPr/>
      </xdr:nvCxnSpPr>
      <xdr:spPr>
        <a:xfrm>
          <a:off x="12344400" y="9613628"/>
          <a:ext cx="800100"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99423</xdr:rowOff>
    </xdr:from>
    <xdr:to>
      <xdr:col>67</xdr:col>
      <xdr:colOff>101600</xdr:colOff>
      <xdr:row>59</xdr:row>
      <xdr:rowOff>29573</xdr:rowOff>
    </xdr:to>
    <xdr:sp macro="" textlink="">
      <xdr:nvSpPr>
        <xdr:cNvPr id="557" name="楕円 556">
          <a:extLst>
            <a:ext uri="{FF2B5EF4-FFF2-40B4-BE49-F238E27FC236}">
              <a16:creationId xmlns:a16="http://schemas.microsoft.com/office/drawing/2014/main" id="{D547777B-DCAA-4013-BE41-04042474FB9D}"/>
            </a:ext>
          </a:extLst>
        </xdr:cNvPr>
        <xdr:cNvSpPr/>
      </xdr:nvSpPr>
      <xdr:spPr>
        <a:xfrm>
          <a:off x="11487150" y="950377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150223</xdr:rowOff>
    </xdr:from>
    <xdr:to>
      <xdr:col>71</xdr:col>
      <xdr:colOff>177800</xdr:colOff>
      <xdr:row>59</xdr:row>
      <xdr:rowOff>47353</xdr:rowOff>
    </xdr:to>
    <xdr:cxnSp macro="">
      <xdr:nvCxnSpPr>
        <xdr:cNvPr id="558" name="直線コネクタ 557">
          <a:extLst>
            <a:ext uri="{FF2B5EF4-FFF2-40B4-BE49-F238E27FC236}">
              <a16:creationId xmlns:a16="http://schemas.microsoft.com/office/drawing/2014/main" id="{495FD0B6-65DE-4485-8C86-9F8E61394FC2}"/>
            </a:ext>
          </a:extLst>
        </xdr:cNvPr>
        <xdr:cNvCxnSpPr/>
      </xdr:nvCxnSpPr>
      <xdr:spPr>
        <a:xfrm>
          <a:off x="11534775" y="9551398"/>
          <a:ext cx="809625"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a:extLst>
            <a:ext uri="{FF2B5EF4-FFF2-40B4-BE49-F238E27FC236}">
              <a16:creationId xmlns:a16="http://schemas.microsoft.com/office/drawing/2014/main" id="{A6282615-DB22-47D4-9CD4-B60480DBBCEE}"/>
            </a:ext>
          </a:extLst>
        </xdr:cNvPr>
        <xdr:cNvSpPr txBox="1"/>
      </xdr:nvSpPr>
      <xdr:spPr>
        <a:xfrm>
          <a:off x="13745219" y="940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a:extLst>
            <a:ext uri="{FF2B5EF4-FFF2-40B4-BE49-F238E27FC236}">
              <a16:creationId xmlns:a16="http://schemas.microsoft.com/office/drawing/2014/main" id="{30C0E523-CAE6-4CD4-A156-1381EDB715CF}"/>
            </a:ext>
          </a:extLst>
        </xdr:cNvPr>
        <xdr:cNvSpPr txBox="1"/>
      </xdr:nvSpPr>
      <xdr:spPr>
        <a:xfrm>
          <a:off x="12964169" y="9383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561" name="n_3aveValue【学校施設】&#10;有形固定資産減価償却率">
          <a:extLst>
            <a:ext uri="{FF2B5EF4-FFF2-40B4-BE49-F238E27FC236}">
              <a16:creationId xmlns:a16="http://schemas.microsoft.com/office/drawing/2014/main" id="{4D7F8962-8970-4A61-904B-3E85575B0D8D}"/>
            </a:ext>
          </a:extLst>
        </xdr:cNvPr>
        <xdr:cNvSpPr txBox="1"/>
      </xdr:nvSpPr>
      <xdr:spPr>
        <a:xfrm>
          <a:off x="12164069" y="9684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562" name="n_4aveValue【学校施設】&#10;有形固定資産減価償却率">
          <a:extLst>
            <a:ext uri="{FF2B5EF4-FFF2-40B4-BE49-F238E27FC236}">
              <a16:creationId xmlns:a16="http://schemas.microsoft.com/office/drawing/2014/main" id="{C29C247D-C987-4F3B-AE93-60F5C4D8F6E1}"/>
            </a:ext>
          </a:extLst>
        </xdr:cNvPr>
        <xdr:cNvSpPr txBox="1"/>
      </xdr:nvSpPr>
      <xdr:spPr>
        <a:xfrm>
          <a:off x="11354444" y="9645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54990</xdr:rowOff>
    </xdr:from>
    <xdr:ext cx="405111" cy="259045"/>
    <xdr:sp macro="" textlink="">
      <xdr:nvSpPr>
        <xdr:cNvPr id="563" name="n_1mainValue【学校施設】&#10;有形固定資産減価償却率">
          <a:extLst>
            <a:ext uri="{FF2B5EF4-FFF2-40B4-BE49-F238E27FC236}">
              <a16:creationId xmlns:a16="http://schemas.microsoft.com/office/drawing/2014/main" id="{A4BF95D8-FF33-4433-8887-2EDC4C736F79}"/>
            </a:ext>
          </a:extLst>
        </xdr:cNvPr>
        <xdr:cNvSpPr txBox="1"/>
      </xdr:nvSpPr>
      <xdr:spPr>
        <a:xfrm>
          <a:off x="13745219" y="978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157860</xdr:rowOff>
    </xdr:from>
    <xdr:ext cx="405111" cy="259045"/>
    <xdr:sp macro="" textlink="">
      <xdr:nvSpPr>
        <xdr:cNvPr id="564" name="n_2mainValue【学校施設】&#10;有形固定資産減価償却率">
          <a:extLst>
            <a:ext uri="{FF2B5EF4-FFF2-40B4-BE49-F238E27FC236}">
              <a16:creationId xmlns:a16="http://schemas.microsoft.com/office/drawing/2014/main" id="{DE7C2B43-A0C5-4650-B235-E7614AC674E1}"/>
            </a:ext>
          </a:extLst>
        </xdr:cNvPr>
        <xdr:cNvSpPr txBox="1"/>
      </xdr:nvSpPr>
      <xdr:spPr>
        <a:xfrm>
          <a:off x="12964169" y="9724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114680</xdr:rowOff>
    </xdr:from>
    <xdr:ext cx="405111" cy="259045"/>
    <xdr:sp macro="" textlink="">
      <xdr:nvSpPr>
        <xdr:cNvPr id="565" name="n_3mainValue【学校施設】&#10;有形固定資産減価償却率">
          <a:extLst>
            <a:ext uri="{FF2B5EF4-FFF2-40B4-BE49-F238E27FC236}">
              <a16:creationId xmlns:a16="http://schemas.microsoft.com/office/drawing/2014/main" id="{3DC55C6E-21EB-4200-8E70-489A328BD961}"/>
            </a:ext>
          </a:extLst>
        </xdr:cNvPr>
        <xdr:cNvSpPr txBox="1"/>
      </xdr:nvSpPr>
      <xdr:spPr>
        <a:xfrm>
          <a:off x="12164069" y="9353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46100</xdr:rowOff>
    </xdr:from>
    <xdr:ext cx="405111" cy="259045"/>
    <xdr:sp macro="" textlink="">
      <xdr:nvSpPr>
        <xdr:cNvPr id="566" name="n_4mainValue【学校施設】&#10;有形固定資産減価償却率">
          <a:extLst>
            <a:ext uri="{FF2B5EF4-FFF2-40B4-BE49-F238E27FC236}">
              <a16:creationId xmlns:a16="http://schemas.microsoft.com/office/drawing/2014/main" id="{3F0F1105-D750-4277-B786-C968599B5F0E}"/>
            </a:ext>
          </a:extLst>
        </xdr:cNvPr>
        <xdr:cNvSpPr txBox="1"/>
      </xdr:nvSpPr>
      <xdr:spPr>
        <a:xfrm>
          <a:off x="11354444" y="92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3BE763A6-6B53-43BC-95C2-EBBFF3166914}"/>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8967E87F-07E5-440E-BA47-D7B02E4515F1}"/>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546B89E2-640A-428F-B693-63F67BCA18A4}"/>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B54A7A3A-25CE-4710-A222-E88A3D4CB232}"/>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577A54B7-C22E-49B8-BC78-DB849D9C3859}"/>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03190FDD-9065-4093-B062-2973E71CD5EB}"/>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DDD34CBB-05E6-4A47-AE2B-586F4DB35499}"/>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7489ED6F-9ECA-417F-807D-BC1170501141}"/>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6F885C1A-8DC5-4FD4-A932-7EEF296F853C}"/>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45926E97-170C-415E-92AE-8C3B215EB2F4}"/>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A8A40C19-E128-49D9-A549-A061AD228F6F}"/>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36DD4A4D-833D-4521-9B2C-5AE9B8A6281A}"/>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286A380C-CE6C-4FF7-997C-62B0D38BC2CA}"/>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D801B4F7-7CA0-43E9-97E7-406D3FE33440}"/>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DF3CA3BB-D433-4D8E-AEDA-C6419ED03CCA}"/>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B5F58DAD-D6CD-416F-B2E5-5E052378E146}"/>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0931D870-4BC8-4CA7-92BB-0E8E2290FBD8}"/>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8E4C68AB-9D68-4BA3-8B2C-BF8D09349E63}"/>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33D69C9B-686D-418F-BFD5-BFEA3D15823A}"/>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E17D5E52-0660-4E86-8355-685B71D62363}"/>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ABF432B6-B1A3-4C46-BA29-0C3E3A45E0BE}"/>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C628A03E-2348-4D53-A7BD-67F8B6DC73C3}"/>
            </a:ext>
          </a:extLst>
        </xdr:cNvPr>
        <xdr:cNvSpPr txBox="1"/>
      </xdr:nvSpPr>
      <xdr:spPr>
        <a:xfrm>
          <a:off x="15985051" y="851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312C1D19-6CA6-4761-9118-81AA0A2D46E2}"/>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8DE90410-1553-4CEC-A4EE-206C0844216F}"/>
            </a:ext>
          </a:extLst>
        </xdr:cNvPr>
        <xdr:cNvCxnSpPr/>
      </xdr:nvCxnSpPr>
      <xdr:spPr>
        <a:xfrm flipV="1">
          <a:off x="19954239" y="9056243"/>
          <a:ext cx="0" cy="118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8B202245-65E1-4E54-B7C6-593F1338EEE0}"/>
            </a:ext>
          </a:extLst>
        </xdr:cNvPr>
        <xdr:cNvSpPr txBox="1"/>
      </xdr:nvSpPr>
      <xdr:spPr>
        <a:xfrm>
          <a:off x="19992975" y="10238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0612F032-FDD8-41D5-9854-C6A989C72B01}"/>
            </a:ext>
          </a:extLst>
        </xdr:cNvPr>
        <xdr:cNvCxnSpPr/>
      </xdr:nvCxnSpPr>
      <xdr:spPr>
        <a:xfrm>
          <a:off x="19878675" y="102408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776DCDEF-76DF-4A14-90E1-3EA87AEC7290}"/>
            </a:ext>
          </a:extLst>
        </xdr:cNvPr>
        <xdr:cNvSpPr txBox="1"/>
      </xdr:nvSpPr>
      <xdr:spPr>
        <a:xfrm>
          <a:off x="19992975" y="884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C3825D3D-97BF-4F84-B6BE-343BA4FF24A6}"/>
            </a:ext>
          </a:extLst>
        </xdr:cNvPr>
        <xdr:cNvCxnSpPr/>
      </xdr:nvCxnSpPr>
      <xdr:spPr>
        <a:xfrm>
          <a:off x="19878675" y="90562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595" name="【学校施設】&#10;一人当たり面積平均値テキスト">
          <a:extLst>
            <a:ext uri="{FF2B5EF4-FFF2-40B4-BE49-F238E27FC236}">
              <a16:creationId xmlns:a16="http://schemas.microsoft.com/office/drawing/2014/main" id="{5431F317-D407-4173-9563-187F0ADDA88F}"/>
            </a:ext>
          </a:extLst>
        </xdr:cNvPr>
        <xdr:cNvSpPr txBox="1"/>
      </xdr:nvSpPr>
      <xdr:spPr>
        <a:xfrm>
          <a:off x="19992975" y="9952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A7135180-5CE6-4A26-BD27-5E74AFCC6C70}"/>
            </a:ext>
          </a:extLst>
        </xdr:cNvPr>
        <xdr:cNvSpPr/>
      </xdr:nvSpPr>
      <xdr:spPr>
        <a:xfrm>
          <a:off x="19897725" y="99741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F4A55C33-C714-4080-BD10-7857D4FD4110}"/>
            </a:ext>
          </a:extLst>
        </xdr:cNvPr>
        <xdr:cNvSpPr/>
      </xdr:nvSpPr>
      <xdr:spPr>
        <a:xfrm>
          <a:off x="19154775" y="998924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C8098EA8-B0D1-4209-8AEC-3300EDAF1956}"/>
            </a:ext>
          </a:extLst>
        </xdr:cNvPr>
        <xdr:cNvSpPr/>
      </xdr:nvSpPr>
      <xdr:spPr>
        <a:xfrm>
          <a:off x="18345150" y="998982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B3C6F9B1-4C4A-4789-A8AB-5C1846FF6E20}"/>
            </a:ext>
          </a:extLst>
        </xdr:cNvPr>
        <xdr:cNvSpPr/>
      </xdr:nvSpPr>
      <xdr:spPr>
        <a:xfrm>
          <a:off x="17554575" y="998943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91B265DA-4B17-423E-8B83-47C81825ECC9}"/>
            </a:ext>
          </a:extLst>
        </xdr:cNvPr>
        <xdr:cNvSpPr/>
      </xdr:nvSpPr>
      <xdr:spPr>
        <a:xfrm>
          <a:off x="16754475" y="99903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7AA9DBD1-C8DB-4ADF-8B9D-BEAB605451DC}"/>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AF4E7984-601B-4B7C-9C20-EAD6DE36E3EC}"/>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5648FDB-9BFE-48AD-AD9C-DD5FFACFC577}"/>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F4E1001-8A73-4DD4-A614-84BC0D8BB854}"/>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D30E19A-4475-4D1F-B961-E41F35424A6F}"/>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xdr:rowOff>
    </xdr:from>
    <xdr:to>
      <xdr:col>116</xdr:col>
      <xdr:colOff>114300</xdr:colOff>
      <xdr:row>61</xdr:row>
      <xdr:rowOff>113665</xdr:rowOff>
    </xdr:to>
    <xdr:sp macro="" textlink="">
      <xdr:nvSpPr>
        <xdr:cNvPr id="606" name="楕円 605">
          <a:extLst>
            <a:ext uri="{FF2B5EF4-FFF2-40B4-BE49-F238E27FC236}">
              <a16:creationId xmlns:a16="http://schemas.microsoft.com/office/drawing/2014/main" id="{B176F2D6-0FEC-4FD2-BA9D-43AFF8CB5B46}"/>
            </a:ext>
          </a:extLst>
        </xdr:cNvPr>
        <xdr:cNvSpPr/>
      </xdr:nvSpPr>
      <xdr:spPr>
        <a:xfrm>
          <a:off x="19897725" y="98958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34942</xdr:rowOff>
    </xdr:from>
    <xdr:ext cx="469744" cy="259045"/>
    <xdr:sp macro="" textlink="">
      <xdr:nvSpPr>
        <xdr:cNvPr id="607" name="【学校施設】&#10;一人当たり面積該当値テキスト">
          <a:extLst>
            <a:ext uri="{FF2B5EF4-FFF2-40B4-BE49-F238E27FC236}">
              <a16:creationId xmlns:a16="http://schemas.microsoft.com/office/drawing/2014/main" id="{1BA01EB1-F2D8-4CEC-8E03-F8248009EEB8}"/>
            </a:ext>
          </a:extLst>
        </xdr:cNvPr>
        <xdr:cNvSpPr txBox="1"/>
      </xdr:nvSpPr>
      <xdr:spPr>
        <a:xfrm>
          <a:off x="19992975" y="975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21781</xdr:rowOff>
    </xdr:from>
    <xdr:to>
      <xdr:col>112</xdr:col>
      <xdr:colOff>38100</xdr:colOff>
      <xdr:row>61</xdr:row>
      <xdr:rowOff>123381</xdr:rowOff>
    </xdr:to>
    <xdr:sp macro="" textlink="">
      <xdr:nvSpPr>
        <xdr:cNvPr id="608" name="楕円 607">
          <a:extLst>
            <a:ext uri="{FF2B5EF4-FFF2-40B4-BE49-F238E27FC236}">
              <a16:creationId xmlns:a16="http://schemas.microsoft.com/office/drawing/2014/main" id="{82A0BAA3-2670-4EF9-AFE4-724DAC60396A}"/>
            </a:ext>
          </a:extLst>
        </xdr:cNvPr>
        <xdr:cNvSpPr/>
      </xdr:nvSpPr>
      <xdr:spPr>
        <a:xfrm>
          <a:off x="19154775" y="990873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62865</xdr:rowOff>
    </xdr:from>
    <xdr:to>
      <xdr:col>116</xdr:col>
      <xdr:colOff>63500</xdr:colOff>
      <xdr:row>61</xdr:row>
      <xdr:rowOff>72581</xdr:rowOff>
    </xdr:to>
    <xdr:cxnSp macro="">
      <xdr:nvCxnSpPr>
        <xdr:cNvPr id="609" name="直線コネクタ 608">
          <a:extLst>
            <a:ext uri="{FF2B5EF4-FFF2-40B4-BE49-F238E27FC236}">
              <a16:creationId xmlns:a16="http://schemas.microsoft.com/office/drawing/2014/main" id="{EB3A2556-EE51-42BA-AB43-F51F31C8A46B}"/>
            </a:ext>
          </a:extLst>
        </xdr:cNvPr>
        <xdr:cNvCxnSpPr/>
      </xdr:nvCxnSpPr>
      <xdr:spPr>
        <a:xfrm flipV="1">
          <a:off x="19202400" y="9952990"/>
          <a:ext cx="752475" cy="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30734</xdr:rowOff>
    </xdr:from>
    <xdr:to>
      <xdr:col>107</xdr:col>
      <xdr:colOff>101600</xdr:colOff>
      <xdr:row>61</xdr:row>
      <xdr:rowOff>132334</xdr:rowOff>
    </xdr:to>
    <xdr:sp macro="" textlink="">
      <xdr:nvSpPr>
        <xdr:cNvPr id="610" name="楕円 609">
          <a:extLst>
            <a:ext uri="{FF2B5EF4-FFF2-40B4-BE49-F238E27FC236}">
              <a16:creationId xmlns:a16="http://schemas.microsoft.com/office/drawing/2014/main" id="{F38B040E-EE59-4589-96CC-D7D42794EFC1}"/>
            </a:ext>
          </a:extLst>
        </xdr:cNvPr>
        <xdr:cNvSpPr/>
      </xdr:nvSpPr>
      <xdr:spPr>
        <a:xfrm>
          <a:off x="18345150" y="991450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72581</xdr:rowOff>
    </xdr:from>
    <xdr:to>
      <xdr:col>111</xdr:col>
      <xdr:colOff>177800</xdr:colOff>
      <xdr:row>61</xdr:row>
      <xdr:rowOff>81534</xdr:rowOff>
    </xdr:to>
    <xdr:cxnSp macro="">
      <xdr:nvCxnSpPr>
        <xdr:cNvPr id="611" name="直線コネクタ 610">
          <a:extLst>
            <a:ext uri="{FF2B5EF4-FFF2-40B4-BE49-F238E27FC236}">
              <a16:creationId xmlns:a16="http://schemas.microsoft.com/office/drawing/2014/main" id="{8962DCE8-69FD-46B6-ABC0-EFA717C317F6}"/>
            </a:ext>
          </a:extLst>
        </xdr:cNvPr>
        <xdr:cNvCxnSpPr/>
      </xdr:nvCxnSpPr>
      <xdr:spPr>
        <a:xfrm flipV="1">
          <a:off x="18392775" y="9956356"/>
          <a:ext cx="809625" cy="1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40831</xdr:rowOff>
    </xdr:from>
    <xdr:to>
      <xdr:col>102</xdr:col>
      <xdr:colOff>165100</xdr:colOff>
      <xdr:row>61</xdr:row>
      <xdr:rowOff>142431</xdr:rowOff>
    </xdr:to>
    <xdr:sp macro="" textlink="">
      <xdr:nvSpPr>
        <xdr:cNvPr id="612" name="楕円 611">
          <a:extLst>
            <a:ext uri="{FF2B5EF4-FFF2-40B4-BE49-F238E27FC236}">
              <a16:creationId xmlns:a16="http://schemas.microsoft.com/office/drawing/2014/main" id="{21CD3582-246B-4582-B915-6478934E462C}"/>
            </a:ext>
          </a:extLst>
        </xdr:cNvPr>
        <xdr:cNvSpPr/>
      </xdr:nvSpPr>
      <xdr:spPr>
        <a:xfrm>
          <a:off x="17554575" y="992778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81534</xdr:rowOff>
    </xdr:from>
    <xdr:to>
      <xdr:col>107</xdr:col>
      <xdr:colOff>50800</xdr:colOff>
      <xdr:row>61</xdr:row>
      <xdr:rowOff>91631</xdr:rowOff>
    </xdr:to>
    <xdr:cxnSp macro="">
      <xdr:nvCxnSpPr>
        <xdr:cNvPr id="613" name="直線コネクタ 612">
          <a:extLst>
            <a:ext uri="{FF2B5EF4-FFF2-40B4-BE49-F238E27FC236}">
              <a16:creationId xmlns:a16="http://schemas.microsoft.com/office/drawing/2014/main" id="{2265357E-0E72-409E-B2E7-25336E9C61C9}"/>
            </a:ext>
          </a:extLst>
        </xdr:cNvPr>
        <xdr:cNvCxnSpPr/>
      </xdr:nvCxnSpPr>
      <xdr:spPr>
        <a:xfrm flipV="1">
          <a:off x="17602200" y="9971659"/>
          <a:ext cx="790575" cy="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49022</xdr:rowOff>
    </xdr:from>
    <xdr:to>
      <xdr:col>98</xdr:col>
      <xdr:colOff>38100</xdr:colOff>
      <xdr:row>61</xdr:row>
      <xdr:rowOff>150622</xdr:rowOff>
    </xdr:to>
    <xdr:sp macro="" textlink="">
      <xdr:nvSpPr>
        <xdr:cNvPr id="614" name="楕円 613">
          <a:extLst>
            <a:ext uri="{FF2B5EF4-FFF2-40B4-BE49-F238E27FC236}">
              <a16:creationId xmlns:a16="http://schemas.microsoft.com/office/drawing/2014/main" id="{3076E02E-356A-4E42-8FEC-D775B163D28A}"/>
            </a:ext>
          </a:extLst>
        </xdr:cNvPr>
        <xdr:cNvSpPr/>
      </xdr:nvSpPr>
      <xdr:spPr>
        <a:xfrm>
          <a:off x="16754475" y="993279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91631</xdr:rowOff>
    </xdr:from>
    <xdr:to>
      <xdr:col>102</xdr:col>
      <xdr:colOff>114300</xdr:colOff>
      <xdr:row>61</xdr:row>
      <xdr:rowOff>99822</xdr:rowOff>
    </xdr:to>
    <xdr:cxnSp macro="">
      <xdr:nvCxnSpPr>
        <xdr:cNvPr id="615" name="直線コネクタ 614">
          <a:extLst>
            <a:ext uri="{FF2B5EF4-FFF2-40B4-BE49-F238E27FC236}">
              <a16:creationId xmlns:a16="http://schemas.microsoft.com/office/drawing/2014/main" id="{8BFA2CF8-58DC-4D91-A198-13FB30FC9129}"/>
            </a:ext>
          </a:extLst>
        </xdr:cNvPr>
        <xdr:cNvCxnSpPr/>
      </xdr:nvCxnSpPr>
      <xdr:spPr>
        <a:xfrm flipV="1">
          <a:off x="16802100" y="9975406"/>
          <a:ext cx="800100" cy="1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616" name="n_1aveValue【学校施設】&#10;一人当たり面積">
          <a:extLst>
            <a:ext uri="{FF2B5EF4-FFF2-40B4-BE49-F238E27FC236}">
              <a16:creationId xmlns:a16="http://schemas.microsoft.com/office/drawing/2014/main" id="{222667B0-BAD7-4B98-A6CC-FC0920A8496E}"/>
            </a:ext>
          </a:extLst>
        </xdr:cNvPr>
        <xdr:cNvSpPr txBox="1"/>
      </xdr:nvSpPr>
      <xdr:spPr>
        <a:xfrm>
          <a:off x="18983402" y="1006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617" name="n_2aveValue【学校施設】&#10;一人当たり面積">
          <a:extLst>
            <a:ext uri="{FF2B5EF4-FFF2-40B4-BE49-F238E27FC236}">
              <a16:creationId xmlns:a16="http://schemas.microsoft.com/office/drawing/2014/main" id="{42111E2F-66A5-496D-A224-AA5B9CB97756}"/>
            </a:ext>
          </a:extLst>
        </xdr:cNvPr>
        <xdr:cNvSpPr txBox="1"/>
      </xdr:nvSpPr>
      <xdr:spPr>
        <a:xfrm>
          <a:off x="18183302" y="1006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618" name="n_3aveValue【学校施設】&#10;一人当たり面積">
          <a:extLst>
            <a:ext uri="{FF2B5EF4-FFF2-40B4-BE49-F238E27FC236}">
              <a16:creationId xmlns:a16="http://schemas.microsoft.com/office/drawing/2014/main" id="{0FDFD4DF-E102-41EB-9AC0-7E248DD3C64A}"/>
            </a:ext>
          </a:extLst>
        </xdr:cNvPr>
        <xdr:cNvSpPr txBox="1"/>
      </xdr:nvSpPr>
      <xdr:spPr>
        <a:xfrm>
          <a:off x="17383202" y="1006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619" name="n_4aveValue【学校施設】&#10;一人当たり面積">
          <a:extLst>
            <a:ext uri="{FF2B5EF4-FFF2-40B4-BE49-F238E27FC236}">
              <a16:creationId xmlns:a16="http://schemas.microsoft.com/office/drawing/2014/main" id="{6AFFB1A6-64C9-4F34-A9F7-B864640231CF}"/>
            </a:ext>
          </a:extLst>
        </xdr:cNvPr>
        <xdr:cNvSpPr txBox="1"/>
      </xdr:nvSpPr>
      <xdr:spPr>
        <a:xfrm>
          <a:off x="16592627" y="1007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139908</xdr:rowOff>
    </xdr:from>
    <xdr:ext cx="469744" cy="259045"/>
    <xdr:sp macro="" textlink="">
      <xdr:nvSpPr>
        <xdr:cNvPr id="620" name="n_1mainValue【学校施設】&#10;一人当たり面積">
          <a:extLst>
            <a:ext uri="{FF2B5EF4-FFF2-40B4-BE49-F238E27FC236}">
              <a16:creationId xmlns:a16="http://schemas.microsoft.com/office/drawing/2014/main" id="{FAC3F3F2-636E-4639-86D5-F5F68EACCF1E}"/>
            </a:ext>
          </a:extLst>
        </xdr:cNvPr>
        <xdr:cNvSpPr txBox="1"/>
      </xdr:nvSpPr>
      <xdr:spPr>
        <a:xfrm>
          <a:off x="18983402" y="970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148861</xdr:rowOff>
    </xdr:from>
    <xdr:ext cx="469744" cy="259045"/>
    <xdr:sp macro="" textlink="">
      <xdr:nvSpPr>
        <xdr:cNvPr id="621" name="n_2mainValue【学校施設】&#10;一人当たり面積">
          <a:extLst>
            <a:ext uri="{FF2B5EF4-FFF2-40B4-BE49-F238E27FC236}">
              <a16:creationId xmlns:a16="http://schemas.microsoft.com/office/drawing/2014/main" id="{6A71036F-2FC1-42CB-8B51-7C7CDAE38A1C}"/>
            </a:ext>
          </a:extLst>
        </xdr:cNvPr>
        <xdr:cNvSpPr txBox="1"/>
      </xdr:nvSpPr>
      <xdr:spPr>
        <a:xfrm>
          <a:off x="18183302" y="970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158958</xdr:rowOff>
    </xdr:from>
    <xdr:ext cx="469744" cy="259045"/>
    <xdr:sp macro="" textlink="">
      <xdr:nvSpPr>
        <xdr:cNvPr id="622" name="n_3mainValue【学校施設】&#10;一人当たり面積">
          <a:extLst>
            <a:ext uri="{FF2B5EF4-FFF2-40B4-BE49-F238E27FC236}">
              <a16:creationId xmlns:a16="http://schemas.microsoft.com/office/drawing/2014/main" id="{6B713653-0838-43E6-8CB5-2145B2625588}"/>
            </a:ext>
          </a:extLst>
        </xdr:cNvPr>
        <xdr:cNvSpPr txBox="1"/>
      </xdr:nvSpPr>
      <xdr:spPr>
        <a:xfrm>
          <a:off x="17383202" y="972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167149</xdr:rowOff>
    </xdr:from>
    <xdr:ext cx="469744" cy="259045"/>
    <xdr:sp macro="" textlink="">
      <xdr:nvSpPr>
        <xdr:cNvPr id="623" name="n_4mainValue【学校施設】&#10;一人当たり面積">
          <a:extLst>
            <a:ext uri="{FF2B5EF4-FFF2-40B4-BE49-F238E27FC236}">
              <a16:creationId xmlns:a16="http://schemas.microsoft.com/office/drawing/2014/main" id="{3BAECD78-028E-416A-961F-5CC58A48D652}"/>
            </a:ext>
          </a:extLst>
        </xdr:cNvPr>
        <xdr:cNvSpPr txBox="1"/>
      </xdr:nvSpPr>
      <xdr:spPr>
        <a:xfrm>
          <a:off x="16592627" y="9727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B40A5AAA-CDA2-4FAE-819A-7D3DED68E379}"/>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4D2D5348-311A-4A80-AFE7-DA26DD7B3410}"/>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5648FD5E-A7C2-4624-BB17-C0D03F9330EF}"/>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6F27757E-58A6-46EB-9B19-A0FFFAA1C995}"/>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7F529638-BD8F-4443-833E-0D1132B273C3}"/>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19462057-A0B5-4889-BA3A-635B2DCBE462}"/>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9315FF4D-FC93-4274-9214-697D3693A036}"/>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9CA22A8B-C27E-4625-B636-3E63EC2F3DD6}"/>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E577C0E8-BC4F-466A-88F7-940E01C6AE25}"/>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7EA5F835-CDDC-49D3-9747-E96A191FE6AE}"/>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1134D6EC-765D-4DB8-9EDD-AF3A843AB31A}"/>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1966BEF8-1DF4-427A-917C-D14114CDB505}"/>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AFB8139C-2A4B-4D84-A60C-DC45EE67B5BF}"/>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3351A753-4716-41BE-A013-ED28C80E8803}"/>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5B0A68FD-6D30-4BB5-91D8-41607481F37D}"/>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5C801E2F-2244-40A7-9913-7EF4D8FFCDF3}"/>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304FFC91-D3B5-4443-B1C3-1F1B80EC2295}"/>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AFF77F02-C4D1-438F-8CF1-FF44A6440808}"/>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5558AAF8-8402-4F51-BE7C-E00473B4ED10}"/>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92C2204C-BE54-4C9D-AA5F-88ECE118314D}"/>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8933456A-D103-4435-B301-539DD0641A19}"/>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F21751F9-195E-49ED-816F-368D3D923D1F}"/>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643A89AB-4FD8-4CE8-AB45-316726D8FE37}"/>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E72F7686-7A12-45CF-9693-A4D58BF5111D}"/>
            </a:ext>
          </a:extLst>
        </xdr:cNvPr>
        <xdr:cNvSpPr/>
      </xdr:nvSpPr>
      <xdr:spPr>
        <a:xfrm>
          <a:off x="112109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8" name="正方形/長方形 647">
          <a:extLst>
            <a:ext uri="{FF2B5EF4-FFF2-40B4-BE49-F238E27FC236}">
              <a16:creationId xmlns:a16="http://schemas.microsoft.com/office/drawing/2014/main" id="{7F3BCE39-2BCE-45CB-8A90-7D8EFE4E31ED}"/>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9" name="正方形/長方形 648">
          <a:extLst>
            <a:ext uri="{FF2B5EF4-FFF2-40B4-BE49-F238E27FC236}">
              <a16:creationId xmlns:a16="http://schemas.microsoft.com/office/drawing/2014/main" id="{9195E0E4-A0AE-4C09-B077-EE2FE53A6A8B}"/>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0" name="正方形/長方形 649">
          <a:extLst>
            <a:ext uri="{FF2B5EF4-FFF2-40B4-BE49-F238E27FC236}">
              <a16:creationId xmlns:a16="http://schemas.microsoft.com/office/drawing/2014/main" id="{D157E6FC-E785-4121-809A-D72878B420F7}"/>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1" name="正方形/長方形 650">
          <a:extLst>
            <a:ext uri="{FF2B5EF4-FFF2-40B4-BE49-F238E27FC236}">
              <a16:creationId xmlns:a16="http://schemas.microsoft.com/office/drawing/2014/main" id="{5646B41A-D74F-4EED-9A43-9F344ABE63BA}"/>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2" name="正方形/長方形 651">
          <a:extLst>
            <a:ext uri="{FF2B5EF4-FFF2-40B4-BE49-F238E27FC236}">
              <a16:creationId xmlns:a16="http://schemas.microsoft.com/office/drawing/2014/main" id="{5B0C4932-12A3-4CA4-B760-ECA987A15135}"/>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3" name="正方形/長方形 652">
          <a:extLst>
            <a:ext uri="{FF2B5EF4-FFF2-40B4-BE49-F238E27FC236}">
              <a16:creationId xmlns:a16="http://schemas.microsoft.com/office/drawing/2014/main" id="{838B0F21-6984-43AD-B160-CCD0A46A995E}"/>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4" name="正方形/長方形 653">
          <a:extLst>
            <a:ext uri="{FF2B5EF4-FFF2-40B4-BE49-F238E27FC236}">
              <a16:creationId xmlns:a16="http://schemas.microsoft.com/office/drawing/2014/main" id="{4CE98969-C20D-4AF7-B477-D18F115401C0}"/>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5" name="正方形/長方形 654">
          <a:extLst>
            <a:ext uri="{FF2B5EF4-FFF2-40B4-BE49-F238E27FC236}">
              <a16:creationId xmlns:a16="http://schemas.microsoft.com/office/drawing/2014/main" id="{B2D1731F-351E-4B70-A5C9-FDCEF1A37FA6}"/>
            </a:ext>
          </a:extLst>
        </xdr:cNvPr>
        <xdr:cNvSpPr/>
      </xdr:nvSpPr>
      <xdr:spPr>
        <a:xfrm>
          <a:off x="164592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959B7F2C-003F-44F9-8644-094663DB9883}"/>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2A10FBB7-92CC-4E34-9B66-B079C717D270}"/>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479561F7-96D0-49CD-895A-8F4129548B70}"/>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については、有形固定資産減価償却率が類似団体と比べて低く、一人当たりの延長は類似団体と比べて短いことから、これまで積極的に道路の改良等を進めてきたものの整備延長は類似団体との比較では短いことになります。また、橋りよう・トンネルにおける一人当たり有形固定資産額が類似団体内で最も大きくな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橋りょう・トンネル等の構造物が数多く整備されていることになります。</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・公共住宅では建て替えを必要とする住宅や今後修繕などの更新時期を迎える住宅を多く抱えている状況であるため、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た公営</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住宅等長寿命化計画にある公営住宅の将来必要管理戸数や長寿命化のための事業実施方針等により、効果的・効率的な住宅管理を行います。</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幼稚園・保育所の施設の一人当たり面積については、子育て環境の整備に積極的に取り組んでいることから、類似団体と比較して面積が大きくなっています。なお、人口の減少により、毎年各施設の一人当たりの面積が微増しています。</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・学校施設については、有形固定資産減価償却率及び一人当たり面積ともほぼ類似団体の平均値を推移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ています。</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58F65BC-B2F5-4E2C-923F-8370EFC2EB54}"/>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49DAD8F-459C-4910-9A75-2CB7DFF4779B}"/>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C878CF0-A24D-4CC8-B13A-1638E93ED1BC}"/>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6DBBFB1-A443-4BCD-A175-2C79CD8324D0}"/>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島根県雲南市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8D51F7D-F599-4C45-B0E0-4AA34FCFBF2E}"/>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689E1EA-5074-41ED-B213-F76DCCD1E2D5}"/>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6185831-FCF5-424A-8E88-BD7655A7F395}"/>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66FD409-4755-440B-A789-46CABB74BF5E}"/>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87B1E5A-9B5F-42E5-8CF3-CE7F9B9917C5}"/>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5F013E5-F71E-47B8-B195-78AFCC54A385}"/>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35,085
34,846
553.18
32,712,023
32,219,514
441,679
17,134,205
35,703,295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020D810-5EEF-4BF7-82AA-A033F8B6FF64}"/>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C54440B-796E-425D-8743-5DA54CC7582A}"/>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13243A8-D0B7-4ED8-944E-533DB7CF6B4A}"/>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D0E39A0-001C-4556-83E1-1C0F0EE66774}"/>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4D2C059-40D9-4B11-BBC4-96278846A0C3}"/>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51C9446-8391-4CB4-8FED-B8D29D2D4CDF}"/>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27E2881-8CE4-4F2C-BFB1-659E2AE66644}"/>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B735D8F-9574-45B7-A8E0-3C879381AF58}"/>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75F5E80-99BC-4630-A3CC-8F69DA1A5907}"/>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C7C3DA4-823D-4ED3-B2C0-9EC278AB740B}"/>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2AA8CBC-764C-4955-BA87-7CCFDCDBD4B8}"/>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53FCBCC-84D9-4198-9003-7D20DF0355D1}"/>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F6875C4-768E-40E0-A308-1CA2958772AC}"/>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3ADB251-5C7E-4538-9B40-B3F0BC9F0BD0}"/>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AD4CD8F-AC67-4A2D-926E-0923E570F8FC}"/>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A359359-7B59-42CC-9380-F0B774D02513}"/>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9D0EE4E-8BD0-48D5-9494-981D0D1B8540}"/>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9A6BC71-4F7F-4B47-9DDA-C3A3D544260B}"/>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E5DC9AD-1166-4ABC-8CF9-996A29CDA1DE}"/>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2DBEF4F-91AB-41C3-A4FE-73059048B4F1}"/>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9C88CBF-24E8-42F4-A939-502004F118E3}"/>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3DCD611-F680-42D5-95F9-503EDA1EE441}"/>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53E5760-487E-4E33-92A1-7217C18CC87C}"/>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D6067A1-0AA8-467F-A027-77CD9C3B7305}"/>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284B744-92BC-46CF-A579-2DBBA01B6785}"/>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095720F-BE30-4596-B0B9-1BE81D4DC87E}"/>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BC0B66D-3CB3-4204-A970-E3AB98774173}"/>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567AAFC-B216-4C39-84B2-DE16F13498BD}"/>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EF3F96D-615A-4359-AB4E-FA1879C3F071}"/>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F5E7A44-5F71-4778-9DA5-9E42DF368676}"/>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038B01F-BA46-4EC8-8254-809F3F86F51B}"/>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1087E3A-0A58-4B2C-8769-6ADB1AE9DD00}"/>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1F969C0-9A2D-4485-BAED-258F83B0D746}"/>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D375D6D-D10B-4321-A577-4CBD27691914}"/>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3B13141-F99F-4B04-AD9A-8324F0F28D50}"/>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2DD32B7-BBF5-4767-84D9-2E5E7AEFFF7C}"/>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36B8E98-9EF5-4562-AB53-AC7518C59E8C}"/>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514A328-C9C5-4211-AE89-261FF1D7C267}"/>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16619EF-684A-4CD3-8EDB-97049251D9AC}"/>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748220A-36B4-46F1-B5B9-D0A2C6C7F025}"/>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19DA869-0530-4413-88A7-E3C661AC1D9F}"/>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6C536DB-474D-40A0-B998-9CB44DED281A}"/>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9C7674E-6FCA-4F7F-A8FA-75B3C3AC0EA7}"/>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84BDE41-49F8-4B46-9A0E-66B7EEBB41CE}"/>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EC92421-6D08-45AC-98A1-D4FDE47DF596}"/>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EE62F0A-0476-4AF1-8E40-CAEF0A70C295}"/>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E1BBA949-99D3-4C05-93CD-FE750A49D393}"/>
            </a:ext>
          </a:extLst>
        </xdr:cNvPr>
        <xdr:cNvCxnSpPr/>
      </xdr:nvCxnSpPr>
      <xdr:spPr>
        <a:xfrm flipV="1">
          <a:off x="4180840" y="5388428"/>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32DDDBEC-1CAF-4B62-A1FF-69DD26D132F8}"/>
            </a:ext>
          </a:extLst>
        </xdr:cNvPr>
        <xdr:cNvSpPr txBox="1"/>
      </xdr:nvSpPr>
      <xdr:spPr>
        <a:xfrm>
          <a:off x="42195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2A9BEA2C-90C3-40ED-922C-4363B87CEE3C}"/>
            </a:ext>
          </a:extLst>
        </xdr:cNvPr>
        <xdr:cNvCxnSpPr/>
      </xdr:nvCxnSpPr>
      <xdr:spPr>
        <a:xfrm>
          <a:off x="4105275"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F70D363A-0792-4D67-B725-04C03C793FA3}"/>
            </a:ext>
          </a:extLst>
        </xdr:cNvPr>
        <xdr:cNvSpPr txBox="1"/>
      </xdr:nvSpPr>
      <xdr:spPr>
        <a:xfrm>
          <a:off x="4219575" y="51827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FD6BBCFE-B000-4AA6-91D9-468883C97397}"/>
            </a:ext>
          </a:extLst>
        </xdr:cNvPr>
        <xdr:cNvCxnSpPr/>
      </xdr:nvCxnSpPr>
      <xdr:spPr>
        <a:xfrm>
          <a:off x="4105275" y="53884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63B46B98-7C5B-4BD6-8A7A-7F03C492239C}"/>
            </a:ext>
          </a:extLst>
        </xdr:cNvPr>
        <xdr:cNvSpPr txBox="1"/>
      </xdr:nvSpPr>
      <xdr:spPr>
        <a:xfrm>
          <a:off x="4219575" y="59996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16EA6B5C-6AB5-4CAC-8CA6-43D3D5A316E5}"/>
            </a:ext>
          </a:extLst>
        </xdr:cNvPr>
        <xdr:cNvSpPr/>
      </xdr:nvSpPr>
      <xdr:spPr>
        <a:xfrm>
          <a:off x="4124325" y="602125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33EC7301-2004-41B5-81BB-6E56C22CD7EC}"/>
            </a:ext>
          </a:extLst>
        </xdr:cNvPr>
        <xdr:cNvSpPr/>
      </xdr:nvSpPr>
      <xdr:spPr>
        <a:xfrm>
          <a:off x="3381375" y="600310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1C10BBE6-AB2B-4378-B275-09F97BD96F22}"/>
            </a:ext>
          </a:extLst>
        </xdr:cNvPr>
        <xdr:cNvSpPr/>
      </xdr:nvSpPr>
      <xdr:spPr>
        <a:xfrm>
          <a:off x="2571750" y="599839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47D22C5A-7ED2-410E-B375-6F53E70F5F70}"/>
            </a:ext>
          </a:extLst>
        </xdr:cNvPr>
        <xdr:cNvSpPr/>
      </xdr:nvSpPr>
      <xdr:spPr>
        <a:xfrm>
          <a:off x="1781175" y="59802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048694C9-A8E2-45B0-BAFF-18D6EC629E9E}"/>
            </a:ext>
          </a:extLst>
        </xdr:cNvPr>
        <xdr:cNvSpPr/>
      </xdr:nvSpPr>
      <xdr:spPr>
        <a:xfrm>
          <a:off x="981075" y="596537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4155F1D-39E7-4263-8E58-87CF464FF280}"/>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84948E1-B3A3-4E1B-897B-6DCCAE148754}"/>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2F4E416-64D8-42D1-8D03-E46EDCE8FC06}"/>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16C21F5-98BD-41C1-8427-E361D124008F}"/>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70F36D0-7DBE-4DF6-9DE3-866B7F634516}"/>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147864</xdr:rowOff>
    </xdr:from>
    <xdr:to>
      <xdr:col>24</xdr:col>
      <xdr:colOff>114300</xdr:colOff>
      <xdr:row>37</xdr:row>
      <xdr:rowOff>78014</xdr:rowOff>
    </xdr:to>
    <xdr:sp macro="" textlink="">
      <xdr:nvSpPr>
        <xdr:cNvPr id="74" name="楕円 73">
          <a:extLst>
            <a:ext uri="{FF2B5EF4-FFF2-40B4-BE49-F238E27FC236}">
              <a16:creationId xmlns:a16="http://schemas.microsoft.com/office/drawing/2014/main" id="{DC05F5FE-C31C-43EC-AAE2-0D5389376CDE}"/>
            </a:ext>
          </a:extLst>
        </xdr:cNvPr>
        <xdr:cNvSpPr/>
      </xdr:nvSpPr>
      <xdr:spPr>
        <a:xfrm>
          <a:off x="4124325" y="59835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170741</xdr:rowOff>
    </xdr:from>
    <xdr:ext cx="405111" cy="259045"/>
    <xdr:sp macro="" textlink="">
      <xdr:nvSpPr>
        <xdr:cNvPr id="75" name="【図書館】&#10;有形固定資産減価償却率該当値テキスト">
          <a:extLst>
            <a:ext uri="{FF2B5EF4-FFF2-40B4-BE49-F238E27FC236}">
              <a16:creationId xmlns:a16="http://schemas.microsoft.com/office/drawing/2014/main" id="{09747CC6-9CD2-402D-97EC-F991411E9209}"/>
            </a:ext>
          </a:extLst>
        </xdr:cNvPr>
        <xdr:cNvSpPr txBox="1"/>
      </xdr:nvSpPr>
      <xdr:spPr>
        <a:xfrm>
          <a:off x="4219575" y="583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110308</xdr:rowOff>
    </xdr:from>
    <xdr:to>
      <xdr:col>20</xdr:col>
      <xdr:colOff>38100</xdr:colOff>
      <xdr:row>37</xdr:row>
      <xdr:rowOff>40458</xdr:rowOff>
    </xdr:to>
    <xdr:sp macro="" textlink="">
      <xdr:nvSpPr>
        <xdr:cNvPr id="76" name="楕円 75">
          <a:extLst>
            <a:ext uri="{FF2B5EF4-FFF2-40B4-BE49-F238E27FC236}">
              <a16:creationId xmlns:a16="http://schemas.microsoft.com/office/drawing/2014/main" id="{44F5D236-D6F5-4CFE-A7E1-D3F567449D07}"/>
            </a:ext>
          </a:extLst>
        </xdr:cNvPr>
        <xdr:cNvSpPr/>
      </xdr:nvSpPr>
      <xdr:spPr>
        <a:xfrm>
          <a:off x="3381375" y="594595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161108</xdr:rowOff>
    </xdr:from>
    <xdr:to>
      <xdr:col>24</xdr:col>
      <xdr:colOff>63500</xdr:colOff>
      <xdr:row>37</xdr:row>
      <xdr:rowOff>27214</xdr:rowOff>
    </xdr:to>
    <xdr:cxnSp macro="">
      <xdr:nvCxnSpPr>
        <xdr:cNvPr id="77" name="直線コネクタ 76">
          <a:extLst>
            <a:ext uri="{FF2B5EF4-FFF2-40B4-BE49-F238E27FC236}">
              <a16:creationId xmlns:a16="http://schemas.microsoft.com/office/drawing/2014/main" id="{43E242A4-8841-4C92-8C2A-94D2EA72DE3D}"/>
            </a:ext>
          </a:extLst>
        </xdr:cNvPr>
        <xdr:cNvCxnSpPr/>
      </xdr:nvCxnSpPr>
      <xdr:spPr>
        <a:xfrm>
          <a:off x="3429000" y="6003108"/>
          <a:ext cx="752475" cy="2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71120</xdr:rowOff>
    </xdr:from>
    <xdr:to>
      <xdr:col>15</xdr:col>
      <xdr:colOff>101600</xdr:colOff>
      <xdr:row>37</xdr:row>
      <xdr:rowOff>1270</xdr:rowOff>
    </xdr:to>
    <xdr:sp macro="" textlink="">
      <xdr:nvSpPr>
        <xdr:cNvPr id="78" name="楕円 77">
          <a:extLst>
            <a:ext uri="{FF2B5EF4-FFF2-40B4-BE49-F238E27FC236}">
              <a16:creationId xmlns:a16="http://schemas.microsoft.com/office/drawing/2014/main" id="{8C630729-F900-4EE8-876E-56ABB2527B70}"/>
            </a:ext>
          </a:extLst>
        </xdr:cNvPr>
        <xdr:cNvSpPr/>
      </xdr:nvSpPr>
      <xdr:spPr>
        <a:xfrm>
          <a:off x="2571750" y="59067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121920</xdr:rowOff>
    </xdr:from>
    <xdr:to>
      <xdr:col>19</xdr:col>
      <xdr:colOff>177800</xdr:colOff>
      <xdr:row>36</xdr:row>
      <xdr:rowOff>161108</xdr:rowOff>
    </xdr:to>
    <xdr:cxnSp macro="">
      <xdr:nvCxnSpPr>
        <xdr:cNvPr id="79" name="直線コネクタ 78">
          <a:extLst>
            <a:ext uri="{FF2B5EF4-FFF2-40B4-BE49-F238E27FC236}">
              <a16:creationId xmlns:a16="http://schemas.microsoft.com/office/drawing/2014/main" id="{E8303B6B-047B-48B2-9D06-AD3C88985C70}"/>
            </a:ext>
          </a:extLst>
        </xdr:cNvPr>
        <xdr:cNvCxnSpPr/>
      </xdr:nvCxnSpPr>
      <xdr:spPr>
        <a:xfrm>
          <a:off x="2619375" y="5963920"/>
          <a:ext cx="809625"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33564</xdr:rowOff>
    </xdr:from>
    <xdr:to>
      <xdr:col>10</xdr:col>
      <xdr:colOff>165100</xdr:colOff>
      <xdr:row>36</xdr:row>
      <xdr:rowOff>135164</xdr:rowOff>
    </xdr:to>
    <xdr:sp macro="" textlink="">
      <xdr:nvSpPr>
        <xdr:cNvPr id="80" name="楕円 79">
          <a:extLst>
            <a:ext uri="{FF2B5EF4-FFF2-40B4-BE49-F238E27FC236}">
              <a16:creationId xmlns:a16="http://schemas.microsoft.com/office/drawing/2014/main" id="{21CEB82D-998C-4F32-B39E-2FAD2D73D331}"/>
            </a:ext>
          </a:extLst>
        </xdr:cNvPr>
        <xdr:cNvSpPr/>
      </xdr:nvSpPr>
      <xdr:spPr>
        <a:xfrm>
          <a:off x="1781175" y="586921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84364</xdr:rowOff>
    </xdr:from>
    <xdr:to>
      <xdr:col>15</xdr:col>
      <xdr:colOff>50800</xdr:colOff>
      <xdr:row>36</xdr:row>
      <xdr:rowOff>121920</xdr:rowOff>
    </xdr:to>
    <xdr:cxnSp macro="">
      <xdr:nvCxnSpPr>
        <xdr:cNvPr id="81" name="直線コネクタ 80">
          <a:extLst>
            <a:ext uri="{FF2B5EF4-FFF2-40B4-BE49-F238E27FC236}">
              <a16:creationId xmlns:a16="http://schemas.microsoft.com/office/drawing/2014/main" id="{28E69B62-A18B-4FD9-B52D-9BB504A6B172}"/>
            </a:ext>
          </a:extLst>
        </xdr:cNvPr>
        <xdr:cNvCxnSpPr/>
      </xdr:nvCxnSpPr>
      <xdr:spPr>
        <a:xfrm>
          <a:off x="1828800" y="5926364"/>
          <a:ext cx="790575"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165826</xdr:rowOff>
    </xdr:from>
    <xdr:to>
      <xdr:col>6</xdr:col>
      <xdr:colOff>38100</xdr:colOff>
      <xdr:row>36</xdr:row>
      <xdr:rowOff>95976</xdr:rowOff>
    </xdr:to>
    <xdr:sp macro="" textlink="">
      <xdr:nvSpPr>
        <xdr:cNvPr id="82" name="楕円 81">
          <a:extLst>
            <a:ext uri="{FF2B5EF4-FFF2-40B4-BE49-F238E27FC236}">
              <a16:creationId xmlns:a16="http://schemas.microsoft.com/office/drawing/2014/main" id="{6DFA4FBA-D841-4570-B9AC-B4751131B876}"/>
            </a:ext>
          </a:extLst>
        </xdr:cNvPr>
        <xdr:cNvSpPr/>
      </xdr:nvSpPr>
      <xdr:spPr>
        <a:xfrm>
          <a:off x="981075" y="583955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45176</xdr:rowOff>
    </xdr:from>
    <xdr:to>
      <xdr:col>10</xdr:col>
      <xdr:colOff>114300</xdr:colOff>
      <xdr:row>36</xdr:row>
      <xdr:rowOff>84364</xdr:rowOff>
    </xdr:to>
    <xdr:cxnSp macro="">
      <xdr:nvCxnSpPr>
        <xdr:cNvPr id="83" name="直線コネクタ 82">
          <a:extLst>
            <a:ext uri="{FF2B5EF4-FFF2-40B4-BE49-F238E27FC236}">
              <a16:creationId xmlns:a16="http://schemas.microsoft.com/office/drawing/2014/main" id="{67841DBA-F777-488F-99FC-A38776867A49}"/>
            </a:ext>
          </a:extLst>
        </xdr:cNvPr>
        <xdr:cNvCxnSpPr/>
      </xdr:nvCxnSpPr>
      <xdr:spPr>
        <a:xfrm>
          <a:off x="1028700" y="5887176"/>
          <a:ext cx="8001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963CDB21-73A2-4FAC-8E5D-92A0F42BBCDC}"/>
            </a:ext>
          </a:extLst>
        </xdr:cNvPr>
        <xdr:cNvSpPr txBox="1"/>
      </xdr:nvSpPr>
      <xdr:spPr>
        <a:xfrm>
          <a:off x="3239144" y="608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C847B53A-7A4F-43E0-A2B3-6AFAA9F8A032}"/>
            </a:ext>
          </a:extLst>
        </xdr:cNvPr>
        <xdr:cNvSpPr txBox="1"/>
      </xdr:nvSpPr>
      <xdr:spPr>
        <a:xfrm>
          <a:off x="2439044" y="6087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3B2AA72E-174F-4087-89BF-629B26EAD45E}"/>
            </a:ext>
          </a:extLst>
        </xdr:cNvPr>
        <xdr:cNvSpPr txBox="1"/>
      </xdr:nvSpPr>
      <xdr:spPr>
        <a:xfrm>
          <a:off x="1648469" y="6069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CB66FE7D-0469-4B1C-91DE-61EB01DB3A68}"/>
            </a:ext>
          </a:extLst>
        </xdr:cNvPr>
        <xdr:cNvSpPr txBox="1"/>
      </xdr:nvSpPr>
      <xdr:spPr>
        <a:xfrm>
          <a:off x="848369" y="6048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56985</xdr:rowOff>
    </xdr:from>
    <xdr:ext cx="405111" cy="259045"/>
    <xdr:sp macro="" textlink="">
      <xdr:nvSpPr>
        <xdr:cNvPr id="88" name="n_1mainValue【図書館】&#10;有形固定資産減価償却率">
          <a:extLst>
            <a:ext uri="{FF2B5EF4-FFF2-40B4-BE49-F238E27FC236}">
              <a16:creationId xmlns:a16="http://schemas.microsoft.com/office/drawing/2014/main" id="{5673E1DB-143B-4EDD-BCE9-A522322AF793}"/>
            </a:ext>
          </a:extLst>
        </xdr:cNvPr>
        <xdr:cNvSpPr txBox="1"/>
      </xdr:nvSpPr>
      <xdr:spPr>
        <a:xfrm>
          <a:off x="3239144" y="57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17797</xdr:rowOff>
    </xdr:from>
    <xdr:ext cx="405111" cy="259045"/>
    <xdr:sp macro="" textlink="">
      <xdr:nvSpPr>
        <xdr:cNvPr id="89" name="n_2mainValue【図書館】&#10;有形固定資産減価償却率">
          <a:extLst>
            <a:ext uri="{FF2B5EF4-FFF2-40B4-BE49-F238E27FC236}">
              <a16:creationId xmlns:a16="http://schemas.microsoft.com/office/drawing/2014/main" id="{5145E723-936A-4B7D-B685-3BF95D4AD7F0}"/>
            </a:ext>
          </a:extLst>
        </xdr:cNvPr>
        <xdr:cNvSpPr txBox="1"/>
      </xdr:nvSpPr>
      <xdr:spPr>
        <a:xfrm>
          <a:off x="243904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151691</xdr:rowOff>
    </xdr:from>
    <xdr:ext cx="405111" cy="259045"/>
    <xdr:sp macro="" textlink="">
      <xdr:nvSpPr>
        <xdr:cNvPr id="90" name="n_3mainValue【図書館】&#10;有形固定資産減価償却率">
          <a:extLst>
            <a:ext uri="{FF2B5EF4-FFF2-40B4-BE49-F238E27FC236}">
              <a16:creationId xmlns:a16="http://schemas.microsoft.com/office/drawing/2014/main" id="{81A65445-42A5-4B54-9C1A-F08439BD5579}"/>
            </a:ext>
          </a:extLst>
        </xdr:cNvPr>
        <xdr:cNvSpPr txBox="1"/>
      </xdr:nvSpPr>
      <xdr:spPr>
        <a:xfrm>
          <a:off x="1648469" y="566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112503</xdr:rowOff>
    </xdr:from>
    <xdr:ext cx="405111" cy="259045"/>
    <xdr:sp macro="" textlink="">
      <xdr:nvSpPr>
        <xdr:cNvPr id="91" name="n_4mainValue【図書館】&#10;有形固定資産減価償却率">
          <a:extLst>
            <a:ext uri="{FF2B5EF4-FFF2-40B4-BE49-F238E27FC236}">
              <a16:creationId xmlns:a16="http://schemas.microsoft.com/office/drawing/2014/main" id="{50508D43-1FFB-4343-B81D-C9F5E325FA82}"/>
            </a:ext>
          </a:extLst>
        </xdr:cNvPr>
        <xdr:cNvSpPr txBox="1"/>
      </xdr:nvSpPr>
      <xdr:spPr>
        <a:xfrm>
          <a:off x="848369" y="562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D0B081E-7BD3-4FA5-BA99-3DC6CEBA234C}"/>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7053708-B9D2-49AC-B52E-6EF555FE9C80}"/>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A8DCBAC-D0ED-46E7-8A3A-7F1C92ACEBB7}"/>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F730BBB-1E45-46B3-9BDE-4C12180DC6CC}"/>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EFBA5C9-B355-4255-A3AA-809B5A84BC09}"/>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C55C500-6AEB-4D26-9C51-ED78ED9E4020}"/>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5D851CD-CC62-4321-893A-AE808D5E77F9}"/>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8B09F93-1B22-4402-A929-3F2E0FDEA6CA}"/>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76AD82C-54B8-42E8-970C-BD515D791C53}"/>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CF4F710-64B4-4505-95C3-80CDC953CBC3}"/>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C957F94-447F-4702-9286-E38BA5A44604}"/>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FA74B1B2-336B-453C-9014-3304CDE06E4A}"/>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7FCCA2FA-91AC-4DDE-9160-9B898DC4E641}"/>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F90E1D09-4152-4A06-8190-DB4F1D19D636}"/>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78D98417-721D-4634-98BD-685A09EA59D5}"/>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A9CEB633-BAFB-4968-999B-2ABDD2EF3298}"/>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9DB4CB3D-3C83-4317-829D-9042DDA067B6}"/>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45BC52B4-5488-4698-983B-920F718D81B0}"/>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CCFF1923-484F-473F-9DBD-0BB429FEA15B}"/>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3908B0BF-A72F-42CD-9F79-B49C9BBE2B95}"/>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4F5E17F9-5E16-430C-902E-2790B1A46114}"/>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70F7BCC7-088B-4439-9BDD-BF4361783E16}"/>
            </a:ext>
          </a:extLst>
        </xdr:cNvPr>
        <xdr:cNvCxnSpPr/>
      </xdr:nvCxnSpPr>
      <xdr:spPr>
        <a:xfrm flipV="1">
          <a:off x="9429115" y="5353812"/>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03EF06E1-11A4-4E0C-B990-46543543F00D}"/>
            </a:ext>
          </a:extLst>
        </xdr:cNvPr>
        <xdr:cNvSpPr txBox="1"/>
      </xdr:nvSpPr>
      <xdr:spPr>
        <a:xfrm>
          <a:off x="9467850" y="674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98BE16DB-5D63-43B1-AED3-8241855DEA3C}"/>
            </a:ext>
          </a:extLst>
        </xdr:cNvPr>
        <xdr:cNvCxnSpPr/>
      </xdr:nvCxnSpPr>
      <xdr:spPr>
        <a:xfrm>
          <a:off x="9363075" y="674065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06FE9658-57E6-40FD-853E-F066BAE1C525}"/>
            </a:ext>
          </a:extLst>
        </xdr:cNvPr>
        <xdr:cNvSpPr txBox="1"/>
      </xdr:nvSpPr>
      <xdr:spPr>
        <a:xfrm>
          <a:off x="9467850" y="5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62337A32-DD5E-4261-AB01-8DFCE4BE6EFD}"/>
            </a:ext>
          </a:extLst>
        </xdr:cNvPr>
        <xdr:cNvCxnSpPr/>
      </xdr:nvCxnSpPr>
      <xdr:spPr>
        <a:xfrm>
          <a:off x="9363075" y="535381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8" name="【図書館】&#10;一人当たり面積平均値テキスト">
          <a:extLst>
            <a:ext uri="{FF2B5EF4-FFF2-40B4-BE49-F238E27FC236}">
              <a16:creationId xmlns:a16="http://schemas.microsoft.com/office/drawing/2014/main" id="{DEA4A804-4FB9-4675-B241-071E1F39807D}"/>
            </a:ext>
          </a:extLst>
        </xdr:cNvPr>
        <xdr:cNvSpPr txBox="1"/>
      </xdr:nvSpPr>
      <xdr:spPr>
        <a:xfrm>
          <a:off x="9467850" y="6287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ABCCF785-83CB-43B1-BD81-6BC90AA7A089}"/>
            </a:ext>
          </a:extLst>
        </xdr:cNvPr>
        <xdr:cNvSpPr/>
      </xdr:nvSpPr>
      <xdr:spPr>
        <a:xfrm>
          <a:off x="9401175" y="642683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9870FDD0-378C-4A62-9E68-6BFDB3A7BAAC}"/>
            </a:ext>
          </a:extLst>
        </xdr:cNvPr>
        <xdr:cNvSpPr/>
      </xdr:nvSpPr>
      <xdr:spPr>
        <a:xfrm>
          <a:off x="8639175" y="64314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3316D601-787E-46A2-8642-E32C57B49A92}"/>
            </a:ext>
          </a:extLst>
        </xdr:cNvPr>
        <xdr:cNvSpPr/>
      </xdr:nvSpPr>
      <xdr:spPr>
        <a:xfrm>
          <a:off x="7839075" y="643915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BA39C2C6-DECD-4886-A4F0-CAB61FB134E4}"/>
            </a:ext>
          </a:extLst>
        </xdr:cNvPr>
        <xdr:cNvSpPr/>
      </xdr:nvSpPr>
      <xdr:spPr>
        <a:xfrm>
          <a:off x="7029450" y="644690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71FCFBFD-776B-42C2-A588-1AA39FD76B33}"/>
            </a:ext>
          </a:extLst>
        </xdr:cNvPr>
        <xdr:cNvSpPr/>
      </xdr:nvSpPr>
      <xdr:spPr>
        <a:xfrm>
          <a:off x="6238875" y="645147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D4AFAC2-3E58-4AE0-AF57-655B7FA17F8E}"/>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50A4289-BE8E-4B88-972B-4F2E5AD69805}"/>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EFFB501-FF8F-425B-8971-B2ECC3C98587}"/>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C50ED50-FDF9-460E-98D2-61C4B6A34250}"/>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BC65B47-C665-4D87-AF78-D1245F96A0D7}"/>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130556</xdr:rowOff>
    </xdr:from>
    <xdr:to>
      <xdr:col>55</xdr:col>
      <xdr:colOff>50800</xdr:colOff>
      <xdr:row>41</xdr:row>
      <xdr:rowOff>60706</xdr:rowOff>
    </xdr:to>
    <xdr:sp macro="" textlink="">
      <xdr:nvSpPr>
        <xdr:cNvPr id="129" name="楕円 128">
          <a:extLst>
            <a:ext uri="{FF2B5EF4-FFF2-40B4-BE49-F238E27FC236}">
              <a16:creationId xmlns:a16="http://schemas.microsoft.com/office/drawing/2014/main" id="{F61A4E77-3EC6-4715-86A3-1A33A791428B}"/>
            </a:ext>
          </a:extLst>
        </xdr:cNvPr>
        <xdr:cNvSpPr/>
      </xdr:nvSpPr>
      <xdr:spPr>
        <a:xfrm>
          <a:off x="9401175" y="661708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45483</xdr:rowOff>
    </xdr:from>
    <xdr:ext cx="469744" cy="259045"/>
    <xdr:sp macro="" textlink="">
      <xdr:nvSpPr>
        <xdr:cNvPr id="130" name="【図書館】&#10;一人当たり面積該当値テキスト">
          <a:extLst>
            <a:ext uri="{FF2B5EF4-FFF2-40B4-BE49-F238E27FC236}">
              <a16:creationId xmlns:a16="http://schemas.microsoft.com/office/drawing/2014/main" id="{F2AB978D-2CE0-4ACB-AE9D-FBA3A0E7711E}"/>
            </a:ext>
          </a:extLst>
        </xdr:cNvPr>
        <xdr:cNvSpPr txBox="1"/>
      </xdr:nvSpPr>
      <xdr:spPr>
        <a:xfrm>
          <a:off x="9467850"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130556</xdr:rowOff>
    </xdr:from>
    <xdr:to>
      <xdr:col>50</xdr:col>
      <xdr:colOff>165100</xdr:colOff>
      <xdr:row>41</xdr:row>
      <xdr:rowOff>60706</xdr:rowOff>
    </xdr:to>
    <xdr:sp macro="" textlink="">
      <xdr:nvSpPr>
        <xdr:cNvPr id="131" name="楕円 130">
          <a:extLst>
            <a:ext uri="{FF2B5EF4-FFF2-40B4-BE49-F238E27FC236}">
              <a16:creationId xmlns:a16="http://schemas.microsoft.com/office/drawing/2014/main" id="{314B8607-318A-459A-B069-F7763EAA8C6D}"/>
            </a:ext>
          </a:extLst>
        </xdr:cNvPr>
        <xdr:cNvSpPr/>
      </xdr:nvSpPr>
      <xdr:spPr>
        <a:xfrm>
          <a:off x="8639175" y="661708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9906</xdr:rowOff>
    </xdr:from>
    <xdr:to>
      <xdr:col>55</xdr:col>
      <xdr:colOff>0</xdr:colOff>
      <xdr:row>41</xdr:row>
      <xdr:rowOff>9906</xdr:rowOff>
    </xdr:to>
    <xdr:cxnSp macro="">
      <xdr:nvCxnSpPr>
        <xdr:cNvPr id="132" name="直線コネクタ 131">
          <a:extLst>
            <a:ext uri="{FF2B5EF4-FFF2-40B4-BE49-F238E27FC236}">
              <a16:creationId xmlns:a16="http://schemas.microsoft.com/office/drawing/2014/main" id="{BC3A023F-B329-4E58-BF65-5644BD4B6CBE}"/>
            </a:ext>
          </a:extLst>
        </xdr:cNvPr>
        <xdr:cNvCxnSpPr/>
      </xdr:nvCxnSpPr>
      <xdr:spPr>
        <a:xfrm>
          <a:off x="8686800" y="665518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135128</xdr:rowOff>
    </xdr:from>
    <xdr:to>
      <xdr:col>46</xdr:col>
      <xdr:colOff>38100</xdr:colOff>
      <xdr:row>41</xdr:row>
      <xdr:rowOff>65278</xdr:rowOff>
    </xdr:to>
    <xdr:sp macro="" textlink="">
      <xdr:nvSpPr>
        <xdr:cNvPr id="133" name="楕円 132">
          <a:extLst>
            <a:ext uri="{FF2B5EF4-FFF2-40B4-BE49-F238E27FC236}">
              <a16:creationId xmlns:a16="http://schemas.microsoft.com/office/drawing/2014/main" id="{576D076D-9980-4AD7-AC23-5BDA328A60DE}"/>
            </a:ext>
          </a:extLst>
        </xdr:cNvPr>
        <xdr:cNvSpPr/>
      </xdr:nvSpPr>
      <xdr:spPr>
        <a:xfrm>
          <a:off x="7839075" y="662165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9906</xdr:rowOff>
    </xdr:from>
    <xdr:to>
      <xdr:col>50</xdr:col>
      <xdr:colOff>114300</xdr:colOff>
      <xdr:row>41</xdr:row>
      <xdr:rowOff>14478</xdr:rowOff>
    </xdr:to>
    <xdr:cxnSp macro="">
      <xdr:nvCxnSpPr>
        <xdr:cNvPr id="134" name="直線コネクタ 133">
          <a:extLst>
            <a:ext uri="{FF2B5EF4-FFF2-40B4-BE49-F238E27FC236}">
              <a16:creationId xmlns:a16="http://schemas.microsoft.com/office/drawing/2014/main" id="{AE4774DA-BB1E-4F9C-9EA2-799634C3C5C5}"/>
            </a:ext>
          </a:extLst>
        </xdr:cNvPr>
        <xdr:cNvCxnSpPr/>
      </xdr:nvCxnSpPr>
      <xdr:spPr>
        <a:xfrm flipV="1">
          <a:off x="7886700" y="6655181"/>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135128</xdr:rowOff>
    </xdr:from>
    <xdr:to>
      <xdr:col>41</xdr:col>
      <xdr:colOff>101600</xdr:colOff>
      <xdr:row>41</xdr:row>
      <xdr:rowOff>65278</xdr:rowOff>
    </xdr:to>
    <xdr:sp macro="" textlink="">
      <xdr:nvSpPr>
        <xdr:cNvPr id="135" name="楕円 134">
          <a:extLst>
            <a:ext uri="{FF2B5EF4-FFF2-40B4-BE49-F238E27FC236}">
              <a16:creationId xmlns:a16="http://schemas.microsoft.com/office/drawing/2014/main" id="{5C16BBBF-1939-40E3-94DB-3B80453B2C72}"/>
            </a:ext>
          </a:extLst>
        </xdr:cNvPr>
        <xdr:cNvSpPr/>
      </xdr:nvSpPr>
      <xdr:spPr>
        <a:xfrm>
          <a:off x="7029450" y="66216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14478</xdr:rowOff>
    </xdr:from>
    <xdr:to>
      <xdr:col>45</xdr:col>
      <xdr:colOff>177800</xdr:colOff>
      <xdr:row>41</xdr:row>
      <xdr:rowOff>14478</xdr:rowOff>
    </xdr:to>
    <xdr:cxnSp macro="">
      <xdr:nvCxnSpPr>
        <xdr:cNvPr id="136" name="直線コネクタ 135">
          <a:extLst>
            <a:ext uri="{FF2B5EF4-FFF2-40B4-BE49-F238E27FC236}">
              <a16:creationId xmlns:a16="http://schemas.microsoft.com/office/drawing/2014/main" id="{9A1EB5D4-52D5-4832-B023-91856A56538C}"/>
            </a:ext>
          </a:extLst>
        </xdr:cNvPr>
        <xdr:cNvCxnSpPr/>
      </xdr:nvCxnSpPr>
      <xdr:spPr>
        <a:xfrm>
          <a:off x="7077075" y="665975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139700</xdr:rowOff>
    </xdr:from>
    <xdr:to>
      <xdr:col>36</xdr:col>
      <xdr:colOff>165100</xdr:colOff>
      <xdr:row>41</xdr:row>
      <xdr:rowOff>69850</xdr:rowOff>
    </xdr:to>
    <xdr:sp macro="" textlink="">
      <xdr:nvSpPr>
        <xdr:cNvPr id="137" name="楕円 136">
          <a:extLst>
            <a:ext uri="{FF2B5EF4-FFF2-40B4-BE49-F238E27FC236}">
              <a16:creationId xmlns:a16="http://schemas.microsoft.com/office/drawing/2014/main" id="{C27B6F33-0361-4FC8-8469-DCD65F98A348}"/>
            </a:ext>
          </a:extLst>
        </xdr:cNvPr>
        <xdr:cNvSpPr/>
      </xdr:nvSpPr>
      <xdr:spPr>
        <a:xfrm>
          <a:off x="6238875" y="66294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14478</xdr:rowOff>
    </xdr:from>
    <xdr:to>
      <xdr:col>41</xdr:col>
      <xdr:colOff>50800</xdr:colOff>
      <xdr:row>41</xdr:row>
      <xdr:rowOff>19050</xdr:rowOff>
    </xdr:to>
    <xdr:cxnSp macro="">
      <xdr:nvCxnSpPr>
        <xdr:cNvPr id="138" name="直線コネクタ 137">
          <a:extLst>
            <a:ext uri="{FF2B5EF4-FFF2-40B4-BE49-F238E27FC236}">
              <a16:creationId xmlns:a16="http://schemas.microsoft.com/office/drawing/2014/main" id="{F69B9274-EC6D-4D9B-B6F2-276251B7D30E}"/>
            </a:ext>
          </a:extLst>
        </xdr:cNvPr>
        <xdr:cNvCxnSpPr/>
      </xdr:nvCxnSpPr>
      <xdr:spPr>
        <a:xfrm flipV="1">
          <a:off x="6286500" y="6659753"/>
          <a:ext cx="79057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56659</xdr:rowOff>
    </xdr:from>
    <xdr:ext cx="469744" cy="259045"/>
    <xdr:sp macro="" textlink="">
      <xdr:nvSpPr>
        <xdr:cNvPr id="139" name="n_1aveValue【図書館】&#10;一人当たり面積">
          <a:extLst>
            <a:ext uri="{FF2B5EF4-FFF2-40B4-BE49-F238E27FC236}">
              <a16:creationId xmlns:a16="http://schemas.microsoft.com/office/drawing/2014/main" id="{2EB8D342-0A22-49F1-82AA-7CD05494657E}"/>
            </a:ext>
          </a:extLst>
        </xdr:cNvPr>
        <xdr:cNvSpPr txBox="1"/>
      </xdr:nvSpPr>
      <xdr:spPr>
        <a:xfrm>
          <a:off x="8458277" y="62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61231</xdr:rowOff>
    </xdr:from>
    <xdr:ext cx="469744" cy="259045"/>
    <xdr:sp macro="" textlink="">
      <xdr:nvSpPr>
        <xdr:cNvPr id="140" name="n_2aveValue【図書館】&#10;一人当たり面積">
          <a:extLst>
            <a:ext uri="{FF2B5EF4-FFF2-40B4-BE49-F238E27FC236}">
              <a16:creationId xmlns:a16="http://schemas.microsoft.com/office/drawing/2014/main" id="{C187F3B8-EE0D-4A8E-ABE0-9ED4EE9949F2}"/>
            </a:ext>
          </a:extLst>
        </xdr:cNvPr>
        <xdr:cNvSpPr txBox="1"/>
      </xdr:nvSpPr>
      <xdr:spPr>
        <a:xfrm>
          <a:off x="7677227" y="622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65803</xdr:rowOff>
    </xdr:from>
    <xdr:ext cx="469744" cy="259045"/>
    <xdr:sp macro="" textlink="">
      <xdr:nvSpPr>
        <xdr:cNvPr id="141" name="n_3aveValue【図書館】&#10;一人当たり面積">
          <a:extLst>
            <a:ext uri="{FF2B5EF4-FFF2-40B4-BE49-F238E27FC236}">
              <a16:creationId xmlns:a16="http://schemas.microsoft.com/office/drawing/2014/main" id="{5335AD78-42AF-4D77-95A6-005CC976F7BC}"/>
            </a:ext>
          </a:extLst>
        </xdr:cNvPr>
        <xdr:cNvSpPr txBox="1"/>
      </xdr:nvSpPr>
      <xdr:spPr>
        <a:xfrm>
          <a:off x="6867602" y="6231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70375</xdr:rowOff>
    </xdr:from>
    <xdr:ext cx="469744" cy="259045"/>
    <xdr:sp macro="" textlink="">
      <xdr:nvSpPr>
        <xdr:cNvPr id="142" name="n_4aveValue【図書館】&#10;一人当たり面積">
          <a:extLst>
            <a:ext uri="{FF2B5EF4-FFF2-40B4-BE49-F238E27FC236}">
              <a16:creationId xmlns:a16="http://schemas.microsoft.com/office/drawing/2014/main" id="{2325B63D-ACE5-4DC1-97D2-739492B03926}"/>
            </a:ext>
          </a:extLst>
        </xdr:cNvPr>
        <xdr:cNvSpPr txBox="1"/>
      </xdr:nvSpPr>
      <xdr:spPr>
        <a:xfrm>
          <a:off x="6067502" y="6229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51833</xdr:rowOff>
    </xdr:from>
    <xdr:ext cx="469744" cy="259045"/>
    <xdr:sp macro="" textlink="">
      <xdr:nvSpPr>
        <xdr:cNvPr id="143" name="n_1mainValue【図書館】&#10;一人当たり面積">
          <a:extLst>
            <a:ext uri="{FF2B5EF4-FFF2-40B4-BE49-F238E27FC236}">
              <a16:creationId xmlns:a16="http://schemas.microsoft.com/office/drawing/2014/main" id="{52D74F20-E9A5-4AB2-9A56-7C02017FD5C2}"/>
            </a:ext>
          </a:extLst>
        </xdr:cNvPr>
        <xdr:cNvSpPr txBox="1"/>
      </xdr:nvSpPr>
      <xdr:spPr>
        <a:xfrm>
          <a:off x="8458277" y="669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56405</xdr:rowOff>
    </xdr:from>
    <xdr:ext cx="469744" cy="259045"/>
    <xdr:sp macro="" textlink="">
      <xdr:nvSpPr>
        <xdr:cNvPr id="144" name="n_2mainValue【図書館】&#10;一人当たり面積">
          <a:extLst>
            <a:ext uri="{FF2B5EF4-FFF2-40B4-BE49-F238E27FC236}">
              <a16:creationId xmlns:a16="http://schemas.microsoft.com/office/drawing/2014/main" id="{EE66479B-3EEC-43D7-AC2D-10A3CEE04E52}"/>
            </a:ext>
          </a:extLst>
        </xdr:cNvPr>
        <xdr:cNvSpPr txBox="1"/>
      </xdr:nvSpPr>
      <xdr:spPr>
        <a:xfrm>
          <a:off x="7677227" y="670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56405</xdr:rowOff>
    </xdr:from>
    <xdr:ext cx="469744" cy="259045"/>
    <xdr:sp macro="" textlink="">
      <xdr:nvSpPr>
        <xdr:cNvPr id="145" name="n_3mainValue【図書館】&#10;一人当たり面積">
          <a:extLst>
            <a:ext uri="{FF2B5EF4-FFF2-40B4-BE49-F238E27FC236}">
              <a16:creationId xmlns:a16="http://schemas.microsoft.com/office/drawing/2014/main" id="{22DB646C-F4C6-48CF-B66B-6E7D1F1AB4FE}"/>
            </a:ext>
          </a:extLst>
        </xdr:cNvPr>
        <xdr:cNvSpPr txBox="1"/>
      </xdr:nvSpPr>
      <xdr:spPr>
        <a:xfrm>
          <a:off x="6867602" y="670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60977</xdr:rowOff>
    </xdr:from>
    <xdr:ext cx="469744" cy="259045"/>
    <xdr:sp macro="" textlink="">
      <xdr:nvSpPr>
        <xdr:cNvPr id="146" name="n_4mainValue【図書館】&#10;一人当たり面積">
          <a:extLst>
            <a:ext uri="{FF2B5EF4-FFF2-40B4-BE49-F238E27FC236}">
              <a16:creationId xmlns:a16="http://schemas.microsoft.com/office/drawing/2014/main" id="{FB14B81A-B91A-42E0-915F-3AFA25963FAE}"/>
            </a:ext>
          </a:extLst>
        </xdr:cNvPr>
        <xdr:cNvSpPr txBox="1"/>
      </xdr:nvSpPr>
      <xdr:spPr>
        <a:xfrm>
          <a:off x="6067502" y="671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60872DD-09BB-442F-B734-7A3C9A87F827}"/>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A79B8809-6072-4714-B30B-B20625F6BB58}"/>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E089DD90-9C2F-4C50-9745-F8054933AC03}"/>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330E6D05-42F3-47F8-A5DA-9FEC1D0897D1}"/>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E8FEE00-8BF6-496C-824A-AF11842CBA12}"/>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A53D26CD-39B0-4D31-BDA7-D33EA6F25B11}"/>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3501EEC-067C-4E04-A4F9-EAA3157B58BD}"/>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FEAB13F-904C-421A-9499-00EC9189C051}"/>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AC98E99-A5EC-44B8-9120-A2223835900D}"/>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8F3C715-BE99-4B6E-ACCB-74451EA03CAA}"/>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6BB8B1CE-5D70-4DB2-9504-864B95E8B833}"/>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D6B9435B-3637-4948-B21B-6E73391AC4B3}"/>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CD3B0C04-E52E-4B76-B15C-C29E7DAA3316}"/>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1CF6E1F6-DDC3-4A93-9BA2-872779DABA0E}"/>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1320DDAF-EB0C-4B67-9E75-FA950FD65DC9}"/>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1DC93E4-E200-4AA8-A3DD-51D3C5E242A3}"/>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78E3B041-BAD1-4601-823F-46ABDAC93B10}"/>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7D78E65A-1C6A-463A-BB72-B27444D4145A}"/>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EB2BDF5B-FDC8-4144-A9D5-35AD48072A4E}"/>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9BBB020-7F62-416F-AC7E-5C3B4F0411BE}"/>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88A4A01C-A8D4-41DF-8540-1B6D7F6CACC3}"/>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9ADAED5F-EFCA-440B-94F0-58402C98908C}"/>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44088518-B158-4F39-8F05-0A9CB82F96F5}"/>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38C805B-BB8F-404F-85FA-56B549BF5D21}"/>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5461F871-3A36-447C-935B-C01EA0F64944}"/>
            </a:ext>
          </a:extLst>
        </xdr:cNvPr>
        <xdr:cNvCxnSpPr/>
      </xdr:nvCxnSpPr>
      <xdr:spPr>
        <a:xfrm flipV="1">
          <a:off x="4180840" y="9021445"/>
          <a:ext cx="0" cy="142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85A23C35-C22C-4FB2-930F-F3FBAD55A0D4}"/>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D0956A9E-4A88-443B-AEFE-05FD28630FF1}"/>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92453D29-9FA9-4684-B37D-29FA7A602B2F}"/>
            </a:ext>
          </a:extLst>
        </xdr:cNvPr>
        <xdr:cNvSpPr txBox="1"/>
      </xdr:nvSpPr>
      <xdr:spPr>
        <a:xfrm>
          <a:off x="4219575" y="879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AB2AD3ED-819B-4325-A42C-FCBE69FBE405}"/>
            </a:ext>
          </a:extLst>
        </xdr:cNvPr>
        <xdr:cNvCxnSpPr/>
      </xdr:nvCxnSpPr>
      <xdr:spPr>
        <a:xfrm>
          <a:off x="4105275" y="90214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33CE3CD6-2B1A-4B5F-AA7B-38B1E817166E}"/>
            </a:ext>
          </a:extLst>
        </xdr:cNvPr>
        <xdr:cNvSpPr txBox="1"/>
      </xdr:nvSpPr>
      <xdr:spPr>
        <a:xfrm>
          <a:off x="4219575" y="9669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6E609CB7-6D78-4141-9898-8CD7847BF077}"/>
            </a:ext>
          </a:extLst>
        </xdr:cNvPr>
        <xdr:cNvSpPr/>
      </xdr:nvSpPr>
      <xdr:spPr>
        <a:xfrm>
          <a:off x="4124325" y="980884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0BF09B12-9523-4B0A-8931-E93ABD5DE601}"/>
            </a:ext>
          </a:extLst>
        </xdr:cNvPr>
        <xdr:cNvSpPr/>
      </xdr:nvSpPr>
      <xdr:spPr>
        <a:xfrm>
          <a:off x="3381375" y="97910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41D7812B-92AA-4737-8795-27C8FE667EA1}"/>
            </a:ext>
          </a:extLst>
        </xdr:cNvPr>
        <xdr:cNvSpPr/>
      </xdr:nvSpPr>
      <xdr:spPr>
        <a:xfrm>
          <a:off x="2571750" y="97447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C17F22FF-A122-4F6B-A6A0-AD9B17F33184}"/>
            </a:ext>
          </a:extLst>
        </xdr:cNvPr>
        <xdr:cNvSpPr/>
      </xdr:nvSpPr>
      <xdr:spPr>
        <a:xfrm>
          <a:off x="1781175" y="97364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58968224-5E44-4780-BA78-6FB677D1AE89}"/>
            </a:ext>
          </a:extLst>
        </xdr:cNvPr>
        <xdr:cNvSpPr/>
      </xdr:nvSpPr>
      <xdr:spPr>
        <a:xfrm>
          <a:off x="981075" y="97250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517E5F24-3E31-47F0-B97F-72247AFC61B6}"/>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F172891-0579-49F9-A63D-7F0BC417EDFE}"/>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ABD71A3-7C5A-4325-9072-5CF9DBA14021}"/>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7D1681A-AB45-479E-89B5-680C700568CC}"/>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CA1A17D-A2F6-4C74-9273-D66CE336ADA4}"/>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10160</xdr:rowOff>
    </xdr:from>
    <xdr:to>
      <xdr:col>24</xdr:col>
      <xdr:colOff>114300</xdr:colOff>
      <xdr:row>61</xdr:row>
      <xdr:rowOff>111760</xdr:rowOff>
    </xdr:to>
    <xdr:sp macro="" textlink="">
      <xdr:nvSpPr>
        <xdr:cNvPr id="187" name="楕円 186">
          <a:extLst>
            <a:ext uri="{FF2B5EF4-FFF2-40B4-BE49-F238E27FC236}">
              <a16:creationId xmlns:a16="http://schemas.microsoft.com/office/drawing/2014/main" id="{8ED2428D-76B7-442F-AC3F-D35C7869BE0B}"/>
            </a:ext>
          </a:extLst>
        </xdr:cNvPr>
        <xdr:cNvSpPr/>
      </xdr:nvSpPr>
      <xdr:spPr>
        <a:xfrm>
          <a:off x="4124325" y="98939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160037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F9C9921F-1CC1-4E0E-A11D-1DBB74682912}"/>
            </a:ext>
          </a:extLst>
        </xdr:cNvPr>
        <xdr:cNvSpPr txBox="1"/>
      </xdr:nvSpPr>
      <xdr:spPr>
        <a:xfrm>
          <a:off x="4219575" y="9888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145415</xdr:rowOff>
    </xdr:from>
    <xdr:to>
      <xdr:col>20</xdr:col>
      <xdr:colOff>38100</xdr:colOff>
      <xdr:row>61</xdr:row>
      <xdr:rowOff>75565</xdr:rowOff>
    </xdr:to>
    <xdr:sp macro="" textlink="">
      <xdr:nvSpPr>
        <xdr:cNvPr id="189" name="楕円 188">
          <a:extLst>
            <a:ext uri="{FF2B5EF4-FFF2-40B4-BE49-F238E27FC236}">
              <a16:creationId xmlns:a16="http://schemas.microsoft.com/office/drawing/2014/main" id="{74D7C35E-BF5B-41B8-B006-EBD4CE7072C0}"/>
            </a:ext>
          </a:extLst>
        </xdr:cNvPr>
        <xdr:cNvSpPr/>
      </xdr:nvSpPr>
      <xdr:spPr>
        <a:xfrm>
          <a:off x="3381375" y="98672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24765</xdr:rowOff>
    </xdr:from>
    <xdr:to>
      <xdr:col>24</xdr:col>
      <xdr:colOff>63500</xdr:colOff>
      <xdr:row>61</xdr:row>
      <xdr:rowOff>60960</xdr:rowOff>
    </xdr:to>
    <xdr:cxnSp macro="">
      <xdr:nvCxnSpPr>
        <xdr:cNvPr id="190" name="直線コネクタ 189">
          <a:extLst>
            <a:ext uri="{FF2B5EF4-FFF2-40B4-BE49-F238E27FC236}">
              <a16:creationId xmlns:a16="http://schemas.microsoft.com/office/drawing/2014/main" id="{68165EA1-CED1-4561-BCDD-4EE9E14DE934}"/>
            </a:ext>
          </a:extLst>
        </xdr:cNvPr>
        <xdr:cNvCxnSpPr/>
      </xdr:nvCxnSpPr>
      <xdr:spPr>
        <a:xfrm>
          <a:off x="3429000" y="9914890"/>
          <a:ext cx="75247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105410</xdr:rowOff>
    </xdr:from>
    <xdr:to>
      <xdr:col>15</xdr:col>
      <xdr:colOff>101600</xdr:colOff>
      <xdr:row>61</xdr:row>
      <xdr:rowOff>35560</xdr:rowOff>
    </xdr:to>
    <xdr:sp macro="" textlink="">
      <xdr:nvSpPr>
        <xdr:cNvPr id="191" name="楕円 190">
          <a:extLst>
            <a:ext uri="{FF2B5EF4-FFF2-40B4-BE49-F238E27FC236}">
              <a16:creationId xmlns:a16="http://schemas.microsoft.com/office/drawing/2014/main" id="{BA5E7595-0A56-4B9D-840D-3D1D5768F388}"/>
            </a:ext>
          </a:extLst>
        </xdr:cNvPr>
        <xdr:cNvSpPr/>
      </xdr:nvSpPr>
      <xdr:spPr>
        <a:xfrm>
          <a:off x="2571750" y="98272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156210</xdr:rowOff>
    </xdr:from>
    <xdr:to>
      <xdr:col>19</xdr:col>
      <xdr:colOff>177800</xdr:colOff>
      <xdr:row>61</xdr:row>
      <xdr:rowOff>24765</xdr:rowOff>
    </xdr:to>
    <xdr:cxnSp macro="">
      <xdr:nvCxnSpPr>
        <xdr:cNvPr id="192" name="直線コネクタ 191">
          <a:extLst>
            <a:ext uri="{FF2B5EF4-FFF2-40B4-BE49-F238E27FC236}">
              <a16:creationId xmlns:a16="http://schemas.microsoft.com/office/drawing/2014/main" id="{9B9A6FC5-3997-4D1D-862A-E26AA3FC8B1B}"/>
            </a:ext>
          </a:extLst>
        </xdr:cNvPr>
        <xdr:cNvCxnSpPr/>
      </xdr:nvCxnSpPr>
      <xdr:spPr>
        <a:xfrm>
          <a:off x="2619375" y="9884410"/>
          <a:ext cx="809625"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193" name="楕円 192">
          <a:extLst>
            <a:ext uri="{FF2B5EF4-FFF2-40B4-BE49-F238E27FC236}">
              <a16:creationId xmlns:a16="http://schemas.microsoft.com/office/drawing/2014/main" id="{4B465D62-4CBE-4E76-8F52-AC2356EE3A58}"/>
            </a:ext>
          </a:extLst>
        </xdr:cNvPr>
        <xdr:cNvSpPr/>
      </xdr:nvSpPr>
      <xdr:spPr>
        <a:xfrm>
          <a:off x="1781175" y="97917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114300</xdr:rowOff>
    </xdr:from>
    <xdr:to>
      <xdr:col>15</xdr:col>
      <xdr:colOff>50800</xdr:colOff>
      <xdr:row>60</xdr:row>
      <xdr:rowOff>156210</xdr:rowOff>
    </xdr:to>
    <xdr:cxnSp macro="">
      <xdr:nvCxnSpPr>
        <xdr:cNvPr id="194" name="直線コネクタ 193">
          <a:extLst>
            <a:ext uri="{FF2B5EF4-FFF2-40B4-BE49-F238E27FC236}">
              <a16:creationId xmlns:a16="http://schemas.microsoft.com/office/drawing/2014/main" id="{C3BD0646-B5BA-4F93-B7A9-5D0E0A7ED06A}"/>
            </a:ext>
          </a:extLst>
        </xdr:cNvPr>
        <xdr:cNvCxnSpPr/>
      </xdr:nvCxnSpPr>
      <xdr:spPr>
        <a:xfrm>
          <a:off x="1828800" y="9839325"/>
          <a:ext cx="790575"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19685</xdr:rowOff>
    </xdr:from>
    <xdr:to>
      <xdr:col>6</xdr:col>
      <xdr:colOff>38100</xdr:colOff>
      <xdr:row>60</xdr:row>
      <xdr:rowOff>121285</xdr:rowOff>
    </xdr:to>
    <xdr:sp macro="" textlink="">
      <xdr:nvSpPr>
        <xdr:cNvPr id="195" name="楕円 194">
          <a:extLst>
            <a:ext uri="{FF2B5EF4-FFF2-40B4-BE49-F238E27FC236}">
              <a16:creationId xmlns:a16="http://schemas.microsoft.com/office/drawing/2014/main" id="{29C49FAA-C598-4910-97D4-23A6535B3097}"/>
            </a:ext>
          </a:extLst>
        </xdr:cNvPr>
        <xdr:cNvSpPr/>
      </xdr:nvSpPr>
      <xdr:spPr>
        <a:xfrm>
          <a:off x="981075" y="97447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70485</xdr:rowOff>
    </xdr:from>
    <xdr:to>
      <xdr:col>10</xdr:col>
      <xdr:colOff>114300</xdr:colOff>
      <xdr:row>60</xdr:row>
      <xdr:rowOff>114300</xdr:rowOff>
    </xdr:to>
    <xdr:cxnSp macro="">
      <xdr:nvCxnSpPr>
        <xdr:cNvPr id="196" name="直線コネクタ 195">
          <a:extLst>
            <a:ext uri="{FF2B5EF4-FFF2-40B4-BE49-F238E27FC236}">
              <a16:creationId xmlns:a16="http://schemas.microsoft.com/office/drawing/2014/main" id="{2A7472BC-D2B3-44E7-B0EF-9294A9BEC5EC}"/>
            </a:ext>
          </a:extLst>
        </xdr:cNvPr>
        <xdr:cNvCxnSpPr/>
      </xdr:nvCxnSpPr>
      <xdr:spPr>
        <a:xfrm>
          <a:off x="1028700" y="9792335"/>
          <a:ext cx="8001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D13877C4-FC98-4AAE-9741-0B3365660D01}"/>
            </a:ext>
          </a:extLst>
        </xdr:cNvPr>
        <xdr:cNvSpPr txBox="1"/>
      </xdr:nvSpPr>
      <xdr:spPr>
        <a:xfrm>
          <a:off x="3239144" y="957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487B4D97-CBC4-4C1E-9F35-FE5E43BCCCB4}"/>
            </a:ext>
          </a:extLst>
        </xdr:cNvPr>
        <xdr:cNvSpPr txBox="1"/>
      </xdr:nvSpPr>
      <xdr:spPr>
        <a:xfrm>
          <a:off x="2439044" y="954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126382</xdr:rowOff>
    </xdr:from>
    <xdr:ext cx="405111" cy="259045"/>
    <xdr:sp macro="" textlink="">
      <xdr:nvSpPr>
        <xdr:cNvPr id="199" name="n_3aveValue【体育館・プール】&#10;有形固定資産減価償却率">
          <a:extLst>
            <a:ext uri="{FF2B5EF4-FFF2-40B4-BE49-F238E27FC236}">
              <a16:creationId xmlns:a16="http://schemas.microsoft.com/office/drawing/2014/main" id="{600DAC53-6E65-4B3E-A651-4E6E24ADE5BC}"/>
            </a:ext>
          </a:extLst>
        </xdr:cNvPr>
        <xdr:cNvSpPr txBox="1"/>
      </xdr:nvSpPr>
      <xdr:spPr>
        <a:xfrm>
          <a:off x="1648469" y="952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105427</xdr:rowOff>
    </xdr:from>
    <xdr:ext cx="405111" cy="259045"/>
    <xdr:sp macro="" textlink="">
      <xdr:nvSpPr>
        <xdr:cNvPr id="200" name="n_4aveValue【体育館・プール】&#10;有形固定資産減価償却率">
          <a:extLst>
            <a:ext uri="{FF2B5EF4-FFF2-40B4-BE49-F238E27FC236}">
              <a16:creationId xmlns:a16="http://schemas.microsoft.com/office/drawing/2014/main" id="{855DB517-D181-4675-BDC7-947D6AD68837}"/>
            </a:ext>
          </a:extLst>
        </xdr:cNvPr>
        <xdr:cNvSpPr txBox="1"/>
      </xdr:nvSpPr>
      <xdr:spPr>
        <a:xfrm>
          <a:off x="848369" y="950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66692</xdr:rowOff>
    </xdr:from>
    <xdr:ext cx="405111" cy="259045"/>
    <xdr:sp macro="" textlink="">
      <xdr:nvSpPr>
        <xdr:cNvPr id="201" name="n_1mainValue【体育館・プール】&#10;有形固定資産減価償却率">
          <a:extLst>
            <a:ext uri="{FF2B5EF4-FFF2-40B4-BE49-F238E27FC236}">
              <a16:creationId xmlns:a16="http://schemas.microsoft.com/office/drawing/2014/main" id="{06D6FF71-5069-463B-9CA1-2811BF23DDEB}"/>
            </a:ext>
          </a:extLst>
        </xdr:cNvPr>
        <xdr:cNvSpPr txBox="1"/>
      </xdr:nvSpPr>
      <xdr:spPr>
        <a:xfrm>
          <a:off x="32391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26687</xdr:rowOff>
    </xdr:from>
    <xdr:ext cx="405111" cy="259045"/>
    <xdr:sp macro="" textlink="">
      <xdr:nvSpPr>
        <xdr:cNvPr id="202" name="n_2mainValue【体育館・プール】&#10;有形固定資産減価償却率">
          <a:extLst>
            <a:ext uri="{FF2B5EF4-FFF2-40B4-BE49-F238E27FC236}">
              <a16:creationId xmlns:a16="http://schemas.microsoft.com/office/drawing/2014/main" id="{5099EADF-78E4-41CB-810C-58D6D2EA4604}"/>
            </a:ext>
          </a:extLst>
        </xdr:cNvPr>
        <xdr:cNvSpPr txBox="1"/>
      </xdr:nvSpPr>
      <xdr:spPr>
        <a:xfrm>
          <a:off x="2439044" y="991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156227</xdr:rowOff>
    </xdr:from>
    <xdr:ext cx="405111" cy="259045"/>
    <xdr:sp macro="" textlink="">
      <xdr:nvSpPr>
        <xdr:cNvPr id="203" name="n_3mainValue【体育館・プール】&#10;有形固定資産減価償却率">
          <a:extLst>
            <a:ext uri="{FF2B5EF4-FFF2-40B4-BE49-F238E27FC236}">
              <a16:creationId xmlns:a16="http://schemas.microsoft.com/office/drawing/2014/main" id="{0EA9137D-5A57-40A1-8544-325F05BB6AAA}"/>
            </a:ext>
          </a:extLst>
        </xdr:cNvPr>
        <xdr:cNvSpPr txBox="1"/>
      </xdr:nvSpPr>
      <xdr:spPr>
        <a:xfrm>
          <a:off x="1648469" y="988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112412</xdr:rowOff>
    </xdr:from>
    <xdr:ext cx="405111" cy="259045"/>
    <xdr:sp macro="" textlink="">
      <xdr:nvSpPr>
        <xdr:cNvPr id="204" name="n_4mainValue【体育館・プール】&#10;有形固定資産減価償却率">
          <a:extLst>
            <a:ext uri="{FF2B5EF4-FFF2-40B4-BE49-F238E27FC236}">
              <a16:creationId xmlns:a16="http://schemas.microsoft.com/office/drawing/2014/main" id="{E0EEE598-7CA4-4F9E-873D-CE3EDB3E9E6B}"/>
            </a:ext>
          </a:extLst>
        </xdr:cNvPr>
        <xdr:cNvSpPr txBox="1"/>
      </xdr:nvSpPr>
      <xdr:spPr>
        <a:xfrm>
          <a:off x="848369" y="983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E458E31-052E-47A7-99DA-EF6497669CCF}"/>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DA15A43-C839-416C-A4FD-E5D708A1D3DD}"/>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504E470-9AD2-43A8-9197-A47C7B6F3518}"/>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4EB5E93-1FC6-4158-9CC0-4DD40294785A}"/>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CB2E109-9E5E-405E-A271-932B7EF6084B}"/>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378999F-2970-4CAA-BAF5-0CDD7500D8D4}"/>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21996FA-84CC-42CF-9E1D-164DC599091D}"/>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468B522-F26A-4EC5-898E-DA05C26E817C}"/>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478EA8A5-516A-459C-8306-CC1B4B55FADA}"/>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A18CC8D8-D20C-434A-AF7C-A8CB6D7A4699}"/>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171132D9-8D4E-476A-9338-86817A5A3BEA}"/>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D3847BD8-9A7D-4A46-9366-0A1F4677F4A7}"/>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EDAB1353-E380-4BAE-A44E-EDC2B7FBB80E}"/>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D3FA9F36-3FC7-4A10-B9B7-23A54694333E}"/>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DA0F500-F8D4-4092-B228-C5388EC5A648}"/>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ED35C786-301A-4553-AD86-4EC247E95241}"/>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99419572-5761-45FB-841E-58C77AA9FAFE}"/>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32AAFE0C-63BF-4A2B-B03A-CA168193F117}"/>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B60A2A4F-35C6-4C8E-9C0B-E8ACDB46B2BC}"/>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709D029D-53E0-411E-9C74-9F122D6221B4}"/>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DD18DA1D-07AB-4243-B754-7BB6CB018A7B}"/>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8016EB1B-C618-471C-975E-2AC5E87BEC3C}"/>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877218B2-3068-4ACF-BE27-6CCD7D6D9F3A}"/>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B7A11DF9-B187-477E-ABDE-7F5ADB638E52}"/>
            </a:ext>
          </a:extLst>
        </xdr:cNvPr>
        <xdr:cNvCxnSpPr/>
      </xdr:nvCxnSpPr>
      <xdr:spPr>
        <a:xfrm flipV="1">
          <a:off x="9429115" y="9212580"/>
          <a:ext cx="0" cy="123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5A623CE0-C93C-4E76-936F-90D963C98862}"/>
            </a:ext>
          </a:extLst>
        </xdr:cNvPr>
        <xdr:cNvSpPr txBox="1"/>
      </xdr:nvSpPr>
      <xdr:spPr>
        <a:xfrm>
          <a:off x="9467850" y="1045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4DC24D4F-E68D-4433-B24B-1B26293D0654}"/>
            </a:ext>
          </a:extLst>
        </xdr:cNvPr>
        <xdr:cNvCxnSpPr/>
      </xdr:nvCxnSpPr>
      <xdr:spPr>
        <a:xfrm>
          <a:off x="9363075" y="1044854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612EAE35-E0BC-4160-81C7-0972ADDF0F0B}"/>
            </a:ext>
          </a:extLst>
        </xdr:cNvPr>
        <xdr:cNvSpPr txBox="1"/>
      </xdr:nvSpPr>
      <xdr:spPr>
        <a:xfrm>
          <a:off x="9467850" y="900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0C986DCC-BC82-4BCA-8326-C935BBE09D10}"/>
            </a:ext>
          </a:extLst>
        </xdr:cNvPr>
        <xdr:cNvCxnSpPr/>
      </xdr:nvCxnSpPr>
      <xdr:spPr>
        <a:xfrm>
          <a:off x="9363075" y="921258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3" name="【体育館・プール】&#10;一人当たり面積平均値テキスト">
          <a:extLst>
            <a:ext uri="{FF2B5EF4-FFF2-40B4-BE49-F238E27FC236}">
              <a16:creationId xmlns:a16="http://schemas.microsoft.com/office/drawing/2014/main" id="{E08832EE-BC7B-48E7-8912-7866231E3F1D}"/>
            </a:ext>
          </a:extLst>
        </xdr:cNvPr>
        <xdr:cNvSpPr txBox="1"/>
      </xdr:nvSpPr>
      <xdr:spPr>
        <a:xfrm>
          <a:off x="9467850" y="10220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71E6CB8B-820E-44BF-BF2B-5DC0EF1EA27B}"/>
            </a:ext>
          </a:extLst>
        </xdr:cNvPr>
        <xdr:cNvSpPr/>
      </xdr:nvSpPr>
      <xdr:spPr>
        <a:xfrm>
          <a:off x="9401175" y="1024216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5EAD5167-8578-4815-83B9-BBFA533D6EB1}"/>
            </a:ext>
          </a:extLst>
        </xdr:cNvPr>
        <xdr:cNvSpPr/>
      </xdr:nvSpPr>
      <xdr:spPr>
        <a:xfrm>
          <a:off x="8639175" y="1024991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FEEDF299-5CAB-4FB3-B882-DCA47649910D}"/>
            </a:ext>
          </a:extLst>
        </xdr:cNvPr>
        <xdr:cNvSpPr/>
      </xdr:nvSpPr>
      <xdr:spPr>
        <a:xfrm>
          <a:off x="7839075" y="102580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DBCF144F-546A-4DB7-A764-E4DA6D63257D}"/>
            </a:ext>
          </a:extLst>
        </xdr:cNvPr>
        <xdr:cNvSpPr/>
      </xdr:nvSpPr>
      <xdr:spPr>
        <a:xfrm>
          <a:off x="7029450" y="1026121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426A5692-CEE7-4F7B-B645-33C8894228FB}"/>
            </a:ext>
          </a:extLst>
        </xdr:cNvPr>
        <xdr:cNvSpPr/>
      </xdr:nvSpPr>
      <xdr:spPr>
        <a:xfrm>
          <a:off x="6238875" y="102797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2F11EA2-2178-4EBA-A9E9-CB4C3344402F}"/>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7763F72-A2E2-4D56-B001-4AE3B1B91C7D}"/>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9A28460-ABC4-46A1-9BA1-FB061868F352}"/>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6AD44B9-5472-47DF-8216-42D02D040EE9}"/>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3348527-A6FA-43B6-969F-060FD5B9F00D}"/>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26543</xdr:rowOff>
    </xdr:from>
    <xdr:to>
      <xdr:col>55</xdr:col>
      <xdr:colOff>50800</xdr:colOff>
      <xdr:row>62</xdr:row>
      <xdr:rowOff>128143</xdr:rowOff>
    </xdr:to>
    <xdr:sp macro="" textlink="">
      <xdr:nvSpPr>
        <xdr:cNvPr id="244" name="楕円 243">
          <a:extLst>
            <a:ext uri="{FF2B5EF4-FFF2-40B4-BE49-F238E27FC236}">
              <a16:creationId xmlns:a16="http://schemas.microsoft.com/office/drawing/2014/main" id="{186831F1-E281-4985-A3F7-356B95B08533}"/>
            </a:ext>
          </a:extLst>
        </xdr:cNvPr>
        <xdr:cNvSpPr/>
      </xdr:nvSpPr>
      <xdr:spPr>
        <a:xfrm>
          <a:off x="9401175" y="1007859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49420</xdr:rowOff>
    </xdr:from>
    <xdr:ext cx="469744" cy="259045"/>
    <xdr:sp macro="" textlink="">
      <xdr:nvSpPr>
        <xdr:cNvPr id="245" name="【体育館・プール】&#10;一人当たり面積該当値テキスト">
          <a:extLst>
            <a:ext uri="{FF2B5EF4-FFF2-40B4-BE49-F238E27FC236}">
              <a16:creationId xmlns:a16="http://schemas.microsoft.com/office/drawing/2014/main" id="{32AF8FF4-6771-4003-B725-26516AA9E49B}"/>
            </a:ext>
          </a:extLst>
        </xdr:cNvPr>
        <xdr:cNvSpPr txBox="1"/>
      </xdr:nvSpPr>
      <xdr:spPr>
        <a:xfrm>
          <a:off x="9467850" y="993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32639</xdr:rowOff>
    </xdr:from>
    <xdr:to>
      <xdr:col>50</xdr:col>
      <xdr:colOff>165100</xdr:colOff>
      <xdr:row>62</xdr:row>
      <xdr:rowOff>134239</xdr:rowOff>
    </xdr:to>
    <xdr:sp macro="" textlink="">
      <xdr:nvSpPr>
        <xdr:cNvPr id="246" name="楕円 245">
          <a:extLst>
            <a:ext uri="{FF2B5EF4-FFF2-40B4-BE49-F238E27FC236}">
              <a16:creationId xmlns:a16="http://schemas.microsoft.com/office/drawing/2014/main" id="{504FA756-0DE0-437D-9B5E-368812C35F96}"/>
            </a:ext>
          </a:extLst>
        </xdr:cNvPr>
        <xdr:cNvSpPr/>
      </xdr:nvSpPr>
      <xdr:spPr>
        <a:xfrm>
          <a:off x="8639175" y="100783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77343</xdr:rowOff>
    </xdr:from>
    <xdr:to>
      <xdr:col>55</xdr:col>
      <xdr:colOff>0</xdr:colOff>
      <xdr:row>62</xdr:row>
      <xdr:rowOff>83439</xdr:rowOff>
    </xdr:to>
    <xdr:cxnSp macro="">
      <xdr:nvCxnSpPr>
        <xdr:cNvPr id="247" name="直線コネクタ 246">
          <a:extLst>
            <a:ext uri="{FF2B5EF4-FFF2-40B4-BE49-F238E27FC236}">
              <a16:creationId xmlns:a16="http://schemas.microsoft.com/office/drawing/2014/main" id="{37B51BF0-A867-4B86-917D-1C13C06BE67C}"/>
            </a:ext>
          </a:extLst>
        </xdr:cNvPr>
        <xdr:cNvCxnSpPr/>
      </xdr:nvCxnSpPr>
      <xdr:spPr>
        <a:xfrm flipV="1">
          <a:off x="8686800" y="10126218"/>
          <a:ext cx="74295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38735</xdr:rowOff>
    </xdr:from>
    <xdr:to>
      <xdr:col>46</xdr:col>
      <xdr:colOff>38100</xdr:colOff>
      <xdr:row>62</xdr:row>
      <xdr:rowOff>140335</xdr:rowOff>
    </xdr:to>
    <xdr:sp macro="" textlink="">
      <xdr:nvSpPr>
        <xdr:cNvPr id="248" name="楕円 247">
          <a:extLst>
            <a:ext uri="{FF2B5EF4-FFF2-40B4-BE49-F238E27FC236}">
              <a16:creationId xmlns:a16="http://schemas.microsoft.com/office/drawing/2014/main" id="{6CAA1DB7-0DD1-4B9C-B007-22A5F90385E0}"/>
            </a:ext>
          </a:extLst>
        </xdr:cNvPr>
        <xdr:cNvSpPr/>
      </xdr:nvSpPr>
      <xdr:spPr>
        <a:xfrm>
          <a:off x="7839075" y="100876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83439</xdr:rowOff>
    </xdr:from>
    <xdr:to>
      <xdr:col>50</xdr:col>
      <xdr:colOff>114300</xdr:colOff>
      <xdr:row>62</xdr:row>
      <xdr:rowOff>89535</xdr:rowOff>
    </xdr:to>
    <xdr:cxnSp macro="">
      <xdr:nvCxnSpPr>
        <xdr:cNvPr id="249" name="直線コネクタ 248">
          <a:extLst>
            <a:ext uri="{FF2B5EF4-FFF2-40B4-BE49-F238E27FC236}">
              <a16:creationId xmlns:a16="http://schemas.microsoft.com/office/drawing/2014/main" id="{D72520E9-F66F-4401-8C3D-B0D65F04AA59}"/>
            </a:ext>
          </a:extLst>
        </xdr:cNvPr>
        <xdr:cNvCxnSpPr/>
      </xdr:nvCxnSpPr>
      <xdr:spPr>
        <a:xfrm flipV="1">
          <a:off x="7886700" y="1013548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45212</xdr:rowOff>
    </xdr:from>
    <xdr:to>
      <xdr:col>41</xdr:col>
      <xdr:colOff>101600</xdr:colOff>
      <xdr:row>62</xdr:row>
      <xdr:rowOff>146812</xdr:rowOff>
    </xdr:to>
    <xdr:sp macro="" textlink="">
      <xdr:nvSpPr>
        <xdr:cNvPr id="250" name="楕円 249">
          <a:extLst>
            <a:ext uri="{FF2B5EF4-FFF2-40B4-BE49-F238E27FC236}">
              <a16:creationId xmlns:a16="http://schemas.microsoft.com/office/drawing/2014/main" id="{7E8AE953-1DC1-44A8-A973-9BAA26C01D87}"/>
            </a:ext>
          </a:extLst>
        </xdr:cNvPr>
        <xdr:cNvSpPr/>
      </xdr:nvSpPr>
      <xdr:spPr>
        <a:xfrm>
          <a:off x="7029450" y="100972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89535</xdr:rowOff>
    </xdr:from>
    <xdr:to>
      <xdr:col>45</xdr:col>
      <xdr:colOff>177800</xdr:colOff>
      <xdr:row>62</xdr:row>
      <xdr:rowOff>96012</xdr:rowOff>
    </xdr:to>
    <xdr:cxnSp macro="">
      <xdr:nvCxnSpPr>
        <xdr:cNvPr id="251" name="直線コネクタ 250">
          <a:extLst>
            <a:ext uri="{FF2B5EF4-FFF2-40B4-BE49-F238E27FC236}">
              <a16:creationId xmlns:a16="http://schemas.microsoft.com/office/drawing/2014/main" id="{61082FC9-6E1C-40FC-B31B-9BBD06FE6BA9}"/>
            </a:ext>
          </a:extLst>
        </xdr:cNvPr>
        <xdr:cNvCxnSpPr/>
      </xdr:nvCxnSpPr>
      <xdr:spPr>
        <a:xfrm flipV="1">
          <a:off x="7077075" y="10135235"/>
          <a:ext cx="809625"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50165</xdr:rowOff>
    </xdr:from>
    <xdr:to>
      <xdr:col>36</xdr:col>
      <xdr:colOff>165100</xdr:colOff>
      <xdr:row>62</xdr:row>
      <xdr:rowOff>151765</xdr:rowOff>
    </xdr:to>
    <xdr:sp macro="" textlink="">
      <xdr:nvSpPr>
        <xdr:cNvPr id="252" name="楕円 251">
          <a:extLst>
            <a:ext uri="{FF2B5EF4-FFF2-40B4-BE49-F238E27FC236}">
              <a16:creationId xmlns:a16="http://schemas.microsoft.com/office/drawing/2014/main" id="{EF9185B4-3FAC-448C-8B46-18FC7A4FD4B5}"/>
            </a:ext>
          </a:extLst>
        </xdr:cNvPr>
        <xdr:cNvSpPr/>
      </xdr:nvSpPr>
      <xdr:spPr>
        <a:xfrm>
          <a:off x="6238875" y="100958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96012</xdr:rowOff>
    </xdr:from>
    <xdr:to>
      <xdr:col>41</xdr:col>
      <xdr:colOff>50800</xdr:colOff>
      <xdr:row>62</xdr:row>
      <xdr:rowOff>100965</xdr:rowOff>
    </xdr:to>
    <xdr:cxnSp macro="">
      <xdr:nvCxnSpPr>
        <xdr:cNvPr id="253" name="直線コネクタ 252">
          <a:extLst>
            <a:ext uri="{FF2B5EF4-FFF2-40B4-BE49-F238E27FC236}">
              <a16:creationId xmlns:a16="http://schemas.microsoft.com/office/drawing/2014/main" id="{7D287D99-0BD4-43EC-A099-8A010053C255}"/>
            </a:ext>
          </a:extLst>
        </xdr:cNvPr>
        <xdr:cNvCxnSpPr/>
      </xdr:nvCxnSpPr>
      <xdr:spPr>
        <a:xfrm flipV="1">
          <a:off x="6286500" y="10144887"/>
          <a:ext cx="790575"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131843</xdr:rowOff>
    </xdr:from>
    <xdr:ext cx="469744" cy="259045"/>
    <xdr:sp macro="" textlink="">
      <xdr:nvSpPr>
        <xdr:cNvPr id="254" name="n_1aveValue【体育館・プール】&#10;一人当たり面積">
          <a:extLst>
            <a:ext uri="{FF2B5EF4-FFF2-40B4-BE49-F238E27FC236}">
              <a16:creationId xmlns:a16="http://schemas.microsoft.com/office/drawing/2014/main" id="{CF6ABDB6-D64B-4DD2-91AD-8D7D9654CD67}"/>
            </a:ext>
          </a:extLst>
        </xdr:cNvPr>
        <xdr:cNvSpPr txBox="1"/>
      </xdr:nvSpPr>
      <xdr:spPr>
        <a:xfrm>
          <a:off x="8458277" y="1034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136796</xdr:rowOff>
    </xdr:from>
    <xdr:ext cx="469744" cy="259045"/>
    <xdr:sp macro="" textlink="">
      <xdr:nvSpPr>
        <xdr:cNvPr id="255" name="n_2aveValue【体育館・プール】&#10;一人当たり面積">
          <a:extLst>
            <a:ext uri="{FF2B5EF4-FFF2-40B4-BE49-F238E27FC236}">
              <a16:creationId xmlns:a16="http://schemas.microsoft.com/office/drawing/2014/main" id="{535CC005-F3F8-4477-BE74-CAB4537A08B0}"/>
            </a:ext>
          </a:extLst>
        </xdr:cNvPr>
        <xdr:cNvSpPr txBox="1"/>
      </xdr:nvSpPr>
      <xdr:spPr>
        <a:xfrm>
          <a:off x="7677227" y="1035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74959B94-ED0E-43C4-A2F9-4655175C1F12}"/>
            </a:ext>
          </a:extLst>
        </xdr:cNvPr>
        <xdr:cNvSpPr txBox="1"/>
      </xdr:nvSpPr>
      <xdr:spPr>
        <a:xfrm>
          <a:off x="6867602" y="103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34B1F2F8-4FEA-4C26-A304-B61BF13AEEE2}"/>
            </a:ext>
          </a:extLst>
        </xdr:cNvPr>
        <xdr:cNvSpPr txBox="1"/>
      </xdr:nvSpPr>
      <xdr:spPr>
        <a:xfrm>
          <a:off x="6067502" y="1037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150766</xdr:rowOff>
    </xdr:from>
    <xdr:ext cx="469744" cy="259045"/>
    <xdr:sp macro="" textlink="">
      <xdr:nvSpPr>
        <xdr:cNvPr id="258" name="n_1mainValue【体育館・プール】&#10;一人当たり面積">
          <a:extLst>
            <a:ext uri="{FF2B5EF4-FFF2-40B4-BE49-F238E27FC236}">
              <a16:creationId xmlns:a16="http://schemas.microsoft.com/office/drawing/2014/main" id="{0A52C17C-B4FB-48E7-A2FB-DBA08F9827FE}"/>
            </a:ext>
          </a:extLst>
        </xdr:cNvPr>
        <xdr:cNvSpPr txBox="1"/>
      </xdr:nvSpPr>
      <xdr:spPr>
        <a:xfrm>
          <a:off x="8458277" y="987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156862</xdr:rowOff>
    </xdr:from>
    <xdr:ext cx="469744" cy="259045"/>
    <xdr:sp macro="" textlink="">
      <xdr:nvSpPr>
        <xdr:cNvPr id="259" name="n_2mainValue【体育館・プール】&#10;一人当たり面積">
          <a:extLst>
            <a:ext uri="{FF2B5EF4-FFF2-40B4-BE49-F238E27FC236}">
              <a16:creationId xmlns:a16="http://schemas.microsoft.com/office/drawing/2014/main" id="{B50295D8-A077-4EDA-8905-F9CA05D1E809}"/>
            </a:ext>
          </a:extLst>
        </xdr:cNvPr>
        <xdr:cNvSpPr txBox="1"/>
      </xdr:nvSpPr>
      <xdr:spPr>
        <a:xfrm>
          <a:off x="7677227" y="988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163339</xdr:rowOff>
    </xdr:from>
    <xdr:ext cx="469744" cy="259045"/>
    <xdr:sp macro="" textlink="">
      <xdr:nvSpPr>
        <xdr:cNvPr id="260" name="n_3mainValue【体育館・プール】&#10;一人当たり面積">
          <a:extLst>
            <a:ext uri="{FF2B5EF4-FFF2-40B4-BE49-F238E27FC236}">
              <a16:creationId xmlns:a16="http://schemas.microsoft.com/office/drawing/2014/main" id="{366F6676-255F-471A-A7EA-8BD074224D74}"/>
            </a:ext>
          </a:extLst>
        </xdr:cNvPr>
        <xdr:cNvSpPr txBox="1"/>
      </xdr:nvSpPr>
      <xdr:spPr>
        <a:xfrm>
          <a:off x="6867602" y="988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168292</xdr:rowOff>
    </xdr:from>
    <xdr:ext cx="469744" cy="259045"/>
    <xdr:sp macro="" textlink="">
      <xdr:nvSpPr>
        <xdr:cNvPr id="261" name="n_4mainValue【体育館・プール】&#10;一人当たり面積">
          <a:extLst>
            <a:ext uri="{FF2B5EF4-FFF2-40B4-BE49-F238E27FC236}">
              <a16:creationId xmlns:a16="http://schemas.microsoft.com/office/drawing/2014/main" id="{C48AF0E8-F026-44EA-9F12-F72771CBA402}"/>
            </a:ext>
          </a:extLst>
        </xdr:cNvPr>
        <xdr:cNvSpPr txBox="1"/>
      </xdr:nvSpPr>
      <xdr:spPr>
        <a:xfrm>
          <a:off x="6067502" y="988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6F85281-0182-4375-8F92-01522CE8F762}"/>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0ECEBF4-E400-4563-BE90-FEDA60BFAB73}"/>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A9A515EC-9A87-4A1E-B46D-1B4EB4423A62}"/>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74CE652-7CD5-41F9-A25E-A2BACD81129D}"/>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C307DE4-7B6B-4931-B23E-93EE8ED168AC}"/>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1577F9CD-5B3C-4932-BFB1-6E777B4B1C76}"/>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FD2B847-8A73-4AAA-A1EC-4C7F256BCBAE}"/>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129AE9CB-9B09-4C26-AAD1-8D2233E5949C}"/>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515A1FF-9C51-465F-99D2-3166C1B60E96}"/>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2DEC9F6-7602-472F-B3C2-E954BF1FB318}"/>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61A1FFBA-3F3B-44E4-8BE3-CE5395006483}"/>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DC4FB6B5-36B3-4C87-A8E4-F4F70DF6D681}"/>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94BF4426-92C2-46F8-8937-877230C2AEC7}"/>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8A7E94B3-D531-443A-B765-E188B04722C6}"/>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ECE2248C-6B3A-4DBE-AAEF-6F89E2EA62A1}"/>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6BC47E3E-6EBA-420B-AFF4-9B2F97823B33}"/>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8ACEADCD-6B49-413B-8030-EAA2A831E612}"/>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CB8522F8-DF14-4561-9EE5-A441DE9D1054}"/>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48E8F451-6543-4836-B2F7-E299D88B3DF4}"/>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289CA44C-687B-42DE-B90D-0C539375D86C}"/>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E59A435D-6657-482A-96D7-3564969C9DA8}"/>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7EF19D6D-541E-4AB3-B76B-4E5C9E62CA77}"/>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5ADAA5F4-B7D5-47FC-89A8-C74A8D16D0CF}"/>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85814535-A5A0-4756-B9F2-59C12AE4567B}"/>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45D7659C-4726-4E36-BCD2-786F61C5D995}"/>
            </a:ext>
          </a:extLst>
        </xdr:cNvPr>
        <xdr:cNvCxnSpPr/>
      </xdr:nvCxnSpPr>
      <xdr:spPr>
        <a:xfrm flipV="1">
          <a:off x="4180840" y="1253680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D83BEA67-C4E8-4FF8-8F83-F315A82468A1}"/>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694927BC-B725-413E-903D-99FCEFB9FE43}"/>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B4940B89-3F51-4060-9FFC-5AC258DF2CE7}"/>
            </a:ext>
          </a:extLst>
        </xdr:cNvPr>
        <xdr:cNvSpPr txBox="1"/>
      </xdr:nvSpPr>
      <xdr:spPr>
        <a:xfrm>
          <a:off x="4219575" y="1232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0D5BA8BA-DD9A-4701-874A-08B1D890DF69}"/>
            </a:ext>
          </a:extLst>
        </xdr:cNvPr>
        <xdr:cNvCxnSpPr/>
      </xdr:nvCxnSpPr>
      <xdr:spPr>
        <a:xfrm>
          <a:off x="4105275" y="125368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133366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AC13D07A-E9E9-4B9C-A3BF-A702CFF5E77E}"/>
            </a:ext>
          </a:extLst>
        </xdr:cNvPr>
        <xdr:cNvSpPr txBox="1"/>
      </xdr:nvSpPr>
      <xdr:spPr>
        <a:xfrm>
          <a:off x="4219575" y="13258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9AA830D9-0A99-4F22-BE2C-F92823D1D707}"/>
            </a:ext>
          </a:extLst>
        </xdr:cNvPr>
        <xdr:cNvSpPr/>
      </xdr:nvSpPr>
      <xdr:spPr>
        <a:xfrm>
          <a:off x="4124325" y="132803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3FE162B5-374D-4365-A5C4-8CB0CFD03F55}"/>
            </a:ext>
          </a:extLst>
        </xdr:cNvPr>
        <xdr:cNvSpPr/>
      </xdr:nvSpPr>
      <xdr:spPr>
        <a:xfrm>
          <a:off x="3381375" y="132556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8ED302F9-62AB-464C-BF71-DBC459C9BF1D}"/>
            </a:ext>
          </a:extLst>
        </xdr:cNvPr>
        <xdr:cNvSpPr/>
      </xdr:nvSpPr>
      <xdr:spPr>
        <a:xfrm>
          <a:off x="2571750" y="1322768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95" name="フローチャート: 判断 294">
          <a:extLst>
            <a:ext uri="{FF2B5EF4-FFF2-40B4-BE49-F238E27FC236}">
              <a16:creationId xmlns:a16="http://schemas.microsoft.com/office/drawing/2014/main" id="{F1DABD56-B0EB-4FD2-BA5F-E51153839CD0}"/>
            </a:ext>
          </a:extLst>
        </xdr:cNvPr>
        <xdr:cNvSpPr/>
      </xdr:nvSpPr>
      <xdr:spPr>
        <a:xfrm>
          <a:off x="1781175" y="131895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95886</xdr:rowOff>
    </xdr:from>
    <xdr:to>
      <xdr:col>6</xdr:col>
      <xdr:colOff>38100</xdr:colOff>
      <xdr:row>82</xdr:row>
      <xdr:rowOff>26036</xdr:rowOff>
    </xdr:to>
    <xdr:sp macro="" textlink="">
      <xdr:nvSpPr>
        <xdr:cNvPr id="296" name="フローチャート: 判断 295">
          <a:extLst>
            <a:ext uri="{FF2B5EF4-FFF2-40B4-BE49-F238E27FC236}">
              <a16:creationId xmlns:a16="http://schemas.microsoft.com/office/drawing/2014/main" id="{D5279679-20D9-40EA-8DAA-C234ABA387DB}"/>
            </a:ext>
          </a:extLst>
        </xdr:cNvPr>
        <xdr:cNvSpPr/>
      </xdr:nvSpPr>
      <xdr:spPr>
        <a:xfrm>
          <a:off x="981075" y="132213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50A3448-42BE-4EEA-BDD7-23FCD46F4516}"/>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18A0B65-3307-486B-B643-465581147CA0}"/>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82B992D-73FE-43B8-AD3D-2FD4DDF784B1}"/>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EC4F243-23EC-468F-80A5-0B022C3803BA}"/>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F98DECC-9A31-4F6C-8207-3D10E1F2B641}"/>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25400</xdr:rowOff>
    </xdr:from>
    <xdr:to>
      <xdr:col>24</xdr:col>
      <xdr:colOff>114300</xdr:colOff>
      <xdr:row>80</xdr:row>
      <xdr:rowOff>127000</xdr:rowOff>
    </xdr:to>
    <xdr:sp macro="" textlink="">
      <xdr:nvSpPr>
        <xdr:cNvPr id="302" name="楕円 301">
          <a:extLst>
            <a:ext uri="{FF2B5EF4-FFF2-40B4-BE49-F238E27FC236}">
              <a16:creationId xmlns:a16="http://schemas.microsoft.com/office/drawing/2014/main" id="{2F8D9580-5D97-4E76-A816-35617DAD7C93}"/>
            </a:ext>
          </a:extLst>
        </xdr:cNvPr>
        <xdr:cNvSpPr/>
      </xdr:nvSpPr>
      <xdr:spPr>
        <a:xfrm>
          <a:off x="4124325" y="129921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48277</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C2BFE8B6-0994-48C2-90D3-1BA07918A26B}"/>
            </a:ext>
          </a:extLst>
        </xdr:cNvPr>
        <xdr:cNvSpPr txBox="1"/>
      </xdr:nvSpPr>
      <xdr:spPr>
        <a:xfrm>
          <a:off x="4219575" y="1284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147320</xdr:rowOff>
    </xdr:from>
    <xdr:to>
      <xdr:col>20</xdr:col>
      <xdr:colOff>38100</xdr:colOff>
      <xdr:row>80</xdr:row>
      <xdr:rowOff>77470</xdr:rowOff>
    </xdr:to>
    <xdr:sp macro="" textlink="">
      <xdr:nvSpPr>
        <xdr:cNvPr id="304" name="楕円 303">
          <a:extLst>
            <a:ext uri="{FF2B5EF4-FFF2-40B4-BE49-F238E27FC236}">
              <a16:creationId xmlns:a16="http://schemas.microsoft.com/office/drawing/2014/main" id="{B6494504-A6F7-4C68-957A-E73289C00739}"/>
            </a:ext>
          </a:extLst>
        </xdr:cNvPr>
        <xdr:cNvSpPr/>
      </xdr:nvSpPr>
      <xdr:spPr>
        <a:xfrm>
          <a:off x="3381375" y="129457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26670</xdr:rowOff>
    </xdr:from>
    <xdr:to>
      <xdr:col>24</xdr:col>
      <xdr:colOff>63500</xdr:colOff>
      <xdr:row>80</xdr:row>
      <xdr:rowOff>76200</xdr:rowOff>
    </xdr:to>
    <xdr:cxnSp macro="">
      <xdr:nvCxnSpPr>
        <xdr:cNvPr id="305" name="直線コネクタ 304">
          <a:extLst>
            <a:ext uri="{FF2B5EF4-FFF2-40B4-BE49-F238E27FC236}">
              <a16:creationId xmlns:a16="http://schemas.microsoft.com/office/drawing/2014/main" id="{A60C4BB7-C5AB-4FBF-8647-0D19082E30C7}"/>
            </a:ext>
          </a:extLst>
        </xdr:cNvPr>
        <xdr:cNvCxnSpPr/>
      </xdr:nvCxnSpPr>
      <xdr:spPr>
        <a:xfrm>
          <a:off x="3429000" y="12993370"/>
          <a:ext cx="752475"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99695</xdr:rowOff>
    </xdr:from>
    <xdr:to>
      <xdr:col>15</xdr:col>
      <xdr:colOff>101600</xdr:colOff>
      <xdr:row>80</xdr:row>
      <xdr:rowOff>29845</xdr:rowOff>
    </xdr:to>
    <xdr:sp macro="" textlink="">
      <xdr:nvSpPr>
        <xdr:cNvPr id="306" name="楕円 305">
          <a:extLst>
            <a:ext uri="{FF2B5EF4-FFF2-40B4-BE49-F238E27FC236}">
              <a16:creationId xmlns:a16="http://schemas.microsoft.com/office/drawing/2014/main" id="{78F3442B-45B1-4437-921C-2B2697C512B6}"/>
            </a:ext>
          </a:extLst>
        </xdr:cNvPr>
        <xdr:cNvSpPr/>
      </xdr:nvSpPr>
      <xdr:spPr>
        <a:xfrm>
          <a:off x="2571750" y="1290447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150495</xdr:rowOff>
    </xdr:from>
    <xdr:to>
      <xdr:col>19</xdr:col>
      <xdr:colOff>177800</xdr:colOff>
      <xdr:row>80</xdr:row>
      <xdr:rowOff>26670</xdr:rowOff>
    </xdr:to>
    <xdr:cxnSp macro="">
      <xdr:nvCxnSpPr>
        <xdr:cNvPr id="307" name="直線コネクタ 306">
          <a:extLst>
            <a:ext uri="{FF2B5EF4-FFF2-40B4-BE49-F238E27FC236}">
              <a16:creationId xmlns:a16="http://schemas.microsoft.com/office/drawing/2014/main" id="{AE7BC25B-025E-4B10-91CD-4A65D3517A11}"/>
            </a:ext>
          </a:extLst>
        </xdr:cNvPr>
        <xdr:cNvCxnSpPr/>
      </xdr:nvCxnSpPr>
      <xdr:spPr>
        <a:xfrm>
          <a:off x="2619375" y="12952095"/>
          <a:ext cx="809625"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50164</xdr:rowOff>
    </xdr:from>
    <xdr:to>
      <xdr:col>10</xdr:col>
      <xdr:colOff>165100</xdr:colOff>
      <xdr:row>79</xdr:row>
      <xdr:rowOff>151764</xdr:rowOff>
    </xdr:to>
    <xdr:sp macro="" textlink="">
      <xdr:nvSpPr>
        <xdr:cNvPr id="308" name="楕円 307">
          <a:extLst>
            <a:ext uri="{FF2B5EF4-FFF2-40B4-BE49-F238E27FC236}">
              <a16:creationId xmlns:a16="http://schemas.microsoft.com/office/drawing/2014/main" id="{39BF08B3-3875-4BDB-9755-34520D549E50}"/>
            </a:ext>
          </a:extLst>
        </xdr:cNvPr>
        <xdr:cNvSpPr/>
      </xdr:nvSpPr>
      <xdr:spPr>
        <a:xfrm>
          <a:off x="1781175" y="128485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100964</xdr:rowOff>
    </xdr:from>
    <xdr:to>
      <xdr:col>15</xdr:col>
      <xdr:colOff>50800</xdr:colOff>
      <xdr:row>79</xdr:row>
      <xdr:rowOff>150495</xdr:rowOff>
    </xdr:to>
    <xdr:cxnSp macro="">
      <xdr:nvCxnSpPr>
        <xdr:cNvPr id="309" name="直線コネクタ 308">
          <a:extLst>
            <a:ext uri="{FF2B5EF4-FFF2-40B4-BE49-F238E27FC236}">
              <a16:creationId xmlns:a16="http://schemas.microsoft.com/office/drawing/2014/main" id="{6F324FB1-356D-48DF-B22E-5B6869480B45}"/>
            </a:ext>
          </a:extLst>
        </xdr:cNvPr>
        <xdr:cNvCxnSpPr/>
      </xdr:nvCxnSpPr>
      <xdr:spPr>
        <a:xfrm>
          <a:off x="1828800" y="12905739"/>
          <a:ext cx="790575" cy="4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636</xdr:rowOff>
    </xdr:from>
    <xdr:to>
      <xdr:col>6</xdr:col>
      <xdr:colOff>38100</xdr:colOff>
      <xdr:row>79</xdr:row>
      <xdr:rowOff>102236</xdr:rowOff>
    </xdr:to>
    <xdr:sp macro="" textlink="">
      <xdr:nvSpPr>
        <xdr:cNvPr id="310" name="楕円 309">
          <a:extLst>
            <a:ext uri="{FF2B5EF4-FFF2-40B4-BE49-F238E27FC236}">
              <a16:creationId xmlns:a16="http://schemas.microsoft.com/office/drawing/2014/main" id="{4D81B4D8-202A-4C18-82FD-68CE636FE7AC}"/>
            </a:ext>
          </a:extLst>
        </xdr:cNvPr>
        <xdr:cNvSpPr/>
      </xdr:nvSpPr>
      <xdr:spPr>
        <a:xfrm>
          <a:off x="981075" y="128022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51436</xdr:rowOff>
    </xdr:from>
    <xdr:to>
      <xdr:col>10</xdr:col>
      <xdr:colOff>114300</xdr:colOff>
      <xdr:row>79</xdr:row>
      <xdr:rowOff>100964</xdr:rowOff>
    </xdr:to>
    <xdr:cxnSp macro="">
      <xdr:nvCxnSpPr>
        <xdr:cNvPr id="311" name="直線コネクタ 310">
          <a:extLst>
            <a:ext uri="{FF2B5EF4-FFF2-40B4-BE49-F238E27FC236}">
              <a16:creationId xmlns:a16="http://schemas.microsoft.com/office/drawing/2014/main" id="{CB5FECB6-0D61-4942-A40E-86F94C5D0DE7}"/>
            </a:ext>
          </a:extLst>
        </xdr:cNvPr>
        <xdr:cNvCxnSpPr/>
      </xdr:nvCxnSpPr>
      <xdr:spPr>
        <a:xfrm>
          <a:off x="1028700" y="12849861"/>
          <a:ext cx="800100" cy="5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312" name="n_1aveValue【福祉施設】&#10;有形固定資産減価償却率">
          <a:extLst>
            <a:ext uri="{FF2B5EF4-FFF2-40B4-BE49-F238E27FC236}">
              <a16:creationId xmlns:a16="http://schemas.microsoft.com/office/drawing/2014/main" id="{FB642BC1-DBE6-4558-BF07-CCE90C2324C5}"/>
            </a:ext>
          </a:extLst>
        </xdr:cNvPr>
        <xdr:cNvSpPr txBox="1"/>
      </xdr:nvSpPr>
      <xdr:spPr>
        <a:xfrm>
          <a:off x="3239144" y="1333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26688</xdr:rowOff>
    </xdr:from>
    <xdr:ext cx="405111" cy="259045"/>
    <xdr:sp macro="" textlink="">
      <xdr:nvSpPr>
        <xdr:cNvPr id="313" name="n_2aveValue【福祉施設】&#10;有形固定資産減価償却率">
          <a:extLst>
            <a:ext uri="{FF2B5EF4-FFF2-40B4-BE49-F238E27FC236}">
              <a16:creationId xmlns:a16="http://schemas.microsoft.com/office/drawing/2014/main" id="{E17414DC-A6C3-4957-AD76-B9A0E6F516F5}"/>
            </a:ext>
          </a:extLst>
        </xdr:cNvPr>
        <xdr:cNvSpPr txBox="1"/>
      </xdr:nvSpPr>
      <xdr:spPr>
        <a:xfrm>
          <a:off x="2439044" y="1331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160038</xdr:rowOff>
    </xdr:from>
    <xdr:ext cx="405111" cy="259045"/>
    <xdr:sp macro="" textlink="">
      <xdr:nvSpPr>
        <xdr:cNvPr id="314" name="n_3aveValue【福祉施設】&#10;有形固定資産減価償却率">
          <a:extLst>
            <a:ext uri="{FF2B5EF4-FFF2-40B4-BE49-F238E27FC236}">
              <a16:creationId xmlns:a16="http://schemas.microsoft.com/office/drawing/2014/main" id="{7D9FEEF6-1FB6-499D-863E-3F35B82FDF1B}"/>
            </a:ext>
          </a:extLst>
        </xdr:cNvPr>
        <xdr:cNvSpPr txBox="1"/>
      </xdr:nvSpPr>
      <xdr:spPr>
        <a:xfrm>
          <a:off x="1648469" y="1328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17163</xdr:rowOff>
    </xdr:from>
    <xdr:ext cx="405111" cy="259045"/>
    <xdr:sp macro="" textlink="">
      <xdr:nvSpPr>
        <xdr:cNvPr id="315" name="n_4aveValue【福祉施設】&#10;有形固定資産減価償却率">
          <a:extLst>
            <a:ext uri="{FF2B5EF4-FFF2-40B4-BE49-F238E27FC236}">
              <a16:creationId xmlns:a16="http://schemas.microsoft.com/office/drawing/2014/main" id="{70E37713-36C1-4027-BE8A-F4DEC0C23A54}"/>
            </a:ext>
          </a:extLst>
        </xdr:cNvPr>
        <xdr:cNvSpPr txBox="1"/>
      </xdr:nvSpPr>
      <xdr:spPr>
        <a:xfrm>
          <a:off x="848369" y="1330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93997</xdr:rowOff>
    </xdr:from>
    <xdr:ext cx="405111" cy="259045"/>
    <xdr:sp macro="" textlink="">
      <xdr:nvSpPr>
        <xdr:cNvPr id="316" name="n_1mainValue【福祉施設】&#10;有形固定資産減価償却率">
          <a:extLst>
            <a:ext uri="{FF2B5EF4-FFF2-40B4-BE49-F238E27FC236}">
              <a16:creationId xmlns:a16="http://schemas.microsoft.com/office/drawing/2014/main" id="{DF15038F-4F13-4959-AAB7-15EAA8141F90}"/>
            </a:ext>
          </a:extLst>
        </xdr:cNvPr>
        <xdr:cNvSpPr txBox="1"/>
      </xdr:nvSpPr>
      <xdr:spPr>
        <a:xfrm>
          <a:off x="3239144" y="1273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46372</xdr:rowOff>
    </xdr:from>
    <xdr:ext cx="405111" cy="259045"/>
    <xdr:sp macro="" textlink="">
      <xdr:nvSpPr>
        <xdr:cNvPr id="317" name="n_2mainValue【福祉施設】&#10;有形固定資産減価償却率">
          <a:extLst>
            <a:ext uri="{FF2B5EF4-FFF2-40B4-BE49-F238E27FC236}">
              <a16:creationId xmlns:a16="http://schemas.microsoft.com/office/drawing/2014/main" id="{554F72B6-C6E0-4743-8E5A-B943A6D7865F}"/>
            </a:ext>
          </a:extLst>
        </xdr:cNvPr>
        <xdr:cNvSpPr txBox="1"/>
      </xdr:nvSpPr>
      <xdr:spPr>
        <a:xfrm>
          <a:off x="2439044" y="12689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168291</xdr:rowOff>
    </xdr:from>
    <xdr:ext cx="405111" cy="259045"/>
    <xdr:sp macro="" textlink="">
      <xdr:nvSpPr>
        <xdr:cNvPr id="318" name="n_3mainValue【福祉施設】&#10;有形固定資産減価償却率">
          <a:extLst>
            <a:ext uri="{FF2B5EF4-FFF2-40B4-BE49-F238E27FC236}">
              <a16:creationId xmlns:a16="http://schemas.microsoft.com/office/drawing/2014/main" id="{DB90B1D6-E08E-40C4-81C2-023E937768E5}"/>
            </a:ext>
          </a:extLst>
        </xdr:cNvPr>
        <xdr:cNvSpPr txBox="1"/>
      </xdr:nvSpPr>
      <xdr:spPr>
        <a:xfrm>
          <a:off x="1648469" y="12636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118763</xdr:rowOff>
    </xdr:from>
    <xdr:ext cx="405111" cy="259045"/>
    <xdr:sp macro="" textlink="">
      <xdr:nvSpPr>
        <xdr:cNvPr id="319" name="n_4mainValue【福祉施設】&#10;有形固定資産減価償却率">
          <a:extLst>
            <a:ext uri="{FF2B5EF4-FFF2-40B4-BE49-F238E27FC236}">
              <a16:creationId xmlns:a16="http://schemas.microsoft.com/office/drawing/2014/main" id="{F1CADBDB-E2B7-4D8E-82EF-A4A63CF01951}"/>
            </a:ext>
          </a:extLst>
        </xdr:cNvPr>
        <xdr:cNvSpPr txBox="1"/>
      </xdr:nvSpPr>
      <xdr:spPr>
        <a:xfrm>
          <a:off x="848369" y="12599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CF5D469E-BBE2-4AE1-B0D3-AE95C2028E1A}"/>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39278A76-8CBC-4B5F-8D93-6A6143885B5D}"/>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E5A3F9B7-F5CD-426A-AC6A-21260C750D4F}"/>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CFEFFA06-22A7-4993-A14D-7DB8131C1BDA}"/>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D6908844-7B89-40F8-B954-CB61DE2F68E1}"/>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304879E3-3349-46A4-81E4-01B92BCF7153}"/>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877B9120-BFC2-4D48-BEC7-73C528E5FC83}"/>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8EFC163F-5E0A-47E2-8ED0-73F874F2ED7D}"/>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682005AC-4884-4DBD-97E4-F796624D9006}"/>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65201EE6-2B37-4706-BAED-5F8D2EA28C51}"/>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AD595776-490B-4347-86C1-3B76BA8E15F8}"/>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27A7EF8-1AB5-442D-9E24-22846AA45B27}"/>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66959889-75D2-48D3-89EE-BD6332FA40E4}"/>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10D6A4F6-1758-4815-969B-763F66F5EB91}"/>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92A5A6CD-1CAE-42F5-B2C5-F26F05163C05}"/>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D531FA8D-4841-47BC-80D2-E9209EC8F49C}"/>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AF947CF-AED6-4152-8DC0-6CBAEC5B025F}"/>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6B55D831-A375-4CBD-BE8A-87A88B882CE2}"/>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6C7A9752-2D95-4BFA-B75B-B1AB512F94DE}"/>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652B6236-1590-4EC6-AF1E-ED0A7540CC16}"/>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B82EFC51-CD1C-4C70-903F-D334490903F2}"/>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DDB974D7-99F2-4AA4-BDCD-71850E93702E}"/>
            </a:ext>
          </a:extLst>
        </xdr:cNvPr>
        <xdr:cNvCxnSpPr/>
      </xdr:nvCxnSpPr>
      <xdr:spPr>
        <a:xfrm flipV="1">
          <a:off x="9429115" y="12589002"/>
          <a:ext cx="0" cy="1375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0173A7F1-6781-4690-BA38-CE513B2BAE30}"/>
            </a:ext>
          </a:extLst>
        </xdr:cNvPr>
        <xdr:cNvSpPr txBox="1"/>
      </xdr:nvSpPr>
      <xdr:spPr>
        <a:xfrm>
          <a:off x="9467850"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3FAC818D-851F-4F94-9545-847B8F0CACE2}"/>
            </a:ext>
          </a:extLst>
        </xdr:cNvPr>
        <xdr:cNvCxnSpPr/>
      </xdr:nvCxnSpPr>
      <xdr:spPr>
        <a:xfrm>
          <a:off x="9363075" y="139649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147A3011-BF8D-4F4B-A212-8B20B90F01F1}"/>
            </a:ext>
          </a:extLst>
        </xdr:cNvPr>
        <xdr:cNvSpPr txBox="1"/>
      </xdr:nvSpPr>
      <xdr:spPr>
        <a:xfrm>
          <a:off x="9467850" y="1237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B17DCCAF-F6EB-4701-A29D-D8A3598440CD}"/>
            </a:ext>
          </a:extLst>
        </xdr:cNvPr>
        <xdr:cNvCxnSpPr/>
      </xdr:nvCxnSpPr>
      <xdr:spPr>
        <a:xfrm>
          <a:off x="9363075" y="1258900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885559EC-28A2-48F5-8596-3D703703D8BE}"/>
            </a:ext>
          </a:extLst>
        </xdr:cNvPr>
        <xdr:cNvSpPr txBox="1"/>
      </xdr:nvSpPr>
      <xdr:spPr>
        <a:xfrm>
          <a:off x="9467850" y="13449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EE461F91-034B-4996-AE14-D35B5266E6DF}"/>
            </a:ext>
          </a:extLst>
        </xdr:cNvPr>
        <xdr:cNvSpPr/>
      </xdr:nvSpPr>
      <xdr:spPr>
        <a:xfrm>
          <a:off x="9401175" y="1358518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E5AC5F68-8BFD-4ED3-946F-110057FDD02A}"/>
            </a:ext>
          </a:extLst>
        </xdr:cNvPr>
        <xdr:cNvSpPr/>
      </xdr:nvSpPr>
      <xdr:spPr>
        <a:xfrm>
          <a:off x="8639175" y="136011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7593A94E-1735-4AAA-B8CB-D6F46453A6DE}"/>
            </a:ext>
          </a:extLst>
        </xdr:cNvPr>
        <xdr:cNvSpPr/>
      </xdr:nvSpPr>
      <xdr:spPr>
        <a:xfrm>
          <a:off x="7839075" y="136099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151892</xdr:rowOff>
    </xdr:from>
    <xdr:to>
      <xdr:col>41</xdr:col>
      <xdr:colOff>101600</xdr:colOff>
      <xdr:row>84</xdr:row>
      <xdr:rowOff>82042</xdr:rowOff>
    </xdr:to>
    <xdr:sp macro="" textlink="">
      <xdr:nvSpPr>
        <xdr:cNvPr id="350" name="フローチャート: 判断 349">
          <a:extLst>
            <a:ext uri="{FF2B5EF4-FFF2-40B4-BE49-F238E27FC236}">
              <a16:creationId xmlns:a16="http://schemas.microsoft.com/office/drawing/2014/main" id="{C2A0974F-B17D-4054-A261-81AEFF3E5E96}"/>
            </a:ext>
          </a:extLst>
        </xdr:cNvPr>
        <xdr:cNvSpPr/>
      </xdr:nvSpPr>
      <xdr:spPr>
        <a:xfrm>
          <a:off x="7029450" y="136011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161037</xdr:rowOff>
    </xdr:from>
    <xdr:to>
      <xdr:col>36</xdr:col>
      <xdr:colOff>165100</xdr:colOff>
      <xdr:row>84</xdr:row>
      <xdr:rowOff>91187</xdr:rowOff>
    </xdr:to>
    <xdr:sp macro="" textlink="">
      <xdr:nvSpPr>
        <xdr:cNvPr id="351" name="フローチャート: 判断 350">
          <a:extLst>
            <a:ext uri="{FF2B5EF4-FFF2-40B4-BE49-F238E27FC236}">
              <a16:creationId xmlns:a16="http://schemas.microsoft.com/office/drawing/2014/main" id="{13BFD1A8-5822-4521-9F41-7D80B459DF19}"/>
            </a:ext>
          </a:extLst>
        </xdr:cNvPr>
        <xdr:cNvSpPr/>
      </xdr:nvSpPr>
      <xdr:spPr>
        <a:xfrm>
          <a:off x="6238875" y="1361351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E6184BA5-399E-45B8-9464-384F1D53DA9C}"/>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6C314C3-B372-4700-821D-F73839A91B8B}"/>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9A023C7-A294-47C7-866C-A5BDA9BAE875}"/>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7A06F56-A35F-423D-896A-DA04B5E17934}"/>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843F11B6-FF54-4E7D-AC50-CD3B97E5370B}"/>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156463</xdr:rowOff>
    </xdr:from>
    <xdr:to>
      <xdr:col>55</xdr:col>
      <xdr:colOff>50800</xdr:colOff>
      <xdr:row>85</xdr:row>
      <xdr:rowOff>86613</xdr:rowOff>
    </xdr:to>
    <xdr:sp macro="" textlink="">
      <xdr:nvSpPr>
        <xdr:cNvPr id="357" name="楕円 356">
          <a:extLst>
            <a:ext uri="{FF2B5EF4-FFF2-40B4-BE49-F238E27FC236}">
              <a16:creationId xmlns:a16="http://schemas.microsoft.com/office/drawing/2014/main" id="{DF988F6E-3AE0-4F2C-A112-D1B46AF7ACE4}"/>
            </a:ext>
          </a:extLst>
        </xdr:cNvPr>
        <xdr:cNvSpPr/>
      </xdr:nvSpPr>
      <xdr:spPr>
        <a:xfrm>
          <a:off x="9401175" y="13770863"/>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134890</xdr:rowOff>
    </xdr:from>
    <xdr:ext cx="469744" cy="259045"/>
    <xdr:sp macro="" textlink="">
      <xdr:nvSpPr>
        <xdr:cNvPr id="358" name="【福祉施設】&#10;一人当たり面積該当値テキスト">
          <a:extLst>
            <a:ext uri="{FF2B5EF4-FFF2-40B4-BE49-F238E27FC236}">
              <a16:creationId xmlns:a16="http://schemas.microsoft.com/office/drawing/2014/main" id="{7302E327-1AB8-4CE5-B614-16DFC24D805D}"/>
            </a:ext>
          </a:extLst>
        </xdr:cNvPr>
        <xdr:cNvSpPr txBox="1"/>
      </xdr:nvSpPr>
      <xdr:spPr>
        <a:xfrm>
          <a:off x="9467850" y="1374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158750</xdr:rowOff>
    </xdr:from>
    <xdr:to>
      <xdr:col>50</xdr:col>
      <xdr:colOff>165100</xdr:colOff>
      <xdr:row>85</xdr:row>
      <xdr:rowOff>88900</xdr:rowOff>
    </xdr:to>
    <xdr:sp macro="" textlink="">
      <xdr:nvSpPr>
        <xdr:cNvPr id="359" name="楕円 358">
          <a:extLst>
            <a:ext uri="{FF2B5EF4-FFF2-40B4-BE49-F238E27FC236}">
              <a16:creationId xmlns:a16="http://schemas.microsoft.com/office/drawing/2014/main" id="{20BAB869-797B-4089-83E0-EF8100D04171}"/>
            </a:ext>
          </a:extLst>
        </xdr:cNvPr>
        <xdr:cNvSpPr/>
      </xdr:nvSpPr>
      <xdr:spPr>
        <a:xfrm>
          <a:off x="8639175" y="137731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35813</xdr:rowOff>
    </xdr:from>
    <xdr:to>
      <xdr:col>55</xdr:col>
      <xdr:colOff>0</xdr:colOff>
      <xdr:row>85</xdr:row>
      <xdr:rowOff>38100</xdr:rowOff>
    </xdr:to>
    <xdr:cxnSp macro="">
      <xdr:nvCxnSpPr>
        <xdr:cNvPr id="360" name="直線コネクタ 359">
          <a:extLst>
            <a:ext uri="{FF2B5EF4-FFF2-40B4-BE49-F238E27FC236}">
              <a16:creationId xmlns:a16="http://schemas.microsoft.com/office/drawing/2014/main" id="{43AAED53-366E-40C3-9991-35D1E5FC0183}"/>
            </a:ext>
          </a:extLst>
        </xdr:cNvPr>
        <xdr:cNvCxnSpPr/>
      </xdr:nvCxnSpPr>
      <xdr:spPr>
        <a:xfrm flipV="1">
          <a:off x="8686800" y="13808963"/>
          <a:ext cx="74295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163322</xdr:rowOff>
    </xdr:from>
    <xdr:to>
      <xdr:col>46</xdr:col>
      <xdr:colOff>38100</xdr:colOff>
      <xdr:row>85</xdr:row>
      <xdr:rowOff>93472</xdr:rowOff>
    </xdr:to>
    <xdr:sp macro="" textlink="">
      <xdr:nvSpPr>
        <xdr:cNvPr id="361" name="楕円 360">
          <a:extLst>
            <a:ext uri="{FF2B5EF4-FFF2-40B4-BE49-F238E27FC236}">
              <a16:creationId xmlns:a16="http://schemas.microsoft.com/office/drawing/2014/main" id="{7EA51FF1-5764-4419-A1D6-A76A903D0B1C}"/>
            </a:ext>
          </a:extLst>
        </xdr:cNvPr>
        <xdr:cNvSpPr/>
      </xdr:nvSpPr>
      <xdr:spPr>
        <a:xfrm>
          <a:off x="7839075" y="1377137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38100</xdr:rowOff>
    </xdr:from>
    <xdr:to>
      <xdr:col>50</xdr:col>
      <xdr:colOff>114300</xdr:colOff>
      <xdr:row>85</xdr:row>
      <xdr:rowOff>42672</xdr:rowOff>
    </xdr:to>
    <xdr:cxnSp macro="">
      <xdr:nvCxnSpPr>
        <xdr:cNvPr id="362" name="直線コネクタ 361">
          <a:extLst>
            <a:ext uri="{FF2B5EF4-FFF2-40B4-BE49-F238E27FC236}">
              <a16:creationId xmlns:a16="http://schemas.microsoft.com/office/drawing/2014/main" id="{6B4223A0-E4D6-4952-BE46-4172A8154863}"/>
            </a:ext>
          </a:extLst>
        </xdr:cNvPr>
        <xdr:cNvCxnSpPr/>
      </xdr:nvCxnSpPr>
      <xdr:spPr>
        <a:xfrm flipV="1">
          <a:off x="7886700" y="13811250"/>
          <a:ext cx="800100"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165608</xdr:rowOff>
    </xdr:from>
    <xdr:to>
      <xdr:col>41</xdr:col>
      <xdr:colOff>101600</xdr:colOff>
      <xdr:row>85</xdr:row>
      <xdr:rowOff>95758</xdr:rowOff>
    </xdr:to>
    <xdr:sp macro="" textlink="">
      <xdr:nvSpPr>
        <xdr:cNvPr id="363" name="楕円 362">
          <a:extLst>
            <a:ext uri="{FF2B5EF4-FFF2-40B4-BE49-F238E27FC236}">
              <a16:creationId xmlns:a16="http://schemas.microsoft.com/office/drawing/2014/main" id="{8E818413-56FF-46DB-B32E-063ED766D8F4}"/>
            </a:ext>
          </a:extLst>
        </xdr:cNvPr>
        <xdr:cNvSpPr/>
      </xdr:nvSpPr>
      <xdr:spPr>
        <a:xfrm>
          <a:off x="7029450" y="1377365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42672</xdr:rowOff>
    </xdr:from>
    <xdr:to>
      <xdr:col>45</xdr:col>
      <xdr:colOff>177800</xdr:colOff>
      <xdr:row>85</xdr:row>
      <xdr:rowOff>44958</xdr:rowOff>
    </xdr:to>
    <xdr:cxnSp macro="">
      <xdr:nvCxnSpPr>
        <xdr:cNvPr id="364" name="直線コネクタ 363">
          <a:extLst>
            <a:ext uri="{FF2B5EF4-FFF2-40B4-BE49-F238E27FC236}">
              <a16:creationId xmlns:a16="http://schemas.microsoft.com/office/drawing/2014/main" id="{3F58A0C0-480C-4326-B290-6579CEC184ED}"/>
            </a:ext>
          </a:extLst>
        </xdr:cNvPr>
        <xdr:cNvCxnSpPr/>
      </xdr:nvCxnSpPr>
      <xdr:spPr>
        <a:xfrm flipV="1">
          <a:off x="7077075" y="13818997"/>
          <a:ext cx="80962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167894</xdr:rowOff>
    </xdr:from>
    <xdr:to>
      <xdr:col>36</xdr:col>
      <xdr:colOff>165100</xdr:colOff>
      <xdr:row>85</xdr:row>
      <xdr:rowOff>98044</xdr:rowOff>
    </xdr:to>
    <xdr:sp macro="" textlink="">
      <xdr:nvSpPr>
        <xdr:cNvPr id="365" name="楕円 364">
          <a:extLst>
            <a:ext uri="{FF2B5EF4-FFF2-40B4-BE49-F238E27FC236}">
              <a16:creationId xmlns:a16="http://schemas.microsoft.com/office/drawing/2014/main" id="{375A6892-B9C1-4348-854C-A6C65E1A770E}"/>
            </a:ext>
          </a:extLst>
        </xdr:cNvPr>
        <xdr:cNvSpPr/>
      </xdr:nvSpPr>
      <xdr:spPr>
        <a:xfrm>
          <a:off x="6238875" y="137759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44958</xdr:rowOff>
    </xdr:from>
    <xdr:to>
      <xdr:col>41</xdr:col>
      <xdr:colOff>50800</xdr:colOff>
      <xdr:row>85</xdr:row>
      <xdr:rowOff>47244</xdr:rowOff>
    </xdr:to>
    <xdr:cxnSp macro="">
      <xdr:nvCxnSpPr>
        <xdr:cNvPr id="366" name="直線コネクタ 365">
          <a:extLst>
            <a:ext uri="{FF2B5EF4-FFF2-40B4-BE49-F238E27FC236}">
              <a16:creationId xmlns:a16="http://schemas.microsoft.com/office/drawing/2014/main" id="{5F4CD0B4-D698-4DC6-A66C-93D4C5FC2963}"/>
            </a:ext>
          </a:extLst>
        </xdr:cNvPr>
        <xdr:cNvCxnSpPr/>
      </xdr:nvCxnSpPr>
      <xdr:spPr>
        <a:xfrm flipV="1">
          <a:off x="6286500" y="13821283"/>
          <a:ext cx="7905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34A15239-015A-4F83-AD35-86E3A155C237}"/>
            </a:ext>
          </a:extLst>
        </xdr:cNvPr>
        <xdr:cNvSpPr txBox="1"/>
      </xdr:nvSpPr>
      <xdr:spPr>
        <a:xfrm>
          <a:off x="8458277" y="1338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4ADAA502-B577-438D-A493-9FA3A9A8FA29}"/>
            </a:ext>
          </a:extLst>
        </xdr:cNvPr>
        <xdr:cNvSpPr txBox="1"/>
      </xdr:nvSpPr>
      <xdr:spPr>
        <a:xfrm>
          <a:off x="7677227" y="1340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98569</xdr:rowOff>
    </xdr:from>
    <xdr:ext cx="469744" cy="259045"/>
    <xdr:sp macro="" textlink="">
      <xdr:nvSpPr>
        <xdr:cNvPr id="369" name="n_3aveValue【福祉施設】&#10;一人当たり面積">
          <a:extLst>
            <a:ext uri="{FF2B5EF4-FFF2-40B4-BE49-F238E27FC236}">
              <a16:creationId xmlns:a16="http://schemas.microsoft.com/office/drawing/2014/main" id="{8DDB834A-52D2-4EC4-B325-985937BAE39B}"/>
            </a:ext>
          </a:extLst>
        </xdr:cNvPr>
        <xdr:cNvSpPr txBox="1"/>
      </xdr:nvSpPr>
      <xdr:spPr>
        <a:xfrm>
          <a:off x="6867602" y="1338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107714</xdr:rowOff>
    </xdr:from>
    <xdr:ext cx="469744" cy="259045"/>
    <xdr:sp macro="" textlink="">
      <xdr:nvSpPr>
        <xdr:cNvPr id="370" name="n_4aveValue【福祉施設】&#10;一人当たり面積">
          <a:extLst>
            <a:ext uri="{FF2B5EF4-FFF2-40B4-BE49-F238E27FC236}">
              <a16:creationId xmlns:a16="http://schemas.microsoft.com/office/drawing/2014/main" id="{6B1C1793-55C4-44D4-BAE5-F402A0E08B9C}"/>
            </a:ext>
          </a:extLst>
        </xdr:cNvPr>
        <xdr:cNvSpPr txBox="1"/>
      </xdr:nvSpPr>
      <xdr:spPr>
        <a:xfrm>
          <a:off x="6067502" y="1339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80027</xdr:rowOff>
    </xdr:from>
    <xdr:ext cx="469744" cy="259045"/>
    <xdr:sp macro="" textlink="">
      <xdr:nvSpPr>
        <xdr:cNvPr id="371" name="n_1mainValue【福祉施設】&#10;一人当たり面積">
          <a:extLst>
            <a:ext uri="{FF2B5EF4-FFF2-40B4-BE49-F238E27FC236}">
              <a16:creationId xmlns:a16="http://schemas.microsoft.com/office/drawing/2014/main" id="{012E467C-6A1E-4699-AF91-86F970D40A77}"/>
            </a:ext>
          </a:extLst>
        </xdr:cNvPr>
        <xdr:cNvSpPr txBox="1"/>
      </xdr:nvSpPr>
      <xdr:spPr>
        <a:xfrm>
          <a:off x="8458277" y="1385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84599</xdr:rowOff>
    </xdr:from>
    <xdr:ext cx="469744" cy="259045"/>
    <xdr:sp macro="" textlink="">
      <xdr:nvSpPr>
        <xdr:cNvPr id="372" name="n_2mainValue【福祉施設】&#10;一人当たり面積">
          <a:extLst>
            <a:ext uri="{FF2B5EF4-FFF2-40B4-BE49-F238E27FC236}">
              <a16:creationId xmlns:a16="http://schemas.microsoft.com/office/drawing/2014/main" id="{E4C64AFC-57D9-493A-8315-6B81837B2D26}"/>
            </a:ext>
          </a:extLst>
        </xdr:cNvPr>
        <xdr:cNvSpPr txBox="1"/>
      </xdr:nvSpPr>
      <xdr:spPr>
        <a:xfrm>
          <a:off x="7677227" y="13860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86885</xdr:rowOff>
    </xdr:from>
    <xdr:ext cx="469744" cy="259045"/>
    <xdr:sp macro="" textlink="">
      <xdr:nvSpPr>
        <xdr:cNvPr id="373" name="n_3mainValue【福祉施設】&#10;一人当たり面積">
          <a:extLst>
            <a:ext uri="{FF2B5EF4-FFF2-40B4-BE49-F238E27FC236}">
              <a16:creationId xmlns:a16="http://schemas.microsoft.com/office/drawing/2014/main" id="{B29CBA23-0D8B-45BD-A430-168C6EFC34A4}"/>
            </a:ext>
          </a:extLst>
        </xdr:cNvPr>
        <xdr:cNvSpPr txBox="1"/>
      </xdr:nvSpPr>
      <xdr:spPr>
        <a:xfrm>
          <a:off x="6867602" y="1385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89171</xdr:rowOff>
    </xdr:from>
    <xdr:ext cx="469744" cy="259045"/>
    <xdr:sp macro="" textlink="">
      <xdr:nvSpPr>
        <xdr:cNvPr id="374" name="n_4mainValue【福祉施設】&#10;一人当たり面積">
          <a:extLst>
            <a:ext uri="{FF2B5EF4-FFF2-40B4-BE49-F238E27FC236}">
              <a16:creationId xmlns:a16="http://schemas.microsoft.com/office/drawing/2014/main" id="{65C577BB-98A4-46B5-931C-AD4B21FA8DBD}"/>
            </a:ext>
          </a:extLst>
        </xdr:cNvPr>
        <xdr:cNvSpPr txBox="1"/>
      </xdr:nvSpPr>
      <xdr:spPr>
        <a:xfrm>
          <a:off x="6067502" y="138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923F8DD1-EA29-4CD8-B916-2A8BABCECAC4}"/>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F22C88CD-E3E4-4F20-9031-CA864C46FFCF}"/>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6B977392-CA46-454B-8FBA-5AD6C6853A67}"/>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D3831229-AFCB-449E-8FE4-AA77A21B2B99}"/>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D21501B-4AC3-469E-B320-C63EBA45CE49}"/>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9D1DA3B-6BBA-44CD-8E41-35371FF7D82D}"/>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62BB4FF8-D974-4830-ACAF-52DE81FE6AAC}"/>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678169D0-08C7-4157-9324-CF84C9B159AB}"/>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B0D0779C-ABA3-47DB-AAB6-90ACD5A1F1D7}"/>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7A364658-CAD4-4753-BA8F-4AD2886EAA55}"/>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8B1B8F14-3460-40DF-A726-0BD3C8D636B7}"/>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8B74B065-FEB8-45C7-A09E-B58C67DED06D}"/>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B03C0C6C-EBA8-4052-BBF8-4B0F7054BDD3}"/>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3A55867C-FEE8-4B26-B620-934884F7FC8F}"/>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CDCE3562-89C9-4386-94E5-CFAD23886071}"/>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35AA48E-7920-4FB5-A84B-7C1EA62C5394}"/>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5508B58-1F93-4495-A580-34B361691739}"/>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31AA0A86-92AB-4103-894E-82F9BC563543}"/>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E9CC016E-FFE2-48A7-A0CC-FFE9EDDD92EC}"/>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9C5DEF2B-08FA-4FA5-B322-63F472C1803A}"/>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2210E7D9-F5FA-44FB-8D8B-B52A7E307B1A}"/>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57BD6978-DEDF-44A1-AC7E-6F542364DBF2}"/>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731297B-F798-4B3F-9D00-69337A1130F6}"/>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499F62CE-74E1-4D4C-8D43-929DC01898A1}"/>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B3027781-31EC-44EE-9C2B-2DC2335D8EE1}"/>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97C4C1C4-5BD7-45DA-BB0B-06296A5EC264}"/>
            </a:ext>
          </a:extLst>
        </xdr:cNvPr>
        <xdr:cNvCxnSpPr/>
      </xdr:nvCxnSpPr>
      <xdr:spPr>
        <a:xfrm flipV="1">
          <a:off x="4180840" y="1636395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8C871A34-5D76-4FC6-A6BE-A9E33FE78B8D}"/>
            </a:ext>
          </a:extLst>
        </xdr:cNvPr>
        <xdr:cNvSpPr txBox="1"/>
      </xdr:nvSpPr>
      <xdr:spPr>
        <a:xfrm>
          <a:off x="42195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F367DFDC-15D6-4C7A-84C8-AC2F3F8DFFA9}"/>
            </a:ext>
          </a:extLst>
        </xdr:cNvPr>
        <xdr:cNvCxnSpPr/>
      </xdr:nvCxnSpPr>
      <xdr:spPr>
        <a:xfrm>
          <a:off x="4105275"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3BB5FB20-2D74-42F3-B821-7928BAFC1DE9}"/>
            </a:ext>
          </a:extLst>
        </xdr:cNvPr>
        <xdr:cNvSpPr txBox="1"/>
      </xdr:nvSpPr>
      <xdr:spPr>
        <a:xfrm>
          <a:off x="4219575" y="161423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77F07900-5725-443B-AA4C-3BD1346A00DB}"/>
            </a:ext>
          </a:extLst>
        </xdr:cNvPr>
        <xdr:cNvCxnSpPr/>
      </xdr:nvCxnSpPr>
      <xdr:spPr>
        <a:xfrm>
          <a:off x="4105275" y="16363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F8B13961-254E-497D-AC88-A7E2507461F7}"/>
            </a:ext>
          </a:extLst>
        </xdr:cNvPr>
        <xdr:cNvSpPr txBox="1"/>
      </xdr:nvSpPr>
      <xdr:spPr>
        <a:xfrm>
          <a:off x="4219575" y="16915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2C6EF157-B2D9-4AD3-B580-C9CEAE8FF0D8}"/>
            </a:ext>
          </a:extLst>
        </xdr:cNvPr>
        <xdr:cNvSpPr/>
      </xdr:nvSpPr>
      <xdr:spPr>
        <a:xfrm>
          <a:off x="4124325" y="170610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7F99193B-3B19-4FD2-86CD-8845FA29B751}"/>
            </a:ext>
          </a:extLst>
        </xdr:cNvPr>
        <xdr:cNvSpPr/>
      </xdr:nvSpPr>
      <xdr:spPr>
        <a:xfrm>
          <a:off x="3381375" y="1705120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32E5AC66-2434-4091-874E-B66F755D137E}"/>
            </a:ext>
          </a:extLst>
        </xdr:cNvPr>
        <xdr:cNvSpPr/>
      </xdr:nvSpPr>
      <xdr:spPr>
        <a:xfrm>
          <a:off x="2571750" y="170186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09" name="フローチャート: 判断 408">
          <a:extLst>
            <a:ext uri="{FF2B5EF4-FFF2-40B4-BE49-F238E27FC236}">
              <a16:creationId xmlns:a16="http://schemas.microsoft.com/office/drawing/2014/main" id="{C2301930-BAD6-493D-A267-719235C3BB83}"/>
            </a:ext>
          </a:extLst>
        </xdr:cNvPr>
        <xdr:cNvSpPr/>
      </xdr:nvSpPr>
      <xdr:spPr>
        <a:xfrm>
          <a:off x="1781175" y="170233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0" name="フローチャート: 判断 409">
          <a:extLst>
            <a:ext uri="{FF2B5EF4-FFF2-40B4-BE49-F238E27FC236}">
              <a16:creationId xmlns:a16="http://schemas.microsoft.com/office/drawing/2014/main" id="{79201120-4AD0-49AF-9EE0-E02D0E5F00E4}"/>
            </a:ext>
          </a:extLst>
        </xdr:cNvPr>
        <xdr:cNvSpPr/>
      </xdr:nvSpPr>
      <xdr:spPr>
        <a:xfrm>
          <a:off x="981075" y="1700230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8AFEA070-2C02-469C-A254-92A04EEA18F3}"/>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7017300C-2410-4C63-BBD4-A9FFAF95AB9C}"/>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F20BD6B-D0AB-4F9C-AE75-BEAFDB1B3429}"/>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B4C8078F-D5C9-432E-9750-554BDA0BE670}"/>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0509051-C2BE-4021-A3D4-91B6C5C5DFAD}"/>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74386</xdr:rowOff>
    </xdr:from>
    <xdr:to>
      <xdr:col>24</xdr:col>
      <xdr:colOff>114300</xdr:colOff>
      <xdr:row>106</xdr:row>
      <xdr:rowOff>4536</xdr:rowOff>
    </xdr:to>
    <xdr:sp macro="" textlink="">
      <xdr:nvSpPr>
        <xdr:cNvPr id="416" name="楕円 415">
          <a:extLst>
            <a:ext uri="{FF2B5EF4-FFF2-40B4-BE49-F238E27FC236}">
              <a16:creationId xmlns:a16="http://schemas.microsoft.com/office/drawing/2014/main" id="{15809027-C951-4AC3-8251-8BDDABE79F4E}"/>
            </a:ext>
          </a:extLst>
        </xdr:cNvPr>
        <xdr:cNvSpPr/>
      </xdr:nvSpPr>
      <xdr:spPr>
        <a:xfrm>
          <a:off x="4124325" y="172193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52813</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4D41B327-753B-42E6-A5F0-BE3D8D3DEE6F}"/>
            </a:ext>
          </a:extLst>
        </xdr:cNvPr>
        <xdr:cNvSpPr txBox="1"/>
      </xdr:nvSpPr>
      <xdr:spPr>
        <a:xfrm>
          <a:off x="4219575" y="1719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35198</xdr:rowOff>
    </xdr:from>
    <xdr:to>
      <xdr:col>20</xdr:col>
      <xdr:colOff>38100</xdr:colOff>
      <xdr:row>105</xdr:row>
      <xdr:rowOff>136798</xdr:rowOff>
    </xdr:to>
    <xdr:sp macro="" textlink="">
      <xdr:nvSpPr>
        <xdr:cNvPr id="418" name="楕円 417">
          <a:extLst>
            <a:ext uri="{FF2B5EF4-FFF2-40B4-BE49-F238E27FC236}">
              <a16:creationId xmlns:a16="http://schemas.microsoft.com/office/drawing/2014/main" id="{6CFBE86D-3752-4B44-B229-F7A896388565}"/>
            </a:ext>
          </a:extLst>
        </xdr:cNvPr>
        <xdr:cNvSpPr/>
      </xdr:nvSpPr>
      <xdr:spPr>
        <a:xfrm>
          <a:off x="3381375" y="1718019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85998</xdr:rowOff>
    </xdr:from>
    <xdr:to>
      <xdr:col>24</xdr:col>
      <xdr:colOff>63500</xdr:colOff>
      <xdr:row>105</xdr:row>
      <xdr:rowOff>125186</xdr:rowOff>
    </xdr:to>
    <xdr:cxnSp macro="">
      <xdr:nvCxnSpPr>
        <xdr:cNvPr id="419" name="直線コネクタ 418">
          <a:extLst>
            <a:ext uri="{FF2B5EF4-FFF2-40B4-BE49-F238E27FC236}">
              <a16:creationId xmlns:a16="http://schemas.microsoft.com/office/drawing/2014/main" id="{D2EBAF04-059B-4CF0-9911-EA0925237A5F}"/>
            </a:ext>
          </a:extLst>
        </xdr:cNvPr>
        <xdr:cNvCxnSpPr/>
      </xdr:nvCxnSpPr>
      <xdr:spPr>
        <a:xfrm>
          <a:off x="3429000" y="17227823"/>
          <a:ext cx="752475"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167458</xdr:rowOff>
    </xdr:from>
    <xdr:to>
      <xdr:col>15</xdr:col>
      <xdr:colOff>101600</xdr:colOff>
      <xdr:row>105</xdr:row>
      <xdr:rowOff>97608</xdr:rowOff>
    </xdr:to>
    <xdr:sp macro="" textlink="">
      <xdr:nvSpPr>
        <xdr:cNvPr id="420" name="楕円 419">
          <a:extLst>
            <a:ext uri="{FF2B5EF4-FFF2-40B4-BE49-F238E27FC236}">
              <a16:creationId xmlns:a16="http://schemas.microsoft.com/office/drawing/2014/main" id="{5C97B8C7-636E-4542-BE3F-DE29AC28AAF4}"/>
            </a:ext>
          </a:extLst>
        </xdr:cNvPr>
        <xdr:cNvSpPr/>
      </xdr:nvSpPr>
      <xdr:spPr>
        <a:xfrm>
          <a:off x="2571750" y="1713783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46808</xdr:rowOff>
    </xdr:from>
    <xdr:to>
      <xdr:col>19</xdr:col>
      <xdr:colOff>177800</xdr:colOff>
      <xdr:row>105</xdr:row>
      <xdr:rowOff>85998</xdr:rowOff>
    </xdr:to>
    <xdr:cxnSp macro="">
      <xdr:nvCxnSpPr>
        <xdr:cNvPr id="421" name="直線コネクタ 420">
          <a:extLst>
            <a:ext uri="{FF2B5EF4-FFF2-40B4-BE49-F238E27FC236}">
              <a16:creationId xmlns:a16="http://schemas.microsoft.com/office/drawing/2014/main" id="{013C6CBC-DA4B-4058-904D-FACE6B5E93D5}"/>
            </a:ext>
          </a:extLst>
        </xdr:cNvPr>
        <xdr:cNvCxnSpPr/>
      </xdr:nvCxnSpPr>
      <xdr:spPr>
        <a:xfrm>
          <a:off x="2619375" y="17194983"/>
          <a:ext cx="809625" cy="3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128270</xdr:rowOff>
    </xdr:from>
    <xdr:to>
      <xdr:col>10</xdr:col>
      <xdr:colOff>165100</xdr:colOff>
      <xdr:row>105</xdr:row>
      <xdr:rowOff>58420</xdr:rowOff>
    </xdr:to>
    <xdr:sp macro="" textlink="">
      <xdr:nvSpPr>
        <xdr:cNvPr id="422" name="楕円 421">
          <a:extLst>
            <a:ext uri="{FF2B5EF4-FFF2-40B4-BE49-F238E27FC236}">
              <a16:creationId xmlns:a16="http://schemas.microsoft.com/office/drawing/2014/main" id="{ABC73B10-23C8-478B-964A-2ADD9B0CF330}"/>
            </a:ext>
          </a:extLst>
        </xdr:cNvPr>
        <xdr:cNvSpPr/>
      </xdr:nvSpPr>
      <xdr:spPr>
        <a:xfrm>
          <a:off x="1781175" y="170986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7620</xdr:rowOff>
    </xdr:from>
    <xdr:to>
      <xdr:col>15</xdr:col>
      <xdr:colOff>50800</xdr:colOff>
      <xdr:row>105</xdr:row>
      <xdr:rowOff>46808</xdr:rowOff>
    </xdr:to>
    <xdr:cxnSp macro="">
      <xdr:nvCxnSpPr>
        <xdr:cNvPr id="423" name="直線コネクタ 422">
          <a:extLst>
            <a:ext uri="{FF2B5EF4-FFF2-40B4-BE49-F238E27FC236}">
              <a16:creationId xmlns:a16="http://schemas.microsoft.com/office/drawing/2014/main" id="{FC510388-864C-4801-A4DA-FAA0E9E06D2F}"/>
            </a:ext>
          </a:extLst>
        </xdr:cNvPr>
        <xdr:cNvCxnSpPr/>
      </xdr:nvCxnSpPr>
      <xdr:spPr>
        <a:xfrm>
          <a:off x="1828800" y="17155795"/>
          <a:ext cx="790575"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90714</xdr:rowOff>
    </xdr:from>
    <xdr:to>
      <xdr:col>6</xdr:col>
      <xdr:colOff>38100</xdr:colOff>
      <xdr:row>105</xdr:row>
      <xdr:rowOff>20864</xdr:rowOff>
    </xdr:to>
    <xdr:sp macro="" textlink="">
      <xdr:nvSpPr>
        <xdr:cNvPr id="424" name="楕円 423">
          <a:extLst>
            <a:ext uri="{FF2B5EF4-FFF2-40B4-BE49-F238E27FC236}">
              <a16:creationId xmlns:a16="http://schemas.microsoft.com/office/drawing/2014/main" id="{B44516A3-C534-444D-B2A1-6D07CA262AFD}"/>
            </a:ext>
          </a:extLst>
        </xdr:cNvPr>
        <xdr:cNvSpPr/>
      </xdr:nvSpPr>
      <xdr:spPr>
        <a:xfrm>
          <a:off x="981075" y="170610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141514</xdr:rowOff>
    </xdr:from>
    <xdr:to>
      <xdr:col>10</xdr:col>
      <xdr:colOff>114300</xdr:colOff>
      <xdr:row>105</xdr:row>
      <xdr:rowOff>7620</xdr:rowOff>
    </xdr:to>
    <xdr:cxnSp macro="">
      <xdr:nvCxnSpPr>
        <xdr:cNvPr id="425" name="直線コネクタ 424">
          <a:extLst>
            <a:ext uri="{FF2B5EF4-FFF2-40B4-BE49-F238E27FC236}">
              <a16:creationId xmlns:a16="http://schemas.microsoft.com/office/drawing/2014/main" id="{43306C55-30B0-48B3-A6BE-FC2F6E1DD168}"/>
            </a:ext>
          </a:extLst>
        </xdr:cNvPr>
        <xdr:cNvCxnSpPr/>
      </xdr:nvCxnSpPr>
      <xdr:spPr>
        <a:xfrm>
          <a:off x="1028700" y="17118239"/>
          <a:ext cx="8001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C5B1D5DD-B95A-492A-86E0-E6480857C3E7}"/>
            </a:ext>
          </a:extLst>
        </xdr:cNvPr>
        <xdr:cNvSpPr txBox="1"/>
      </xdr:nvSpPr>
      <xdr:spPr>
        <a:xfrm>
          <a:off x="3239144" y="16829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5F94C310-ADD7-423A-8ED6-535C39B2D5FF}"/>
            </a:ext>
          </a:extLst>
        </xdr:cNvPr>
        <xdr:cNvSpPr txBox="1"/>
      </xdr:nvSpPr>
      <xdr:spPr>
        <a:xfrm>
          <a:off x="2439044" y="16793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28" name="n_3aveValue【市民会館】&#10;有形固定資産減価償却率">
          <a:extLst>
            <a:ext uri="{FF2B5EF4-FFF2-40B4-BE49-F238E27FC236}">
              <a16:creationId xmlns:a16="http://schemas.microsoft.com/office/drawing/2014/main" id="{E3E8782D-8689-4E7C-9128-3E32B363CBCD}"/>
            </a:ext>
          </a:extLst>
        </xdr:cNvPr>
        <xdr:cNvSpPr txBox="1"/>
      </xdr:nvSpPr>
      <xdr:spPr>
        <a:xfrm>
          <a:off x="1648469" y="16792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29" name="n_4aveValue【市民会館】&#10;有形固定資産減価償却率">
          <a:extLst>
            <a:ext uri="{FF2B5EF4-FFF2-40B4-BE49-F238E27FC236}">
              <a16:creationId xmlns:a16="http://schemas.microsoft.com/office/drawing/2014/main" id="{2F9DBDF9-BC5E-4D53-B838-E78DA3A5D3FD}"/>
            </a:ext>
          </a:extLst>
        </xdr:cNvPr>
        <xdr:cNvSpPr txBox="1"/>
      </xdr:nvSpPr>
      <xdr:spPr>
        <a:xfrm>
          <a:off x="848369" y="16780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127925</xdr:rowOff>
    </xdr:from>
    <xdr:ext cx="405111" cy="259045"/>
    <xdr:sp macro="" textlink="">
      <xdr:nvSpPr>
        <xdr:cNvPr id="430" name="n_1mainValue【市民会館】&#10;有形固定資産減価償却率">
          <a:extLst>
            <a:ext uri="{FF2B5EF4-FFF2-40B4-BE49-F238E27FC236}">
              <a16:creationId xmlns:a16="http://schemas.microsoft.com/office/drawing/2014/main" id="{69AE5323-BCF3-49E7-B07C-657DEF8AC1C7}"/>
            </a:ext>
          </a:extLst>
        </xdr:cNvPr>
        <xdr:cNvSpPr txBox="1"/>
      </xdr:nvSpPr>
      <xdr:spPr>
        <a:xfrm>
          <a:off x="3239144" y="17269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88735</xdr:rowOff>
    </xdr:from>
    <xdr:ext cx="405111" cy="259045"/>
    <xdr:sp macro="" textlink="">
      <xdr:nvSpPr>
        <xdr:cNvPr id="431" name="n_2mainValue【市民会館】&#10;有形固定資産減価償却率">
          <a:extLst>
            <a:ext uri="{FF2B5EF4-FFF2-40B4-BE49-F238E27FC236}">
              <a16:creationId xmlns:a16="http://schemas.microsoft.com/office/drawing/2014/main" id="{075D7C34-A293-4478-B2B2-F5F8D5D2C313}"/>
            </a:ext>
          </a:extLst>
        </xdr:cNvPr>
        <xdr:cNvSpPr txBox="1"/>
      </xdr:nvSpPr>
      <xdr:spPr>
        <a:xfrm>
          <a:off x="2439044" y="1723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49547</xdr:rowOff>
    </xdr:from>
    <xdr:ext cx="405111" cy="259045"/>
    <xdr:sp macro="" textlink="">
      <xdr:nvSpPr>
        <xdr:cNvPr id="432" name="n_3mainValue【市民会館】&#10;有形固定資産減価償却率">
          <a:extLst>
            <a:ext uri="{FF2B5EF4-FFF2-40B4-BE49-F238E27FC236}">
              <a16:creationId xmlns:a16="http://schemas.microsoft.com/office/drawing/2014/main" id="{AE52F2C1-3B43-4266-9A70-A832D27232A9}"/>
            </a:ext>
          </a:extLst>
        </xdr:cNvPr>
        <xdr:cNvSpPr txBox="1"/>
      </xdr:nvSpPr>
      <xdr:spPr>
        <a:xfrm>
          <a:off x="1648469" y="1719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11991</xdr:rowOff>
    </xdr:from>
    <xdr:ext cx="405111" cy="259045"/>
    <xdr:sp macro="" textlink="">
      <xdr:nvSpPr>
        <xdr:cNvPr id="433" name="n_4mainValue【市民会館】&#10;有形固定資産減価償却率">
          <a:extLst>
            <a:ext uri="{FF2B5EF4-FFF2-40B4-BE49-F238E27FC236}">
              <a16:creationId xmlns:a16="http://schemas.microsoft.com/office/drawing/2014/main" id="{0A0E8A49-6A91-421D-A59C-C271C0E3473A}"/>
            </a:ext>
          </a:extLst>
        </xdr:cNvPr>
        <xdr:cNvSpPr txBox="1"/>
      </xdr:nvSpPr>
      <xdr:spPr>
        <a:xfrm>
          <a:off x="848369" y="1715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AE7D4B1D-1C97-4602-BBF6-45782A93590B}"/>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1D77965C-45B2-4462-AD36-5A99C351B564}"/>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9B52CE17-948E-4202-855D-8B56F9463F1E}"/>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97928B2-E2DB-405B-AE29-F6DE0E362E09}"/>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61E92F38-395B-4881-BA06-ABEAF919A81B}"/>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480B1020-B6C4-4A2A-9CFF-61AA44C373B3}"/>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87097E95-71CF-4129-A970-45CFE4D37A13}"/>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2259B7AB-BAA6-4E4F-A5BF-D7562A62C9E5}"/>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CF431849-4DA4-41EA-B560-6228DD30FC7A}"/>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52AC5693-E188-4F01-A052-92E132E7CFE5}"/>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7931CFD7-C327-4D54-A840-C3FA703398F6}"/>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FC108A5A-FB32-452B-A720-B535FEAD4EA9}"/>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6FFC7ED1-9834-4694-BDBF-2F1EBE3AA67D}"/>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5478892F-CDA2-4960-9048-EBB3E9BA3912}"/>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77BD28A0-2605-45C4-B73F-F914429F33AF}"/>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23846316-B123-49F2-9459-5E6938CECC05}"/>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195BBF83-AC61-48C2-87E0-F3A771A2B092}"/>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A646E4CB-C465-4B96-BB34-686586EFCA28}"/>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296D6935-CCAB-4461-8710-FED039EFE656}"/>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C2304626-7C84-4229-9937-AFDB5AE78415}"/>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3F003708-438C-4232-B808-C4369C51571A}"/>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BFDB4C64-B674-48BE-B6F1-83CBFDB8B6C6}"/>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8C1F0743-4D9A-4A46-B798-C2DC2876B9D3}"/>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1CB596DB-37A8-4D99-B690-B80ACA446E37}"/>
            </a:ext>
          </a:extLst>
        </xdr:cNvPr>
        <xdr:cNvCxnSpPr/>
      </xdr:nvCxnSpPr>
      <xdr:spPr>
        <a:xfrm flipV="1">
          <a:off x="9429115" y="16249650"/>
          <a:ext cx="0" cy="1536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60289336-10DB-4393-9D5C-F9035D891C46}"/>
            </a:ext>
          </a:extLst>
        </xdr:cNvPr>
        <xdr:cNvSpPr txBox="1"/>
      </xdr:nvSpPr>
      <xdr:spPr>
        <a:xfrm>
          <a:off x="9467850" y="1779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A607837A-7411-4466-A8C5-0EBCF7C12C3A}"/>
            </a:ext>
          </a:extLst>
        </xdr:cNvPr>
        <xdr:cNvCxnSpPr/>
      </xdr:nvCxnSpPr>
      <xdr:spPr>
        <a:xfrm>
          <a:off x="9363075" y="177857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B851E901-F906-494F-A7F8-79550C7CCEE9}"/>
            </a:ext>
          </a:extLst>
        </xdr:cNvPr>
        <xdr:cNvSpPr txBox="1"/>
      </xdr:nvSpPr>
      <xdr:spPr>
        <a:xfrm>
          <a:off x="9467850" y="1602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0C47BC49-7C2C-4D7E-ACA2-89CD08C716DA}"/>
            </a:ext>
          </a:extLst>
        </xdr:cNvPr>
        <xdr:cNvCxnSpPr/>
      </xdr:nvCxnSpPr>
      <xdr:spPr>
        <a:xfrm>
          <a:off x="9363075" y="162496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462" name="【市民会館】&#10;一人当たり面積平均値テキスト">
          <a:extLst>
            <a:ext uri="{FF2B5EF4-FFF2-40B4-BE49-F238E27FC236}">
              <a16:creationId xmlns:a16="http://schemas.microsoft.com/office/drawing/2014/main" id="{87077664-5605-425C-8695-7C432DFCEB2B}"/>
            </a:ext>
          </a:extLst>
        </xdr:cNvPr>
        <xdr:cNvSpPr txBox="1"/>
      </xdr:nvSpPr>
      <xdr:spPr>
        <a:xfrm>
          <a:off x="9467850" y="17230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B5FC7E47-B047-4C59-8C09-E47A9411F207}"/>
            </a:ext>
          </a:extLst>
        </xdr:cNvPr>
        <xdr:cNvSpPr/>
      </xdr:nvSpPr>
      <xdr:spPr>
        <a:xfrm>
          <a:off x="9401175" y="1737613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668688C7-1B69-4EBC-8041-5C8FA086F7CA}"/>
            </a:ext>
          </a:extLst>
        </xdr:cNvPr>
        <xdr:cNvSpPr/>
      </xdr:nvSpPr>
      <xdr:spPr>
        <a:xfrm>
          <a:off x="8639175" y="173824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0697567D-0C80-481C-B253-4C439A68D229}"/>
            </a:ext>
          </a:extLst>
        </xdr:cNvPr>
        <xdr:cNvSpPr/>
      </xdr:nvSpPr>
      <xdr:spPr>
        <a:xfrm>
          <a:off x="7839075" y="173894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66" name="フローチャート: 判断 465">
          <a:extLst>
            <a:ext uri="{FF2B5EF4-FFF2-40B4-BE49-F238E27FC236}">
              <a16:creationId xmlns:a16="http://schemas.microsoft.com/office/drawing/2014/main" id="{CBEE66D2-40D0-4419-81B5-C659BF91E571}"/>
            </a:ext>
          </a:extLst>
        </xdr:cNvPr>
        <xdr:cNvSpPr/>
      </xdr:nvSpPr>
      <xdr:spPr>
        <a:xfrm>
          <a:off x="7029450" y="174034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67" name="フローチャート: 判断 466">
          <a:extLst>
            <a:ext uri="{FF2B5EF4-FFF2-40B4-BE49-F238E27FC236}">
              <a16:creationId xmlns:a16="http://schemas.microsoft.com/office/drawing/2014/main" id="{B01A2775-5558-430A-B0EF-53D2042FBB6E}"/>
            </a:ext>
          </a:extLst>
        </xdr:cNvPr>
        <xdr:cNvSpPr/>
      </xdr:nvSpPr>
      <xdr:spPr>
        <a:xfrm>
          <a:off x="6238875" y="174231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37CF0160-BBC7-45A8-9240-2D1D661F6357}"/>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F9C2F676-9A7A-4E6C-9600-21AD8E733169}"/>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7F6B49FA-B745-4D0D-A7CD-22BC8E233B18}"/>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B0B6AEC-AB7F-418C-A38F-655BF7CC183D}"/>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D366A7A-791A-4562-8680-4D3388D6CB14}"/>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73" name="楕円 472">
          <a:extLst>
            <a:ext uri="{FF2B5EF4-FFF2-40B4-BE49-F238E27FC236}">
              <a16:creationId xmlns:a16="http://schemas.microsoft.com/office/drawing/2014/main" id="{8647D4B6-568B-4C20-B84E-F51CB2927779}"/>
            </a:ext>
          </a:extLst>
        </xdr:cNvPr>
        <xdr:cNvSpPr/>
      </xdr:nvSpPr>
      <xdr:spPr>
        <a:xfrm>
          <a:off x="9401175" y="1739963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64788</xdr:rowOff>
    </xdr:from>
    <xdr:ext cx="469744" cy="259045"/>
    <xdr:sp macro="" textlink="">
      <xdr:nvSpPr>
        <xdr:cNvPr id="474" name="【市民会館】&#10;一人当たり面積該当値テキスト">
          <a:extLst>
            <a:ext uri="{FF2B5EF4-FFF2-40B4-BE49-F238E27FC236}">
              <a16:creationId xmlns:a16="http://schemas.microsoft.com/office/drawing/2014/main" id="{BA4B175B-E12B-4CE5-9EDE-8B75AB3008B2}"/>
            </a:ext>
          </a:extLst>
        </xdr:cNvPr>
        <xdr:cNvSpPr txBox="1"/>
      </xdr:nvSpPr>
      <xdr:spPr>
        <a:xfrm>
          <a:off x="9467850" y="1738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92075</xdr:rowOff>
    </xdr:from>
    <xdr:to>
      <xdr:col>50</xdr:col>
      <xdr:colOff>165100</xdr:colOff>
      <xdr:row>107</xdr:row>
      <xdr:rowOff>22225</xdr:rowOff>
    </xdr:to>
    <xdr:sp macro="" textlink="">
      <xdr:nvSpPr>
        <xdr:cNvPr id="475" name="楕円 474">
          <a:extLst>
            <a:ext uri="{FF2B5EF4-FFF2-40B4-BE49-F238E27FC236}">
              <a16:creationId xmlns:a16="http://schemas.microsoft.com/office/drawing/2014/main" id="{F5ECEC60-2B53-4CDF-82DA-DE7F2B8EE4A8}"/>
            </a:ext>
          </a:extLst>
        </xdr:cNvPr>
        <xdr:cNvSpPr/>
      </xdr:nvSpPr>
      <xdr:spPr>
        <a:xfrm>
          <a:off x="8639175" y="174085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137161</xdr:rowOff>
    </xdr:from>
    <xdr:to>
      <xdr:col>55</xdr:col>
      <xdr:colOff>0</xdr:colOff>
      <xdr:row>106</xdr:row>
      <xdr:rowOff>142875</xdr:rowOff>
    </xdr:to>
    <xdr:cxnSp macro="">
      <xdr:nvCxnSpPr>
        <xdr:cNvPr id="476" name="直線コネクタ 475">
          <a:extLst>
            <a:ext uri="{FF2B5EF4-FFF2-40B4-BE49-F238E27FC236}">
              <a16:creationId xmlns:a16="http://schemas.microsoft.com/office/drawing/2014/main" id="{30400E57-941D-46EF-A9CA-03E010A6A104}"/>
            </a:ext>
          </a:extLst>
        </xdr:cNvPr>
        <xdr:cNvCxnSpPr/>
      </xdr:nvCxnSpPr>
      <xdr:spPr>
        <a:xfrm flipV="1">
          <a:off x="8686800" y="17456786"/>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99695</xdr:rowOff>
    </xdr:from>
    <xdr:to>
      <xdr:col>46</xdr:col>
      <xdr:colOff>38100</xdr:colOff>
      <xdr:row>107</xdr:row>
      <xdr:rowOff>29845</xdr:rowOff>
    </xdr:to>
    <xdr:sp macro="" textlink="">
      <xdr:nvSpPr>
        <xdr:cNvPr id="477" name="楕円 476">
          <a:extLst>
            <a:ext uri="{FF2B5EF4-FFF2-40B4-BE49-F238E27FC236}">
              <a16:creationId xmlns:a16="http://schemas.microsoft.com/office/drawing/2014/main" id="{150E2D5B-B9D6-4DDD-973C-1AB23681008A}"/>
            </a:ext>
          </a:extLst>
        </xdr:cNvPr>
        <xdr:cNvSpPr/>
      </xdr:nvSpPr>
      <xdr:spPr>
        <a:xfrm>
          <a:off x="7839075" y="174193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142875</xdr:rowOff>
    </xdr:from>
    <xdr:to>
      <xdr:col>50</xdr:col>
      <xdr:colOff>114300</xdr:colOff>
      <xdr:row>106</xdr:row>
      <xdr:rowOff>150495</xdr:rowOff>
    </xdr:to>
    <xdr:cxnSp macro="">
      <xdr:nvCxnSpPr>
        <xdr:cNvPr id="478" name="直線コネクタ 477">
          <a:extLst>
            <a:ext uri="{FF2B5EF4-FFF2-40B4-BE49-F238E27FC236}">
              <a16:creationId xmlns:a16="http://schemas.microsoft.com/office/drawing/2014/main" id="{00BCFF8E-60BE-428D-B1CF-2A26430C4411}"/>
            </a:ext>
          </a:extLst>
        </xdr:cNvPr>
        <xdr:cNvCxnSpPr/>
      </xdr:nvCxnSpPr>
      <xdr:spPr>
        <a:xfrm flipV="1">
          <a:off x="7886700" y="17456150"/>
          <a:ext cx="8001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105411</xdr:rowOff>
    </xdr:from>
    <xdr:to>
      <xdr:col>41</xdr:col>
      <xdr:colOff>101600</xdr:colOff>
      <xdr:row>107</xdr:row>
      <xdr:rowOff>35561</xdr:rowOff>
    </xdr:to>
    <xdr:sp macro="" textlink="">
      <xdr:nvSpPr>
        <xdr:cNvPr id="479" name="楕円 478">
          <a:extLst>
            <a:ext uri="{FF2B5EF4-FFF2-40B4-BE49-F238E27FC236}">
              <a16:creationId xmlns:a16="http://schemas.microsoft.com/office/drawing/2014/main" id="{0C8AC85F-081A-46C0-B466-A7C642AB294F}"/>
            </a:ext>
          </a:extLst>
        </xdr:cNvPr>
        <xdr:cNvSpPr/>
      </xdr:nvSpPr>
      <xdr:spPr>
        <a:xfrm>
          <a:off x="7029450" y="1741868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150495</xdr:rowOff>
    </xdr:from>
    <xdr:to>
      <xdr:col>45</xdr:col>
      <xdr:colOff>177800</xdr:colOff>
      <xdr:row>106</xdr:row>
      <xdr:rowOff>156211</xdr:rowOff>
    </xdr:to>
    <xdr:cxnSp macro="">
      <xdr:nvCxnSpPr>
        <xdr:cNvPr id="480" name="直線コネクタ 479">
          <a:extLst>
            <a:ext uri="{FF2B5EF4-FFF2-40B4-BE49-F238E27FC236}">
              <a16:creationId xmlns:a16="http://schemas.microsoft.com/office/drawing/2014/main" id="{C87E1405-AE88-4963-B575-C17AAE6CA6B2}"/>
            </a:ext>
          </a:extLst>
        </xdr:cNvPr>
        <xdr:cNvCxnSpPr/>
      </xdr:nvCxnSpPr>
      <xdr:spPr>
        <a:xfrm flipV="1">
          <a:off x="7077075" y="17466945"/>
          <a:ext cx="809625"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111125</xdr:rowOff>
    </xdr:from>
    <xdr:to>
      <xdr:col>36</xdr:col>
      <xdr:colOff>165100</xdr:colOff>
      <xdr:row>107</xdr:row>
      <xdr:rowOff>41275</xdr:rowOff>
    </xdr:to>
    <xdr:sp macro="" textlink="">
      <xdr:nvSpPr>
        <xdr:cNvPr id="481" name="楕円 480">
          <a:extLst>
            <a:ext uri="{FF2B5EF4-FFF2-40B4-BE49-F238E27FC236}">
              <a16:creationId xmlns:a16="http://schemas.microsoft.com/office/drawing/2014/main" id="{0ED03F46-0321-4ED5-90C7-8BE366E41DB7}"/>
            </a:ext>
          </a:extLst>
        </xdr:cNvPr>
        <xdr:cNvSpPr/>
      </xdr:nvSpPr>
      <xdr:spPr>
        <a:xfrm>
          <a:off x="6238875" y="174275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156211</xdr:rowOff>
    </xdr:from>
    <xdr:to>
      <xdr:col>41</xdr:col>
      <xdr:colOff>50800</xdr:colOff>
      <xdr:row>106</xdr:row>
      <xdr:rowOff>161925</xdr:rowOff>
    </xdr:to>
    <xdr:cxnSp macro="">
      <xdr:nvCxnSpPr>
        <xdr:cNvPr id="482" name="直線コネクタ 481">
          <a:extLst>
            <a:ext uri="{FF2B5EF4-FFF2-40B4-BE49-F238E27FC236}">
              <a16:creationId xmlns:a16="http://schemas.microsoft.com/office/drawing/2014/main" id="{5BB14B4B-355F-4644-B19F-BD9C05794E45}"/>
            </a:ext>
          </a:extLst>
        </xdr:cNvPr>
        <xdr:cNvCxnSpPr/>
      </xdr:nvCxnSpPr>
      <xdr:spPr>
        <a:xfrm flipV="1">
          <a:off x="6286500" y="1747583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483" name="n_1aveValue【市民会館】&#10;一人当たり面積">
          <a:extLst>
            <a:ext uri="{FF2B5EF4-FFF2-40B4-BE49-F238E27FC236}">
              <a16:creationId xmlns:a16="http://schemas.microsoft.com/office/drawing/2014/main" id="{1CB8EDC3-A15B-4C56-B6B7-022A257D8DE4}"/>
            </a:ext>
          </a:extLst>
        </xdr:cNvPr>
        <xdr:cNvSpPr txBox="1"/>
      </xdr:nvSpPr>
      <xdr:spPr>
        <a:xfrm>
          <a:off x="8458277" y="1716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484" name="n_2aveValue【市民会館】&#10;一人当たり面積">
          <a:extLst>
            <a:ext uri="{FF2B5EF4-FFF2-40B4-BE49-F238E27FC236}">
              <a16:creationId xmlns:a16="http://schemas.microsoft.com/office/drawing/2014/main" id="{09893410-449C-4879-8A5D-E39DD2BE6A82}"/>
            </a:ext>
          </a:extLst>
        </xdr:cNvPr>
        <xdr:cNvSpPr txBox="1"/>
      </xdr:nvSpPr>
      <xdr:spPr>
        <a:xfrm>
          <a:off x="7677227" y="1716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485" name="n_3aveValue【市民会館】&#10;一人当たり面積">
          <a:extLst>
            <a:ext uri="{FF2B5EF4-FFF2-40B4-BE49-F238E27FC236}">
              <a16:creationId xmlns:a16="http://schemas.microsoft.com/office/drawing/2014/main" id="{2BEF83CD-3CA6-489F-BBC8-B4799092D5B8}"/>
            </a:ext>
          </a:extLst>
        </xdr:cNvPr>
        <xdr:cNvSpPr txBox="1"/>
      </xdr:nvSpPr>
      <xdr:spPr>
        <a:xfrm>
          <a:off x="6867602" y="1718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486" name="n_4aveValue【市民会館】&#10;一人当たり面積">
          <a:extLst>
            <a:ext uri="{FF2B5EF4-FFF2-40B4-BE49-F238E27FC236}">
              <a16:creationId xmlns:a16="http://schemas.microsoft.com/office/drawing/2014/main" id="{0711C19D-530B-4577-A4FC-D4F8BC1A7AEE}"/>
            </a:ext>
          </a:extLst>
        </xdr:cNvPr>
        <xdr:cNvSpPr txBox="1"/>
      </xdr:nvSpPr>
      <xdr:spPr>
        <a:xfrm>
          <a:off x="6067502" y="171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13352</xdr:rowOff>
    </xdr:from>
    <xdr:ext cx="469744" cy="259045"/>
    <xdr:sp macro="" textlink="">
      <xdr:nvSpPr>
        <xdr:cNvPr id="487" name="n_1mainValue【市民会館】&#10;一人当たり面積">
          <a:extLst>
            <a:ext uri="{FF2B5EF4-FFF2-40B4-BE49-F238E27FC236}">
              <a16:creationId xmlns:a16="http://schemas.microsoft.com/office/drawing/2014/main" id="{2BF57B2D-4903-449E-8148-69B7B9F646C1}"/>
            </a:ext>
          </a:extLst>
        </xdr:cNvPr>
        <xdr:cNvSpPr txBox="1"/>
      </xdr:nvSpPr>
      <xdr:spPr>
        <a:xfrm>
          <a:off x="8458277" y="1749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20972</xdr:rowOff>
    </xdr:from>
    <xdr:ext cx="469744" cy="259045"/>
    <xdr:sp macro="" textlink="">
      <xdr:nvSpPr>
        <xdr:cNvPr id="488" name="n_2mainValue【市民会館】&#10;一人当たり面積">
          <a:extLst>
            <a:ext uri="{FF2B5EF4-FFF2-40B4-BE49-F238E27FC236}">
              <a16:creationId xmlns:a16="http://schemas.microsoft.com/office/drawing/2014/main" id="{4B9A8F97-CE33-4A05-966B-A699A7F55A86}"/>
            </a:ext>
          </a:extLst>
        </xdr:cNvPr>
        <xdr:cNvSpPr txBox="1"/>
      </xdr:nvSpPr>
      <xdr:spPr>
        <a:xfrm>
          <a:off x="7677227" y="1750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26688</xdr:rowOff>
    </xdr:from>
    <xdr:ext cx="469744" cy="259045"/>
    <xdr:sp macro="" textlink="">
      <xdr:nvSpPr>
        <xdr:cNvPr id="489" name="n_3mainValue【市民会館】&#10;一人当たり面積">
          <a:extLst>
            <a:ext uri="{FF2B5EF4-FFF2-40B4-BE49-F238E27FC236}">
              <a16:creationId xmlns:a16="http://schemas.microsoft.com/office/drawing/2014/main" id="{1DE15C66-8C1C-4ECE-8526-75452B49D4D3}"/>
            </a:ext>
          </a:extLst>
        </xdr:cNvPr>
        <xdr:cNvSpPr txBox="1"/>
      </xdr:nvSpPr>
      <xdr:spPr>
        <a:xfrm>
          <a:off x="6867602" y="1751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32402</xdr:rowOff>
    </xdr:from>
    <xdr:ext cx="469744" cy="259045"/>
    <xdr:sp macro="" textlink="">
      <xdr:nvSpPr>
        <xdr:cNvPr id="490" name="n_4mainValue【市民会館】&#10;一人当たり面積">
          <a:extLst>
            <a:ext uri="{FF2B5EF4-FFF2-40B4-BE49-F238E27FC236}">
              <a16:creationId xmlns:a16="http://schemas.microsoft.com/office/drawing/2014/main" id="{48C9CDA3-260E-444F-94EB-77BA831B19D9}"/>
            </a:ext>
          </a:extLst>
        </xdr:cNvPr>
        <xdr:cNvSpPr txBox="1"/>
      </xdr:nvSpPr>
      <xdr:spPr>
        <a:xfrm>
          <a:off x="6067502"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607F8CE9-EA25-4C51-902B-CAA74CC40581}"/>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393DFDB1-56D4-46DC-979E-F151D4867471}"/>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2274E97-9358-46B3-BF39-AD5C86C4283E}"/>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A284A0ED-46FF-42D3-BAED-F84AFB37D908}"/>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27477C4-0AEA-442E-A120-D9FCC6C0A533}"/>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1F720C33-6F0C-4CE7-96D3-AAAD3E0D1901}"/>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BC0BB949-D366-41CC-A5D0-61108CAFD1DA}"/>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19AB9FB0-4C2C-45B4-A8B0-B85367E34954}"/>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2422A17A-2861-40B0-AE29-01D96C7C916D}"/>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4F206F90-3EF7-402B-BD03-F8828375B137}"/>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72C3582A-5303-4146-9C61-6755EB68B452}"/>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8C031AF8-BEA5-42EA-9EBF-A105EA93FF22}"/>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F5957567-59E4-4714-AB97-D15D4F3F85BC}"/>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201E93C4-0A60-4257-A843-29AA427FE680}"/>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7A18710A-A7AD-45CF-B8BB-DC3A4AE8DBC3}"/>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003B8DCD-2189-4741-9632-F86BD069A523}"/>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A3F71509-5CD7-4C9B-A07E-61B330462B14}"/>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AFBB128E-5D04-4CA5-BC26-B05BD31CDC04}"/>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D6E9F578-D3EE-4B4E-A835-A1E7E144D08C}"/>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D55387D4-4FB5-47F3-BA0C-52887F29C2F5}"/>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F7E61826-A226-4FBF-A1BB-BF49CE3BB794}"/>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ED3DE0A2-2CB2-499E-A214-67A0784DCBC5}"/>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165673C2-6A5E-4780-BA00-1CB4494B6804}"/>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CEF0407C-A44A-4185-AF0A-1ACF89FFB8CF}"/>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5" name="直線コネクタ 514">
          <a:extLst>
            <a:ext uri="{FF2B5EF4-FFF2-40B4-BE49-F238E27FC236}">
              <a16:creationId xmlns:a16="http://schemas.microsoft.com/office/drawing/2014/main" id="{214856B1-73BA-4A41-9B16-98057B566283}"/>
            </a:ext>
          </a:extLst>
        </xdr:cNvPr>
        <xdr:cNvCxnSpPr/>
      </xdr:nvCxnSpPr>
      <xdr:spPr>
        <a:xfrm flipV="1">
          <a:off x="14696439" y="5354320"/>
          <a:ext cx="0"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6" name="【一般廃棄物処理施設】&#10;有形固定資産減価償却率最小値テキスト">
          <a:extLst>
            <a:ext uri="{FF2B5EF4-FFF2-40B4-BE49-F238E27FC236}">
              <a16:creationId xmlns:a16="http://schemas.microsoft.com/office/drawing/2014/main" id="{F77FDA52-2BDF-4027-BDC4-EFD7FFF4A472}"/>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7" name="直線コネクタ 516">
          <a:extLst>
            <a:ext uri="{FF2B5EF4-FFF2-40B4-BE49-F238E27FC236}">
              <a16:creationId xmlns:a16="http://schemas.microsoft.com/office/drawing/2014/main" id="{E9CDAFFF-7EF2-4E0F-BA6E-3CD1F234DC86}"/>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7899FAA7-6066-4A30-95B7-333409DA21FA}"/>
            </a:ext>
          </a:extLst>
        </xdr:cNvPr>
        <xdr:cNvSpPr txBox="1"/>
      </xdr:nvSpPr>
      <xdr:spPr>
        <a:xfrm>
          <a:off x="14735175" y="51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19" name="直線コネクタ 518">
          <a:extLst>
            <a:ext uri="{FF2B5EF4-FFF2-40B4-BE49-F238E27FC236}">
              <a16:creationId xmlns:a16="http://schemas.microsoft.com/office/drawing/2014/main" id="{A6CC9152-C005-4271-84EC-BDD3136C6E4C}"/>
            </a:ext>
          </a:extLst>
        </xdr:cNvPr>
        <xdr:cNvCxnSpPr/>
      </xdr:nvCxnSpPr>
      <xdr:spPr>
        <a:xfrm>
          <a:off x="14611350" y="53543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6579EE1C-FE09-47C9-9E4D-78ADC81CD88E}"/>
            </a:ext>
          </a:extLst>
        </xdr:cNvPr>
        <xdr:cNvSpPr txBox="1"/>
      </xdr:nvSpPr>
      <xdr:spPr>
        <a:xfrm>
          <a:off x="14735175" y="5953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521" name="フローチャート: 判断 520">
          <a:extLst>
            <a:ext uri="{FF2B5EF4-FFF2-40B4-BE49-F238E27FC236}">
              <a16:creationId xmlns:a16="http://schemas.microsoft.com/office/drawing/2014/main" id="{FA84FC01-5800-4808-B810-312344E84C27}"/>
            </a:ext>
          </a:extLst>
        </xdr:cNvPr>
        <xdr:cNvSpPr/>
      </xdr:nvSpPr>
      <xdr:spPr>
        <a:xfrm>
          <a:off x="14649450" y="60928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522" name="フローチャート: 判断 521">
          <a:extLst>
            <a:ext uri="{FF2B5EF4-FFF2-40B4-BE49-F238E27FC236}">
              <a16:creationId xmlns:a16="http://schemas.microsoft.com/office/drawing/2014/main" id="{6F64C36D-8CFC-4E8F-A7F2-CE9BA04AB266}"/>
            </a:ext>
          </a:extLst>
        </xdr:cNvPr>
        <xdr:cNvSpPr/>
      </xdr:nvSpPr>
      <xdr:spPr>
        <a:xfrm>
          <a:off x="13887450" y="60648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23" name="フローチャート: 判断 522">
          <a:extLst>
            <a:ext uri="{FF2B5EF4-FFF2-40B4-BE49-F238E27FC236}">
              <a16:creationId xmlns:a16="http://schemas.microsoft.com/office/drawing/2014/main" id="{A5C632FD-8B94-4A42-90EC-447A97C3C2E0}"/>
            </a:ext>
          </a:extLst>
        </xdr:cNvPr>
        <xdr:cNvSpPr/>
      </xdr:nvSpPr>
      <xdr:spPr>
        <a:xfrm>
          <a:off x="13096875" y="60477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524" name="フローチャート: 判断 523">
          <a:extLst>
            <a:ext uri="{FF2B5EF4-FFF2-40B4-BE49-F238E27FC236}">
              <a16:creationId xmlns:a16="http://schemas.microsoft.com/office/drawing/2014/main" id="{2A1CFEA0-8681-4E0B-9374-0A72A3BAC0E5}"/>
            </a:ext>
          </a:extLst>
        </xdr:cNvPr>
        <xdr:cNvSpPr/>
      </xdr:nvSpPr>
      <xdr:spPr>
        <a:xfrm>
          <a:off x="12296775" y="60496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525" name="フローチャート: 判断 524">
          <a:extLst>
            <a:ext uri="{FF2B5EF4-FFF2-40B4-BE49-F238E27FC236}">
              <a16:creationId xmlns:a16="http://schemas.microsoft.com/office/drawing/2014/main" id="{B5FAAFF3-CEAF-40DB-BCAF-E317564BF598}"/>
            </a:ext>
          </a:extLst>
        </xdr:cNvPr>
        <xdr:cNvSpPr/>
      </xdr:nvSpPr>
      <xdr:spPr>
        <a:xfrm>
          <a:off x="11487150" y="60496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ED5FE4BF-A050-4E03-8870-D50D52DB80D7}"/>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4204BAC0-17ED-4A6E-99C8-A1B763DD090B}"/>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547FB37-AA62-453F-8728-C949F9E28552}"/>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4689D8ED-8F3E-404C-88F8-AD393A81278A}"/>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C8CB5D6-A1BD-4F64-B16A-9E4D43E2F3E8}"/>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44450</xdr:rowOff>
    </xdr:from>
    <xdr:to>
      <xdr:col>85</xdr:col>
      <xdr:colOff>177800</xdr:colOff>
      <xdr:row>39</xdr:row>
      <xdr:rowOff>146050</xdr:rowOff>
    </xdr:to>
    <xdr:sp macro="" textlink="">
      <xdr:nvSpPr>
        <xdr:cNvPr id="531" name="楕円 530">
          <a:extLst>
            <a:ext uri="{FF2B5EF4-FFF2-40B4-BE49-F238E27FC236}">
              <a16:creationId xmlns:a16="http://schemas.microsoft.com/office/drawing/2014/main" id="{8F64A0DE-DD6A-46C9-8D44-887A862BC006}"/>
            </a:ext>
          </a:extLst>
        </xdr:cNvPr>
        <xdr:cNvSpPr/>
      </xdr:nvSpPr>
      <xdr:spPr>
        <a:xfrm>
          <a:off x="14649450" y="63722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22877</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69A43F80-9781-48ED-9841-42CED5C23DA0}"/>
            </a:ext>
          </a:extLst>
        </xdr:cNvPr>
        <xdr:cNvSpPr txBox="1"/>
      </xdr:nvSpPr>
      <xdr:spPr>
        <a:xfrm>
          <a:off x="14735175" y="6350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6350</xdr:rowOff>
    </xdr:from>
    <xdr:to>
      <xdr:col>81</xdr:col>
      <xdr:colOff>101600</xdr:colOff>
      <xdr:row>39</xdr:row>
      <xdr:rowOff>107950</xdr:rowOff>
    </xdr:to>
    <xdr:sp macro="" textlink="">
      <xdr:nvSpPr>
        <xdr:cNvPr id="533" name="楕円 532">
          <a:extLst>
            <a:ext uri="{FF2B5EF4-FFF2-40B4-BE49-F238E27FC236}">
              <a16:creationId xmlns:a16="http://schemas.microsoft.com/office/drawing/2014/main" id="{0A79D386-A1EB-4B93-B77D-967E5094C76F}"/>
            </a:ext>
          </a:extLst>
        </xdr:cNvPr>
        <xdr:cNvSpPr/>
      </xdr:nvSpPr>
      <xdr:spPr>
        <a:xfrm>
          <a:off x="13887450" y="63341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57150</xdr:rowOff>
    </xdr:from>
    <xdr:to>
      <xdr:col>85</xdr:col>
      <xdr:colOff>127000</xdr:colOff>
      <xdr:row>39</xdr:row>
      <xdr:rowOff>95250</xdr:rowOff>
    </xdr:to>
    <xdr:cxnSp macro="">
      <xdr:nvCxnSpPr>
        <xdr:cNvPr id="534" name="直線コネクタ 533">
          <a:extLst>
            <a:ext uri="{FF2B5EF4-FFF2-40B4-BE49-F238E27FC236}">
              <a16:creationId xmlns:a16="http://schemas.microsoft.com/office/drawing/2014/main" id="{3F9D8171-02F4-4850-9261-7F1B41F9A847}"/>
            </a:ext>
          </a:extLst>
        </xdr:cNvPr>
        <xdr:cNvCxnSpPr/>
      </xdr:nvCxnSpPr>
      <xdr:spPr>
        <a:xfrm>
          <a:off x="13935075" y="6381750"/>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166370</xdr:rowOff>
    </xdr:from>
    <xdr:to>
      <xdr:col>76</xdr:col>
      <xdr:colOff>165100</xdr:colOff>
      <xdr:row>39</xdr:row>
      <xdr:rowOff>96520</xdr:rowOff>
    </xdr:to>
    <xdr:sp macro="" textlink="">
      <xdr:nvSpPr>
        <xdr:cNvPr id="535" name="楕円 534">
          <a:extLst>
            <a:ext uri="{FF2B5EF4-FFF2-40B4-BE49-F238E27FC236}">
              <a16:creationId xmlns:a16="http://schemas.microsoft.com/office/drawing/2014/main" id="{6E98B0B0-3092-4561-9F05-274EA217B45F}"/>
            </a:ext>
          </a:extLst>
        </xdr:cNvPr>
        <xdr:cNvSpPr/>
      </xdr:nvSpPr>
      <xdr:spPr>
        <a:xfrm>
          <a:off x="13096875" y="63258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45720</xdr:rowOff>
    </xdr:from>
    <xdr:to>
      <xdr:col>81</xdr:col>
      <xdr:colOff>50800</xdr:colOff>
      <xdr:row>39</xdr:row>
      <xdr:rowOff>57150</xdr:rowOff>
    </xdr:to>
    <xdr:cxnSp macro="">
      <xdr:nvCxnSpPr>
        <xdr:cNvPr id="536" name="直線コネクタ 535">
          <a:extLst>
            <a:ext uri="{FF2B5EF4-FFF2-40B4-BE49-F238E27FC236}">
              <a16:creationId xmlns:a16="http://schemas.microsoft.com/office/drawing/2014/main" id="{2EF4F627-DC87-418E-9FA7-E7B4C040AEF5}"/>
            </a:ext>
          </a:extLst>
        </xdr:cNvPr>
        <xdr:cNvCxnSpPr/>
      </xdr:nvCxnSpPr>
      <xdr:spPr>
        <a:xfrm>
          <a:off x="13144500" y="6373495"/>
          <a:ext cx="79057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17780</xdr:rowOff>
    </xdr:from>
    <xdr:to>
      <xdr:col>72</xdr:col>
      <xdr:colOff>38100</xdr:colOff>
      <xdr:row>39</xdr:row>
      <xdr:rowOff>119380</xdr:rowOff>
    </xdr:to>
    <xdr:sp macro="" textlink="">
      <xdr:nvSpPr>
        <xdr:cNvPr id="537" name="楕円 536">
          <a:extLst>
            <a:ext uri="{FF2B5EF4-FFF2-40B4-BE49-F238E27FC236}">
              <a16:creationId xmlns:a16="http://schemas.microsoft.com/office/drawing/2014/main" id="{94EB5A07-01C6-4931-B9A6-42180609EF7C}"/>
            </a:ext>
          </a:extLst>
        </xdr:cNvPr>
        <xdr:cNvSpPr/>
      </xdr:nvSpPr>
      <xdr:spPr>
        <a:xfrm>
          <a:off x="12296775" y="63423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45720</xdr:rowOff>
    </xdr:from>
    <xdr:to>
      <xdr:col>76</xdr:col>
      <xdr:colOff>114300</xdr:colOff>
      <xdr:row>39</xdr:row>
      <xdr:rowOff>68580</xdr:rowOff>
    </xdr:to>
    <xdr:cxnSp macro="">
      <xdr:nvCxnSpPr>
        <xdr:cNvPr id="538" name="直線コネクタ 537">
          <a:extLst>
            <a:ext uri="{FF2B5EF4-FFF2-40B4-BE49-F238E27FC236}">
              <a16:creationId xmlns:a16="http://schemas.microsoft.com/office/drawing/2014/main" id="{E14F4C72-C56F-493C-8F30-BE562817F119}"/>
            </a:ext>
          </a:extLst>
        </xdr:cNvPr>
        <xdr:cNvCxnSpPr/>
      </xdr:nvCxnSpPr>
      <xdr:spPr>
        <a:xfrm flipV="1">
          <a:off x="12344400" y="6373495"/>
          <a:ext cx="8001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95885</xdr:rowOff>
    </xdr:from>
    <xdr:to>
      <xdr:col>67</xdr:col>
      <xdr:colOff>101600</xdr:colOff>
      <xdr:row>40</xdr:row>
      <xdr:rowOff>26035</xdr:rowOff>
    </xdr:to>
    <xdr:sp macro="" textlink="">
      <xdr:nvSpPr>
        <xdr:cNvPr id="539" name="楕円 538">
          <a:extLst>
            <a:ext uri="{FF2B5EF4-FFF2-40B4-BE49-F238E27FC236}">
              <a16:creationId xmlns:a16="http://schemas.microsoft.com/office/drawing/2014/main" id="{FB8C9E00-EAE3-4E12-ABB9-0A8764CB62E2}"/>
            </a:ext>
          </a:extLst>
        </xdr:cNvPr>
        <xdr:cNvSpPr/>
      </xdr:nvSpPr>
      <xdr:spPr>
        <a:xfrm>
          <a:off x="11487150" y="64204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68580</xdr:rowOff>
    </xdr:from>
    <xdr:to>
      <xdr:col>71</xdr:col>
      <xdr:colOff>177800</xdr:colOff>
      <xdr:row>39</xdr:row>
      <xdr:rowOff>146685</xdr:rowOff>
    </xdr:to>
    <xdr:cxnSp macro="">
      <xdr:nvCxnSpPr>
        <xdr:cNvPr id="540" name="直線コネクタ 539">
          <a:extLst>
            <a:ext uri="{FF2B5EF4-FFF2-40B4-BE49-F238E27FC236}">
              <a16:creationId xmlns:a16="http://schemas.microsoft.com/office/drawing/2014/main" id="{9A1F3237-BB8A-4F0E-8C56-2132F42550F9}"/>
            </a:ext>
          </a:extLst>
        </xdr:cNvPr>
        <xdr:cNvCxnSpPr/>
      </xdr:nvCxnSpPr>
      <xdr:spPr>
        <a:xfrm flipV="1">
          <a:off x="11534775" y="6390005"/>
          <a:ext cx="809625"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3AED6BAB-6749-49A5-8BEC-CA308BC90612}"/>
            </a:ext>
          </a:extLst>
        </xdr:cNvPr>
        <xdr:cNvSpPr txBox="1"/>
      </xdr:nvSpPr>
      <xdr:spPr>
        <a:xfrm>
          <a:off x="13745219" y="5849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3764C943-C9F4-46F0-A766-2A259F1AA07F}"/>
            </a:ext>
          </a:extLst>
        </xdr:cNvPr>
        <xdr:cNvSpPr txBox="1"/>
      </xdr:nvSpPr>
      <xdr:spPr>
        <a:xfrm>
          <a:off x="12964169"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3AA6881D-AE22-431B-A287-1B8AE498DB89}"/>
            </a:ext>
          </a:extLst>
        </xdr:cNvPr>
        <xdr:cNvSpPr txBox="1"/>
      </xdr:nvSpPr>
      <xdr:spPr>
        <a:xfrm>
          <a:off x="12164069"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96A90970-01A8-492D-B54C-C7AA32064D89}"/>
            </a:ext>
          </a:extLst>
        </xdr:cNvPr>
        <xdr:cNvSpPr txBox="1"/>
      </xdr:nvSpPr>
      <xdr:spPr>
        <a:xfrm>
          <a:off x="11354444"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99077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5A743BBA-83A6-4597-A5F5-CE813B65F8E3}"/>
            </a:ext>
          </a:extLst>
        </xdr:cNvPr>
        <xdr:cNvSpPr txBox="1"/>
      </xdr:nvSpPr>
      <xdr:spPr>
        <a:xfrm>
          <a:off x="13745219" y="6426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87647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B8B2F205-6E6A-4659-A6BE-BC8EFBCCC81C}"/>
            </a:ext>
          </a:extLst>
        </xdr:cNvPr>
        <xdr:cNvSpPr txBox="1"/>
      </xdr:nvSpPr>
      <xdr:spPr>
        <a:xfrm>
          <a:off x="12964169" y="640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110507</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16A047C5-DA65-45D4-A428-6B9512EAAA75}"/>
            </a:ext>
          </a:extLst>
        </xdr:cNvPr>
        <xdr:cNvSpPr txBox="1"/>
      </xdr:nvSpPr>
      <xdr:spPr>
        <a:xfrm>
          <a:off x="12164069" y="643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17162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95C6B25A-A03C-4070-B7E0-5B67703C4046}"/>
            </a:ext>
          </a:extLst>
        </xdr:cNvPr>
        <xdr:cNvSpPr txBox="1"/>
      </xdr:nvSpPr>
      <xdr:spPr>
        <a:xfrm>
          <a:off x="113544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CE10AD0F-1B25-4490-A086-CED4BA73FD96}"/>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BC5A7152-ED12-4503-A613-A7DD934986DF}"/>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ADF5ECFB-6F62-491C-B801-5AE095C85964}"/>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582B8CC4-6876-4C5E-97C5-D08DFA8E5202}"/>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CA7209C8-8777-44BB-AC2A-ADD662321EEC}"/>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93833567-3ECF-4D54-82F2-43A2801DE397}"/>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91454CC5-A427-47AC-BCA3-227E74436EBA}"/>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2263BE8D-81B2-42AE-9843-C4B0F590D35F}"/>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8117187A-8BAA-40F6-A0B8-5B54627A9C6B}"/>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AFF07AFA-9A1C-4C15-8321-15BBE92E530F}"/>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E87C985D-64C3-4C18-AEB4-79E75C28445E}"/>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1CB2F60E-C9F7-48C9-AD0E-FA9FE3F179DD}"/>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75097C80-7380-44C4-A086-D95CEC049C11}"/>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E0A98176-93C4-481B-BF0B-9A04F1DED590}"/>
            </a:ext>
          </a:extLst>
        </xdr:cNvPr>
        <xdr:cNvSpPr txBox="1"/>
      </xdr:nvSpPr>
      <xdr:spPr>
        <a:xfrm>
          <a:off x="159368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D3526E81-347D-4DFC-AE0C-9303A91000BD}"/>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F8037B65-402D-4AF7-936B-4D3017FD2DB4}"/>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6A91C364-8273-44B2-8FA8-B9768E6291DA}"/>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4CE2E559-70F3-4FF8-911A-AD6E33778987}"/>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8E64F124-C710-4384-8291-ACC3D83FA27E}"/>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2479E8E3-F1AB-4AB8-9C82-044686F71BD1}"/>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3BFA538F-F023-43FF-A07F-8A0E15DAD06C}"/>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9D313A52-FED3-41E8-9907-FF096E93031B}"/>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FB27471C-8051-48B6-82B1-381B7704C8B8}"/>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572" name="直線コネクタ 571">
          <a:extLst>
            <a:ext uri="{FF2B5EF4-FFF2-40B4-BE49-F238E27FC236}">
              <a16:creationId xmlns:a16="http://schemas.microsoft.com/office/drawing/2014/main" id="{5AAC78FC-42B4-472E-9EBE-A7B4268DA06B}"/>
            </a:ext>
          </a:extLst>
        </xdr:cNvPr>
        <xdr:cNvCxnSpPr/>
      </xdr:nvCxnSpPr>
      <xdr:spPr>
        <a:xfrm flipV="1">
          <a:off x="19954239" y="5600017"/>
          <a:ext cx="0" cy="1248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573" name="【一般廃棄物処理施設】&#10;一人当たり有形固定資産（償却資産）額最小値テキスト">
          <a:extLst>
            <a:ext uri="{FF2B5EF4-FFF2-40B4-BE49-F238E27FC236}">
              <a16:creationId xmlns:a16="http://schemas.microsoft.com/office/drawing/2014/main" id="{5CB2AA06-93D5-4026-B4C2-5C1D41EE570E}"/>
            </a:ext>
          </a:extLst>
        </xdr:cNvPr>
        <xdr:cNvSpPr txBox="1"/>
      </xdr:nvSpPr>
      <xdr:spPr>
        <a:xfrm>
          <a:off x="19992975" y="68551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574" name="直線コネクタ 573">
          <a:extLst>
            <a:ext uri="{FF2B5EF4-FFF2-40B4-BE49-F238E27FC236}">
              <a16:creationId xmlns:a16="http://schemas.microsoft.com/office/drawing/2014/main" id="{8931CF32-FC29-4589-943E-6F1C05BC7CCB}"/>
            </a:ext>
          </a:extLst>
        </xdr:cNvPr>
        <xdr:cNvCxnSpPr/>
      </xdr:nvCxnSpPr>
      <xdr:spPr>
        <a:xfrm>
          <a:off x="19878675" y="68481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AB29568E-869A-4BCC-B434-4468328383D3}"/>
            </a:ext>
          </a:extLst>
        </xdr:cNvPr>
        <xdr:cNvSpPr txBox="1"/>
      </xdr:nvSpPr>
      <xdr:spPr>
        <a:xfrm>
          <a:off x="19992975" y="538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576" name="直線コネクタ 575">
          <a:extLst>
            <a:ext uri="{FF2B5EF4-FFF2-40B4-BE49-F238E27FC236}">
              <a16:creationId xmlns:a16="http://schemas.microsoft.com/office/drawing/2014/main" id="{A60C28BD-3963-45B4-B20B-7EA60AF5605A}"/>
            </a:ext>
          </a:extLst>
        </xdr:cNvPr>
        <xdr:cNvCxnSpPr/>
      </xdr:nvCxnSpPr>
      <xdr:spPr>
        <a:xfrm>
          <a:off x="19878675" y="56000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577" name="【一般廃棄物処理施設】&#10;一人当たり有形固定資産（償却資産）額平均値テキスト">
          <a:extLst>
            <a:ext uri="{FF2B5EF4-FFF2-40B4-BE49-F238E27FC236}">
              <a16:creationId xmlns:a16="http://schemas.microsoft.com/office/drawing/2014/main" id="{7522F325-4231-4BC1-9863-499E19D032D7}"/>
            </a:ext>
          </a:extLst>
        </xdr:cNvPr>
        <xdr:cNvSpPr txBox="1"/>
      </xdr:nvSpPr>
      <xdr:spPr>
        <a:xfrm>
          <a:off x="19992975" y="63314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578" name="フローチャート: 判断 577">
          <a:extLst>
            <a:ext uri="{FF2B5EF4-FFF2-40B4-BE49-F238E27FC236}">
              <a16:creationId xmlns:a16="http://schemas.microsoft.com/office/drawing/2014/main" id="{C72F7C1D-04DD-4322-808D-A566982F5E8E}"/>
            </a:ext>
          </a:extLst>
        </xdr:cNvPr>
        <xdr:cNvSpPr/>
      </xdr:nvSpPr>
      <xdr:spPr>
        <a:xfrm>
          <a:off x="19897725" y="635305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579" name="フローチャート: 判断 578">
          <a:extLst>
            <a:ext uri="{FF2B5EF4-FFF2-40B4-BE49-F238E27FC236}">
              <a16:creationId xmlns:a16="http://schemas.microsoft.com/office/drawing/2014/main" id="{06BFB0A6-DFDA-46F3-94E8-98065CB1B242}"/>
            </a:ext>
          </a:extLst>
        </xdr:cNvPr>
        <xdr:cNvSpPr/>
      </xdr:nvSpPr>
      <xdr:spPr>
        <a:xfrm>
          <a:off x="19154775" y="63649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580" name="フローチャート: 判断 579">
          <a:extLst>
            <a:ext uri="{FF2B5EF4-FFF2-40B4-BE49-F238E27FC236}">
              <a16:creationId xmlns:a16="http://schemas.microsoft.com/office/drawing/2014/main" id="{F7CCCA6A-953B-466D-AB31-859970726A93}"/>
            </a:ext>
          </a:extLst>
        </xdr:cNvPr>
        <xdr:cNvSpPr/>
      </xdr:nvSpPr>
      <xdr:spPr>
        <a:xfrm>
          <a:off x="18345150" y="638091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581" name="フローチャート: 判断 580">
          <a:extLst>
            <a:ext uri="{FF2B5EF4-FFF2-40B4-BE49-F238E27FC236}">
              <a16:creationId xmlns:a16="http://schemas.microsoft.com/office/drawing/2014/main" id="{D1FAE6E3-33F9-46AB-A635-5F02A5718A9C}"/>
            </a:ext>
          </a:extLst>
        </xdr:cNvPr>
        <xdr:cNvSpPr/>
      </xdr:nvSpPr>
      <xdr:spPr>
        <a:xfrm>
          <a:off x="17554575" y="63922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582" name="フローチャート: 判断 581">
          <a:extLst>
            <a:ext uri="{FF2B5EF4-FFF2-40B4-BE49-F238E27FC236}">
              <a16:creationId xmlns:a16="http://schemas.microsoft.com/office/drawing/2014/main" id="{B24BAF6E-F8B3-4694-95B3-203792EE1367}"/>
            </a:ext>
          </a:extLst>
        </xdr:cNvPr>
        <xdr:cNvSpPr/>
      </xdr:nvSpPr>
      <xdr:spPr>
        <a:xfrm>
          <a:off x="16754475" y="640029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B79CC54A-7AEC-426D-AF5C-685FFAD9659F}"/>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3C9CFFD-C48F-45C5-9DE1-26939BC1131B}"/>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35B866B3-45B5-486E-AE14-BA86E196AE50}"/>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CC471716-4ECB-4D88-B83B-DCDFF1B6772C}"/>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AD9DB4FB-CB51-47E8-AE60-0DCDA5F497BA}"/>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126517</xdr:rowOff>
    </xdr:from>
    <xdr:to>
      <xdr:col>116</xdr:col>
      <xdr:colOff>114300</xdr:colOff>
      <xdr:row>38</xdr:row>
      <xdr:rowOff>56668</xdr:rowOff>
    </xdr:to>
    <xdr:sp macro="" textlink="">
      <xdr:nvSpPr>
        <xdr:cNvPr id="588" name="楕円 587">
          <a:extLst>
            <a:ext uri="{FF2B5EF4-FFF2-40B4-BE49-F238E27FC236}">
              <a16:creationId xmlns:a16="http://schemas.microsoft.com/office/drawing/2014/main" id="{A643CF22-117A-4FE1-8EF6-EC44316AB540}"/>
            </a:ext>
          </a:extLst>
        </xdr:cNvPr>
        <xdr:cNvSpPr/>
      </xdr:nvSpPr>
      <xdr:spPr>
        <a:xfrm>
          <a:off x="19897725" y="6124092"/>
          <a:ext cx="104775"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149394</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521AB659-9838-432A-9A51-CA0370D32AE8}"/>
            </a:ext>
          </a:extLst>
        </xdr:cNvPr>
        <xdr:cNvSpPr txBox="1"/>
      </xdr:nvSpPr>
      <xdr:spPr>
        <a:xfrm>
          <a:off x="19992975" y="5988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132564</xdr:rowOff>
    </xdr:from>
    <xdr:to>
      <xdr:col>112</xdr:col>
      <xdr:colOff>38100</xdr:colOff>
      <xdr:row>38</xdr:row>
      <xdr:rowOff>62714</xdr:rowOff>
    </xdr:to>
    <xdr:sp macro="" textlink="">
      <xdr:nvSpPr>
        <xdr:cNvPr id="590" name="楕円 589">
          <a:extLst>
            <a:ext uri="{FF2B5EF4-FFF2-40B4-BE49-F238E27FC236}">
              <a16:creationId xmlns:a16="http://schemas.microsoft.com/office/drawing/2014/main" id="{03C95E4D-B446-462B-B41B-605268E219ED}"/>
            </a:ext>
          </a:extLst>
        </xdr:cNvPr>
        <xdr:cNvSpPr/>
      </xdr:nvSpPr>
      <xdr:spPr>
        <a:xfrm>
          <a:off x="19154775" y="61333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5867</xdr:rowOff>
    </xdr:from>
    <xdr:to>
      <xdr:col>116</xdr:col>
      <xdr:colOff>63500</xdr:colOff>
      <xdr:row>38</xdr:row>
      <xdr:rowOff>11914</xdr:rowOff>
    </xdr:to>
    <xdr:cxnSp macro="">
      <xdr:nvCxnSpPr>
        <xdr:cNvPr id="591" name="直線コネクタ 590">
          <a:extLst>
            <a:ext uri="{FF2B5EF4-FFF2-40B4-BE49-F238E27FC236}">
              <a16:creationId xmlns:a16="http://schemas.microsoft.com/office/drawing/2014/main" id="{2D895EFF-9C21-494A-BB50-4BA463F44F5F}"/>
            </a:ext>
          </a:extLst>
        </xdr:cNvPr>
        <xdr:cNvCxnSpPr/>
      </xdr:nvCxnSpPr>
      <xdr:spPr>
        <a:xfrm flipV="1">
          <a:off x="19202400" y="6171717"/>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159939</xdr:rowOff>
    </xdr:from>
    <xdr:to>
      <xdr:col>107</xdr:col>
      <xdr:colOff>101600</xdr:colOff>
      <xdr:row>38</xdr:row>
      <xdr:rowOff>90089</xdr:rowOff>
    </xdr:to>
    <xdr:sp macro="" textlink="">
      <xdr:nvSpPr>
        <xdr:cNvPr id="592" name="楕円 591">
          <a:extLst>
            <a:ext uri="{FF2B5EF4-FFF2-40B4-BE49-F238E27FC236}">
              <a16:creationId xmlns:a16="http://schemas.microsoft.com/office/drawing/2014/main" id="{A3917523-FFE8-4FC2-9B5A-6AEEC69F44D0}"/>
            </a:ext>
          </a:extLst>
        </xdr:cNvPr>
        <xdr:cNvSpPr/>
      </xdr:nvSpPr>
      <xdr:spPr>
        <a:xfrm>
          <a:off x="18345150" y="616386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11914</xdr:rowOff>
    </xdr:from>
    <xdr:to>
      <xdr:col>111</xdr:col>
      <xdr:colOff>177800</xdr:colOff>
      <xdr:row>38</xdr:row>
      <xdr:rowOff>39289</xdr:rowOff>
    </xdr:to>
    <xdr:cxnSp macro="">
      <xdr:nvCxnSpPr>
        <xdr:cNvPr id="593" name="直線コネクタ 592">
          <a:extLst>
            <a:ext uri="{FF2B5EF4-FFF2-40B4-BE49-F238E27FC236}">
              <a16:creationId xmlns:a16="http://schemas.microsoft.com/office/drawing/2014/main" id="{638E12CD-3C19-4394-BEAA-55685C901B6C}"/>
            </a:ext>
          </a:extLst>
        </xdr:cNvPr>
        <xdr:cNvCxnSpPr/>
      </xdr:nvCxnSpPr>
      <xdr:spPr>
        <a:xfrm flipV="1">
          <a:off x="18392775" y="6171414"/>
          <a:ext cx="809625" cy="3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69641</xdr:rowOff>
    </xdr:from>
    <xdr:to>
      <xdr:col>102</xdr:col>
      <xdr:colOff>165100</xdr:colOff>
      <xdr:row>38</xdr:row>
      <xdr:rowOff>171241</xdr:rowOff>
    </xdr:to>
    <xdr:sp macro="" textlink="">
      <xdr:nvSpPr>
        <xdr:cNvPr id="594" name="楕円 593">
          <a:extLst>
            <a:ext uri="{FF2B5EF4-FFF2-40B4-BE49-F238E27FC236}">
              <a16:creationId xmlns:a16="http://schemas.microsoft.com/office/drawing/2014/main" id="{C3487256-29B8-41ED-89DE-05C4E8956ABB}"/>
            </a:ext>
          </a:extLst>
        </xdr:cNvPr>
        <xdr:cNvSpPr/>
      </xdr:nvSpPr>
      <xdr:spPr>
        <a:xfrm>
          <a:off x="17554575" y="622914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39289</xdr:rowOff>
    </xdr:from>
    <xdr:to>
      <xdr:col>107</xdr:col>
      <xdr:colOff>50800</xdr:colOff>
      <xdr:row>38</xdr:row>
      <xdr:rowOff>120441</xdr:rowOff>
    </xdr:to>
    <xdr:cxnSp macro="">
      <xdr:nvCxnSpPr>
        <xdr:cNvPr id="595" name="直線コネクタ 594">
          <a:extLst>
            <a:ext uri="{FF2B5EF4-FFF2-40B4-BE49-F238E27FC236}">
              <a16:creationId xmlns:a16="http://schemas.microsoft.com/office/drawing/2014/main" id="{8779EC2F-A149-4AE1-8518-B068E907751E}"/>
            </a:ext>
          </a:extLst>
        </xdr:cNvPr>
        <xdr:cNvCxnSpPr/>
      </xdr:nvCxnSpPr>
      <xdr:spPr>
        <a:xfrm flipV="1">
          <a:off x="17602200" y="6201964"/>
          <a:ext cx="790575" cy="84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140046</xdr:rowOff>
    </xdr:from>
    <xdr:to>
      <xdr:col>98</xdr:col>
      <xdr:colOff>38100</xdr:colOff>
      <xdr:row>39</xdr:row>
      <xdr:rowOff>70196</xdr:rowOff>
    </xdr:to>
    <xdr:sp macro="" textlink="">
      <xdr:nvSpPr>
        <xdr:cNvPr id="596" name="楕円 595">
          <a:extLst>
            <a:ext uri="{FF2B5EF4-FFF2-40B4-BE49-F238E27FC236}">
              <a16:creationId xmlns:a16="http://schemas.microsoft.com/office/drawing/2014/main" id="{58F91AF3-9DAC-4AE4-89CE-5B4C78FD3EE2}"/>
            </a:ext>
          </a:extLst>
        </xdr:cNvPr>
        <xdr:cNvSpPr/>
      </xdr:nvSpPr>
      <xdr:spPr>
        <a:xfrm>
          <a:off x="16754475" y="630589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120441</xdr:rowOff>
    </xdr:from>
    <xdr:to>
      <xdr:col>102</xdr:col>
      <xdr:colOff>114300</xdr:colOff>
      <xdr:row>39</xdr:row>
      <xdr:rowOff>19396</xdr:rowOff>
    </xdr:to>
    <xdr:cxnSp macro="">
      <xdr:nvCxnSpPr>
        <xdr:cNvPr id="597" name="直線コネクタ 596">
          <a:extLst>
            <a:ext uri="{FF2B5EF4-FFF2-40B4-BE49-F238E27FC236}">
              <a16:creationId xmlns:a16="http://schemas.microsoft.com/office/drawing/2014/main" id="{48C9669C-9FB8-4F36-8350-EB8055C1B45A}"/>
            </a:ext>
          </a:extLst>
        </xdr:cNvPr>
        <xdr:cNvCxnSpPr/>
      </xdr:nvCxnSpPr>
      <xdr:spPr>
        <a:xfrm flipV="1">
          <a:off x="16802100" y="6286291"/>
          <a:ext cx="800100" cy="5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98" name="n_1aveValue【一般廃棄物処理施設】&#10;一人当たり有形固定資産（償却資産）額">
          <a:extLst>
            <a:ext uri="{FF2B5EF4-FFF2-40B4-BE49-F238E27FC236}">
              <a16:creationId xmlns:a16="http://schemas.microsoft.com/office/drawing/2014/main" id="{BAAC3D64-13EB-40BD-9BBC-D75F47F505D9}"/>
            </a:ext>
          </a:extLst>
        </xdr:cNvPr>
        <xdr:cNvSpPr txBox="1"/>
      </xdr:nvSpPr>
      <xdr:spPr>
        <a:xfrm>
          <a:off x="18915595" y="645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99" name="n_2aveValue【一般廃棄物処理施設】&#10;一人当たり有形固定資産（償却資産）額">
          <a:extLst>
            <a:ext uri="{FF2B5EF4-FFF2-40B4-BE49-F238E27FC236}">
              <a16:creationId xmlns:a16="http://schemas.microsoft.com/office/drawing/2014/main" id="{A13E6D70-2788-41FA-943B-059F626B31F5}"/>
            </a:ext>
          </a:extLst>
        </xdr:cNvPr>
        <xdr:cNvSpPr txBox="1"/>
      </xdr:nvSpPr>
      <xdr:spPr>
        <a:xfrm>
          <a:off x="18134545" y="647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600" name="n_3aveValue【一般廃棄物処理施設】&#10;一人当たり有形固定資産（償却資産）額">
          <a:extLst>
            <a:ext uri="{FF2B5EF4-FFF2-40B4-BE49-F238E27FC236}">
              <a16:creationId xmlns:a16="http://schemas.microsoft.com/office/drawing/2014/main" id="{2B278F7F-2BCB-498D-8DCC-FF3622FCF00B}"/>
            </a:ext>
          </a:extLst>
        </xdr:cNvPr>
        <xdr:cNvSpPr txBox="1"/>
      </xdr:nvSpPr>
      <xdr:spPr>
        <a:xfrm>
          <a:off x="17324920" y="6485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601" name="n_4aveValue【一般廃棄物処理施設】&#10;一人当たり有形固定資産（償却資産）額">
          <a:extLst>
            <a:ext uri="{FF2B5EF4-FFF2-40B4-BE49-F238E27FC236}">
              <a16:creationId xmlns:a16="http://schemas.microsoft.com/office/drawing/2014/main" id="{0281BD5B-2294-4B49-8034-7DCAB450A483}"/>
            </a:ext>
          </a:extLst>
        </xdr:cNvPr>
        <xdr:cNvSpPr txBox="1"/>
      </xdr:nvSpPr>
      <xdr:spPr>
        <a:xfrm>
          <a:off x="16524820" y="648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79241</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C313114A-8B41-42EB-80D8-15C41A7BDDD6}"/>
            </a:ext>
          </a:extLst>
        </xdr:cNvPr>
        <xdr:cNvSpPr txBox="1"/>
      </xdr:nvSpPr>
      <xdr:spPr>
        <a:xfrm>
          <a:off x="18915595" y="5918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106616</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5E1B0867-E70C-4BE2-99B5-F752CC32A698}"/>
            </a:ext>
          </a:extLst>
        </xdr:cNvPr>
        <xdr:cNvSpPr txBox="1"/>
      </xdr:nvSpPr>
      <xdr:spPr>
        <a:xfrm>
          <a:off x="18134545" y="594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16319</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ECF59F0A-649F-4E19-ACF1-4AAA2C9B0EAB}"/>
            </a:ext>
          </a:extLst>
        </xdr:cNvPr>
        <xdr:cNvSpPr txBox="1"/>
      </xdr:nvSpPr>
      <xdr:spPr>
        <a:xfrm>
          <a:off x="17324920" y="601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86724</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3AAF9261-2F29-4B6A-9A6B-33E16C9C545B}"/>
            </a:ext>
          </a:extLst>
        </xdr:cNvPr>
        <xdr:cNvSpPr txBox="1"/>
      </xdr:nvSpPr>
      <xdr:spPr>
        <a:xfrm>
          <a:off x="16524820" y="6084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2EA4C4C2-E745-4327-8BD5-574328D35BC2}"/>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79DAF964-7048-4125-AF49-F6D0A813DD0B}"/>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B719D68D-9C41-4385-9CCA-96083C107EA3}"/>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84C59C4D-DC89-4F15-9D58-822F20F47647}"/>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E634B264-26E2-4C66-B39D-766455975B5E}"/>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64F1D468-E104-4CC6-B797-4D37F554CEE4}"/>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B4242880-F112-4D49-8E94-47690918F8BB}"/>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E0010A9-6311-484C-B98F-8F3105034F5E}"/>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96CFB2B0-34D9-41FA-BB06-3CB111D245CE}"/>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9D549C12-EA06-402B-A009-C4F5A40F7C40}"/>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1957356E-A434-49E6-9510-404295C13581}"/>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EDE69A11-7AE7-4F31-B530-D085EC8D4AB5}"/>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8" name="テキスト ボックス 617">
          <a:extLst>
            <a:ext uri="{FF2B5EF4-FFF2-40B4-BE49-F238E27FC236}">
              <a16:creationId xmlns:a16="http://schemas.microsoft.com/office/drawing/2014/main" id="{C7DCE8DD-3142-47BD-937B-E5F591BA859B}"/>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AEE5DEED-F720-413D-99F5-C3B318E1BA17}"/>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BB434929-BC57-4E2E-82DB-1E31F5BB1024}"/>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B1812AE1-18D7-452F-981F-BB897F3F9AEE}"/>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F2522C61-AD25-4733-ABA8-5386CA41844E}"/>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D8D17C97-51C0-477D-98C1-B623CD953EA7}"/>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80C13D2F-4034-464B-ADAE-80E3992AAD05}"/>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84D655DF-40C1-49EA-B96B-4B80987FA253}"/>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6" name="テキスト ボックス 625">
          <a:extLst>
            <a:ext uri="{FF2B5EF4-FFF2-40B4-BE49-F238E27FC236}">
              <a16:creationId xmlns:a16="http://schemas.microsoft.com/office/drawing/2014/main" id="{16FC8582-A45B-4F3E-823F-62C5751D45FC}"/>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B34DB735-D576-4DC7-9AA0-6CDFE8EAE73E}"/>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8" name="テキスト ボックス 627">
          <a:extLst>
            <a:ext uri="{FF2B5EF4-FFF2-40B4-BE49-F238E27FC236}">
              <a16:creationId xmlns:a16="http://schemas.microsoft.com/office/drawing/2014/main" id="{095CA044-E2FB-4EB2-B46B-59FCE0FBE81F}"/>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65FB64B1-60E0-4BEA-88C3-119C47E828B8}"/>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630" name="直線コネクタ 629">
          <a:extLst>
            <a:ext uri="{FF2B5EF4-FFF2-40B4-BE49-F238E27FC236}">
              <a16:creationId xmlns:a16="http://schemas.microsoft.com/office/drawing/2014/main" id="{973639B5-194A-4373-BCF0-A93DCEFCB734}"/>
            </a:ext>
          </a:extLst>
        </xdr:cNvPr>
        <xdr:cNvCxnSpPr/>
      </xdr:nvCxnSpPr>
      <xdr:spPr>
        <a:xfrm flipV="1">
          <a:off x="14696439" y="9036685"/>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1" name="【保健センター・保健所】&#10;有形固定資産減価償却率最小値テキスト">
          <a:extLst>
            <a:ext uri="{FF2B5EF4-FFF2-40B4-BE49-F238E27FC236}">
              <a16:creationId xmlns:a16="http://schemas.microsoft.com/office/drawing/2014/main" id="{CA0E294E-F127-4D23-84F0-7ADE4E27B238}"/>
            </a:ext>
          </a:extLst>
        </xdr:cNvPr>
        <xdr:cNvSpPr txBox="1"/>
      </xdr:nvSpPr>
      <xdr:spPr>
        <a:xfrm>
          <a:off x="147351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2" name="直線コネクタ 631">
          <a:extLst>
            <a:ext uri="{FF2B5EF4-FFF2-40B4-BE49-F238E27FC236}">
              <a16:creationId xmlns:a16="http://schemas.microsoft.com/office/drawing/2014/main" id="{E46B9F12-46EE-4A2D-917A-3BFBC2DDE6BF}"/>
            </a:ext>
          </a:extLst>
        </xdr:cNvPr>
        <xdr:cNvCxnSpPr/>
      </xdr:nvCxnSpPr>
      <xdr:spPr>
        <a:xfrm>
          <a:off x="14611350"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45FBCE9A-4379-4E41-830D-08DF012E180F}"/>
            </a:ext>
          </a:extLst>
        </xdr:cNvPr>
        <xdr:cNvSpPr txBox="1"/>
      </xdr:nvSpPr>
      <xdr:spPr>
        <a:xfrm>
          <a:off x="14735175" y="882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634" name="直線コネクタ 633">
          <a:extLst>
            <a:ext uri="{FF2B5EF4-FFF2-40B4-BE49-F238E27FC236}">
              <a16:creationId xmlns:a16="http://schemas.microsoft.com/office/drawing/2014/main" id="{CCBE9BDB-D9D2-4436-9DE3-5B212C3D674E}"/>
            </a:ext>
          </a:extLst>
        </xdr:cNvPr>
        <xdr:cNvCxnSpPr/>
      </xdr:nvCxnSpPr>
      <xdr:spPr>
        <a:xfrm>
          <a:off x="14611350" y="90366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16E6C52B-7190-48FB-BE37-1C561BA0341D}"/>
            </a:ext>
          </a:extLst>
        </xdr:cNvPr>
        <xdr:cNvSpPr txBox="1"/>
      </xdr:nvSpPr>
      <xdr:spPr>
        <a:xfrm>
          <a:off x="14735175" y="9460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6" name="フローチャート: 判断 635">
          <a:extLst>
            <a:ext uri="{FF2B5EF4-FFF2-40B4-BE49-F238E27FC236}">
              <a16:creationId xmlns:a16="http://schemas.microsoft.com/office/drawing/2014/main" id="{AF65C577-72DC-42CF-866A-16B614A5366A}"/>
            </a:ext>
          </a:extLst>
        </xdr:cNvPr>
        <xdr:cNvSpPr/>
      </xdr:nvSpPr>
      <xdr:spPr>
        <a:xfrm>
          <a:off x="14649450" y="95999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637" name="フローチャート: 判断 636">
          <a:extLst>
            <a:ext uri="{FF2B5EF4-FFF2-40B4-BE49-F238E27FC236}">
              <a16:creationId xmlns:a16="http://schemas.microsoft.com/office/drawing/2014/main" id="{7EDBE9FA-F609-46CC-AD71-59410C6A4F43}"/>
            </a:ext>
          </a:extLst>
        </xdr:cNvPr>
        <xdr:cNvSpPr/>
      </xdr:nvSpPr>
      <xdr:spPr>
        <a:xfrm>
          <a:off x="13887450" y="95726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38" name="フローチャート: 判断 637">
          <a:extLst>
            <a:ext uri="{FF2B5EF4-FFF2-40B4-BE49-F238E27FC236}">
              <a16:creationId xmlns:a16="http://schemas.microsoft.com/office/drawing/2014/main" id="{42DE5400-16A7-4A8D-8080-EF1E7F405148}"/>
            </a:ext>
          </a:extLst>
        </xdr:cNvPr>
        <xdr:cNvSpPr/>
      </xdr:nvSpPr>
      <xdr:spPr>
        <a:xfrm>
          <a:off x="13096875" y="95370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639" name="フローチャート: 判断 638">
          <a:extLst>
            <a:ext uri="{FF2B5EF4-FFF2-40B4-BE49-F238E27FC236}">
              <a16:creationId xmlns:a16="http://schemas.microsoft.com/office/drawing/2014/main" id="{0B6AF75D-88C5-4288-8CE8-BF8E31AFBD9E}"/>
            </a:ext>
          </a:extLst>
        </xdr:cNvPr>
        <xdr:cNvSpPr/>
      </xdr:nvSpPr>
      <xdr:spPr>
        <a:xfrm>
          <a:off x="12296775" y="95161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640" name="フローチャート: 判断 639">
          <a:extLst>
            <a:ext uri="{FF2B5EF4-FFF2-40B4-BE49-F238E27FC236}">
              <a16:creationId xmlns:a16="http://schemas.microsoft.com/office/drawing/2014/main" id="{3F5E69DA-0CC3-4202-B4DD-21F33C68639A}"/>
            </a:ext>
          </a:extLst>
        </xdr:cNvPr>
        <xdr:cNvSpPr/>
      </xdr:nvSpPr>
      <xdr:spPr>
        <a:xfrm>
          <a:off x="11487150" y="94570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46BB9853-5BA6-4345-B96B-88DD63951446}"/>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D6F15A3C-2455-44D7-95D4-E4A40C3BBDA4}"/>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1B1D1C3B-0332-4A7E-9F8F-65B8712DB975}"/>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A8879E7B-AFCA-413C-AFC0-A1BBC1D08F02}"/>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64B70D21-19A1-4390-BBF5-102AF450E10A}"/>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48260</xdr:rowOff>
    </xdr:from>
    <xdr:to>
      <xdr:col>85</xdr:col>
      <xdr:colOff>177800</xdr:colOff>
      <xdr:row>59</xdr:row>
      <xdr:rowOff>149860</xdr:rowOff>
    </xdr:to>
    <xdr:sp macro="" textlink="">
      <xdr:nvSpPr>
        <xdr:cNvPr id="646" name="楕円 645">
          <a:extLst>
            <a:ext uri="{FF2B5EF4-FFF2-40B4-BE49-F238E27FC236}">
              <a16:creationId xmlns:a16="http://schemas.microsoft.com/office/drawing/2014/main" id="{796E5DDC-4805-49B9-BD05-3DAA462DAC8E}"/>
            </a:ext>
          </a:extLst>
        </xdr:cNvPr>
        <xdr:cNvSpPr/>
      </xdr:nvSpPr>
      <xdr:spPr>
        <a:xfrm>
          <a:off x="14649450" y="96081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26687</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93C9771F-69C1-4BD3-9AFF-6EB3731C252E}"/>
            </a:ext>
          </a:extLst>
        </xdr:cNvPr>
        <xdr:cNvSpPr txBox="1"/>
      </xdr:nvSpPr>
      <xdr:spPr>
        <a:xfrm>
          <a:off x="14735175" y="9592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170180</xdr:rowOff>
    </xdr:from>
    <xdr:to>
      <xdr:col>81</xdr:col>
      <xdr:colOff>101600</xdr:colOff>
      <xdr:row>59</xdr:row>
      <xdr:rowOff>100330</xdr:rowOff>
    </xdr:to>
    <xdr:sp macro="" textlink="">
      <xdr:nvSpPr>
        <xdr:cNvPr id="648" name="楕円 647">
          <a:extLst>
            <a:ext uri="{FF2B5EF4-FFF2-40B4-BE49-F238E27FC236}">
              <a16:creationId xmlns:a16="http://schemas.microsoft.com/office/drawing/2014/main" id="{B092C84D-5ED1-4F74-888D-28016013DDCF}"/>
            </a:ext>
          </a:extLst>
        </xdr:cNvPr>
        <xdr:cNvSpPr/>
      </xdr:nvSpPr>
      <xdr:spPr>
        <a:xfrm>
          <a:off x="13887450" y="95618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49530</xdr:rowOff>
    </xdr:from>
    <xdr:to>
      <xdr:col>85</xdr:col>
      <xdr:colOff>127000</xdr:colOff>
      <xdr:row>59</xdr:row>
      <xdr:rowOff>99060</xdr:rowOff>
    </xdr:to>
    <xdr:cxnSp macro="">
      <xdr:nvCxnSpPr>
        <xdr:cNvPr id="649" name="直線コネクタ 648">
          <a:extLst>
            <a:ext uri="{FF2B5EF4-FFF2-40B4-BE49-F238E27FC236}">
              <a16:creationId xmlns:a16="http://schemas.microsoft.com/office/drawing/2014/main" id="{69A239F0-5043-4067-8061-F1FA87C26AAA}"/>
            </a:ext>
          </a:extLst>
        </xdr:cNvPr>
        <xdr:cNvCxnSpPr/>
      </xdr:nvCxnSpPr>
      <xdr:spPr>
        <a:xfrm>
          <a:off x="13935075" y="9609455"/>
          <a:ext cx="762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132080</xdr:rowOff>
    </xdr:from>
    <xdr:to>
      <xdr:col>76</xdr:col>
      <xdr:colOff>165100</xdr:colOff>
      <xdr:row>59</xdr:row>
      <xdr:rowOff>62230</xdr:rowOff>
    </xdr:to>
    <xdr:sp macro="" textlink="">
      <xdr:nvSpPr>
        <xdr:cNvPr id="650" name="楕円 649">
          <a:extLst>
            <a:ext uri="{FF2B5EF4-FFF2-40B4-BE49-F238E27FC236}">
              <a16:creationId xmlns:a16="http://schemas.microsoft.com/office/drawing/2014/main" id="{43FB4D39-024A-4638-B4FD-118A195F5C73}"/>
            </a:ext>
          </a:extLst>
        </xdr:cNvPr>
        <xdr:cNvSpPr/>
      </xdr:nvSpPr>
      <xdr:spPr>
        <a:xfrm>
          <a:off x="13096875" y="95332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11430</xdr:rowOff>
    </xdr:from>
    <xdr:to>
      <xdr:col>81</xdr:col>
      <xdr:colOff>50800</xdr:colOff>
      <xdr:row>59</xdr:row>
      <xdr:rowOff>49530</xdr:rowOff>
    </xdr:to>
    <xdr:cxnSp macro="">
      <xdr:nvCxnSpPr>
        <xdr:cNvPr id="651" name="直線コネクタ 650">
          <a:extLst>
            <a:ext uri="{FF2B5EF4-FFF2-40B4-BE49-F238E27FC236}">
              <a16:creationId xmlns:a16="http://schemas.microsoft.com/office/drawing/2014/main" id="{49FAC55F-A5BF-4D63-8203-C369B28B3504}"/>
            </a:ext>
          </a:extLst>
        </xdr:cNvPr>
        <xdr:cNvCxnSpPr/>
      </xdr:nvCxnSpPr>
      <xdr:spPr>
        <a:xfrm>
          <a:off x="13144500" y="9571355"/>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93980</xdr:rowOff>
    </xdr:from>
    <xdr:to>
      <xdr:col>72</xdr:col>
      <xdr:colOff>38100</xdr:colOff>
      <xdr:row>59</xdr:row>
      <xdr:rowOff>24130</xdr:rowOff>
    </xdr:to>
    <xdr:sp macro="" textlink="">
      <xdr:nvSpPr>
        <xdr:cNvPr id="652" name="楕円 651">
          <a:extLst>
            <a:ext uri="{FF2B5EF4-FFF2-40B4-BE49-F238E27FC236}">
              <a16:creationId xmlns:a16="http://schemas.microsoft.com/office/drawing/2014/main" id="{2E7A3823-CB84-422D-85E5-6E411C582816}"/>
            </a:ext>
          </a:extLst>
        </xdr:cNvPr>
        <xdr:cNvSpPr/>
      </xdr:nvSpPr>
      <xdr:spPr>
        <a:xfrm>
          <a:off x="12296775" y="94951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144780</xdr:rowOff>
    </xdr:from>
    <xdr:to>
      <xdr:col>76</xdr:col>
      <xdr:colOff>114300</xdr:colOff>
      <xdr:row>59</xdr:row>
      <xdr:rowOff>11430</xdr:rowOff>
    </xdr:to>
    <xdr:cxnSp macro="">
      <xdr:nvCxnSpPr>
        <xdr:cNvPr id="653" name="直線コネクタ 652">
          <a:extLst>
            <a:ext uri="{FF2B5EF4-FFF2-40B4-BE49-F238E27FC236}">
              <a16:creationId xmlns:a16="http://schemas.microsoft.com/office/drawing/2014/main" id="{A923292B-2E1E-44D5-AF27-BAF731684580}"/>
            </a:ext>
          </a:extLst>
        </xdr:cNvPr>
        <xdr:cNvCxnSpPr/>
      </xdr:nvCxnSpPr>
      <xdr:spPr>
        <a:xfrm>
          <a:off x="12344400" y="9542780"/>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57785</xdr:rowOff>
    </xdr:from>
    <xdr:to>
      <xdr:col>67</xdr:col>
      <xdr:colOff>101600</xdr:colOff>
      <xdr:row>58</xdr:row>
      <xdr:rowOff>159385</xdr:rowOff>
    </xdr:to>
    <xdr:sp macro="" textlink="">
      <xdr:nvSpPr>
        <xdr:cNvPr id="654" name="楕円 653">
          <a:extLst>
            <a:ext uri="{FF2B5EF4-FFF2-40B4-BE49-F238E27FC236}">
              <a16:creationId xmlns:a16="http://schemas.microsoft.com/office/drawing/2014/main" id="{00E6B5FD-78E6-4410-98A8-85184B8763A1}"/>
            </a:ext>
          </a:extLst>
        </xdr:cNvPr>
        <xdr:cNvSpPr/>
      </xdr:nvSpPr>
      <xdr:spPr>
        <a:xfrm>
          <a:off x="11487150" y="94589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108585</xdr:rowOff>
    </xdr:from>
    <xdr:to>
      <xdr:col>71</xdr:col>
      <xdr:colOff>177800</xdr:colOff>
      <xdr:row>58</xdr:row>
      <xdr:rowOff>144780</xdr:rowOff>
    </xdr:to>
    <xdr:cxnSp macro="">
      <xdr:nvCxnSpPr>
        <xdr:cNvPr id="655" name="直線コネクタ 654">
          <a:extLst>
            <a:ext uri="{FF2B5EF4-FFF2-40B4-BE49-F238E27FC236}">
              <a16:creationId xmlns:a16="http://schemas.microsoft.com/office/drawing/2014/main" id="{EE1FA040-05C0-4080-89D3-931272D39D2B}"/>
            </a:ext>
          </a:extLst>
        </xdr:cNvPr>
        <xdr:cNvCxnSpPr/>
      </xdr:nvCxnSpPr>
      <xdr:spPr>
        <a:xfrm>
          <a:off x="11534775" y="9506585"/>
          <a:ext cx="809625"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F8AC3A42-2948-445E-9F79-25A1F3AE2E7D}"/>
            </a:ext>
          </a:extLst>
        </xdr:cNvPr>
        <xdr:cNvSpPr txBox="1"/>
      </xdr:nvSpPr>
      <xdr:spPr>
        <a:xfrm>
          <a:off x="13745219" y="9665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D64905A6-B67D-4FE3-B14D-3004BAF0A0C9}"/>
            </a:ext>
          </a:extLst>
        </xdr:cNvPr>
        <xdr:cNvSpPr txBox="1"/>
      </xdr:nvSpPr>
      <xdr:spPr>
        <a:xfrm>
          <a:off x="12964169" y="9620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2E59DC15-2A90-4D60-A8DD-132528FFFEDF}"/>
            </a:ext>
          </a:extLst>
        </xdr:cNvPr>
        <xdr:cNvSpPr txBox="1"/>
      </xdr:nvSpPr>
      <xdr:spPr>
        <a:xfrm>
          <a:off x="12164069" y="959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2557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96B64BD8-6C1D-4FB5-BB4A-F3FE46708286}"/>
            </a:ext>
          </a:extLst>
        </xdr:cNvPr>
        <xdr:cNvSpPr txBox="1"/>
      </xdr:nvSpPr>
      <xdr:spPr>
        <a:xfrm>
          <a:off x="11354444" y="924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116857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6C65AFCF-1151-43DE-BE27-1626B751BED2}"/>
            </a:ext>
          </a:extLst>
        </xdr:cNvPr>
        <xdr:cNvSpPr txBox="1"/>
      </xdr:nvSpPr>
      <xdr:spPr>
        <a:xfrm>
          <a:off x="13745219" y="935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78757</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7355D7A6-A632-4FED-8298-CA54ED70B137}"/>
            </a:ext>
          </a:extLst>
        </xdr:cNvPr>
        <xdr:cNvSpPr txBox="1"/>
      </xdr:nvSpPr>
      <xdr:spPr>
        <a:xfrm>
          <a:off x="12964169" y="931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957138B4-4D6D-45E0-BB97-109856C1DFE2}"/>
            </a:ext>
          </a:extLst>
        </xdr:cNvPr>
        <xdr:cNvSpPr txBox="1"/>
      </xdr:nvSpPr>
      <xdr:spPr>
        <a:xfrm>
          <a:off x="12164069" y="927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150512</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11840380-C6BF-4D5D-839D-349BF590204B}"/>
            </a:ext>
          </a:extLst>
        </xdr:cNvPr>
        <xdr:cNvSpPr txBox="1"/>
      </xdr:nvSpPr>
      <xdr:spPr>
        <a:xfrm>
          <a:off x="11354444" y="955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4353FF98-5C96-4775-847F-167C7F93CDD6}"/>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1ACB00B0-4A96-4263-8A6D-F4C473A11374}"/>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D258720E-4872-48CA-8253-64335E6445B4}"/>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B4B74493-F671-4F6F-8172-82561482D403}"/>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7FD7E59B-0A96-49CE-961E-B26933A9DFB1}"/>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72EDA89F-ECCC-4A8E-B378-390E9279CD82}"/>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3EE47FFB-25EE-4B67-8E51-5C1FE3C898A3}"/>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72971C95-05BC-4049-83E7-71D623D7DF9C}"/>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C5D4B9FF-C0B7-4A07-A9EC-222FCFFA42F9}"/>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0BB09C76-4AE8-4430-A58E-6A2FDBD9455E}"/>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4" name="直線コネクタ 673">
          <a:extLst>
            <a:ext uri="{FF2B5EF4-FFF2-40B4-BE49-F238E27FC236}">
              <a16:creationId xmlns:a16="http://schemas.microsoft.com/office/drawing/2014/main" id="{CF322164-A25E-4291-ACAB-BEE8BD23B170}"/>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5" name="テキスト ボックス 674">
          <a:extLst>
            <a:ext uri="{FF2B5EF4-FFF2-40B4-BE49-F238E27FC236}">
              <a16:creationId xmlns:a16="http://schemas.microsoft.com/office/drawing/2014/main" id="{08045E4B-DE9E-420B-A396-23ED87B5FEAF}"/>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6" name="直線コネクタ 675">
          <a:extLst>
            <a:ext uri="{FF2B5EF4-FFF2-40B4-BE49-F238E27FC236}">
              <a16:creationId xmlns:a16="http://schemas.microsoft.com/office/drawing/2014/main" id="{CB00F14C-CB82-415F-B0A6-A854F701A80B}"/>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7" name="テキスト ボックス 676">
          <a:extLst>
            <a:ext uri="{FF2B5EF4-FFF2-40B4-BE49-F238E27FC236}">
              <a16:creationId xmlns:a16="http://schemas.microsoft.com/office/drawing/2014/main" id="{5AC7A715-FF18-4002-947C-51A442519E14}"/>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8" name="直線コネクタ 677">
          <a:extLst>
            <a:ext uri="{FF2B5EF4-FFF2-40B4-BE49-F238E27FC236}">
              <a16:creationId xmlns:a16="http://schemas.microsoft.com/office/drawing/2014/main" id="{D2A96F31-A294-4A25-A08E-0F14EBED7869}"/>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9" name="テキスト ボックス 678">
          <a:extLst>
            <a:ext uri="{FF2B5EF4-FFF2-40B4-BE49-F238E27FC236}">
              <a16:creationId xmlns:a16="http://schemas.microsoft.com/office/drawing/2014/main" id="{77F3F6A6-C47E-4B28-AFFA-4882B1B88D16}"/>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0" name="直線コネクタ 679">
          <a:extLst>
            <a:ext uri="{FF2B5EF4-FFF2-40B4-BE49-F238E27FC236}">
              <a16:creationId xmlns:a16="http://schemas.microsoft.com/office/drawing/2014/main" id="{6A6083F4-74D8-42BB-A687-17EE5393356E}"/>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1" name="テキスト ボックス 680">
          <a:extLst>
            <a:ext uri="{FF2B5EF4-FFF2-40B4-BE49-F238E27FC236}">
              <a16:creationId xmlns:a16="http://schemas.microsoft.com/office/drawing/2014/main" id="{603E428E-5271-412F-9745-2E4A398388CD}"/>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2" name="直線コネクタ 681">
          <a:extLst>
            <a:ext uri="{FF2B5EF4-FFF2-40B4-BE49-F238E27FC236}">
              <a16:creationId xmlns:a16="http://schemas.microsoft.com/office/drawing/2014/main" id="{F4E83108-D702-4B5F-AB9A-B727331641BE}"/>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3" name="テキスト ボックス 682">
          <a:extLst>
            <a:ext uri="{FF2B5EF4-FFF2-40B4-BE49-F238E27FC236}">
              <a16:creationId xmlns:a16="http://schemas.microsoft.com/office/drawing/2014/main" id="{22AE4A55-A06B-49FD-BD8E-06B8043DE04E}"/>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a:extLst>
            <a:ext uri="{FF2B5EF4-FFF2-40B4-BE49-F238E27FC236}">
              <a16:creationId xmlns:a16="http://schemas.microsoft.com/office/drawing/2014/main" id="{46F81EF5-8512-4A9A-9119-AE76972F8471}"/>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a:extLst>
            <a:ext uri="{FF2B5EF4-FFF2-40B4-BE49-F238E27FC236}">
              <a16:creationId xmlns:a16="http://schemas.microsoft.com/office/drawing/2014/main" id="{165DF5CD-F1DA-4E54-8D8A-95076A45172E}"/>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a:extLst>
            <a:ext uri="{FF2B5EF4-FFF2-40B4-BE49-F238E27FC236}">
              <a16:creationId xmlns:a16="http://schemas.microsoft.com/office/drawing/2014/main" id="{5D2EE524-D7BD-4F18-AF8C-3E41F3494F24}"/>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687" name="直線コネクタ 686">
          <a:extLst>
            <a:ext uri="{FF2B5EF4-FFF2-40B4-BE49-F238E27FC236}">
              <a16:creationId xmlns:a16="http://schemas.microsoft.com/office/drawing/2014/main" id="{CF776D1D-1375-4F92-8266-BE8A391C405E}"/>
            </a:ext>
          </a:extLst>
        </xdr:cNvPr>
        <xdr:cNvCxnSpPr/>
      </xdr:nvCxnSpPr>
      <xdr:spPr>
        <a:xfrm flipV="1">
          <a:off x="19954239" y="8934450"/>
          <a:ext cx="0" cy="15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88" name="【保健センター・保健所】&#10;一人当たり面積最小値テキスト">
          <a:extLst>
            <a:ext uri="{FF2B5EF4-FFF2-40B4-BE49-F238E27FC236}">
              <a16:creationId xmlns:a16="http://schemas.microsoft.com/office/drawing/2014/main" id="{91041C46-0ADC-464E-B084-DC20BD9FEA58}"/>
            </a:ext>
          </a:extLst>
        </xdr:cNvPr>
        <xdr:cNvSpPr txBox="1"/>
      </xdr:nvSpPr>
      <xdr:spPr>
        <a:xfrm>
          <a:off x="19992975"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89" name="直線コネクタ 688">
          <a:extLst>
            <a:ext uri="{FF2B5EF4-FFF2-40B4-BE49-F238E27FC236}">
              <a16:creationId xmlns:a16="http://schemas.microsoft.com/office/drawing/2014/main" id="{363E52FB-3E2C-417C-9A67-86BED99D942E}"/>
            </a:ext>
          </a:extLst>
        </xdr:cNvPr>
        <xdr:cNvCxnSpPr/>
      </xdr:nvCxnSpPr>
      <xdr:spPr>
        <a:xfrm>
          <a:off x="19878675" y="104406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690" name="【保健センター・保健所】&#10;一人当たり面積最大値テキスト">
          <a:extLst>
            <a:ext uri="{FF2B5EF4-FFF2-40B4-BE49-F238E27FC236}">
              <a16:creationId xmlns:a16="http://schemas.microsoft.com/office/drawing/2014/main" id="{930B6913-3B27-4908-9A04-D455C710B9CB}"/>
            </a:ext>
          </a:extLst>
        </xdr:cNvPr>
        <xdr:cNvSpPr txBox="1"/>
      </xdr:nvSpPr>
      <xdr:spPr>
        <a:xfrm>
          <a:off x="19992975" y="873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691" name="直線コネクタ 690">
          <a:extLst>
            <a:ext uri="{FF2B5EF4-FFF2-40B4-BE49-F238E27FC236}">
              <a16:creationId xmlns:a16="http://schemas.microsoft.com/office/drawing/2014/main" id="{C14A80C0-5988-4FA0-86B8-B68892FD0DAE}"/>
            </a:ext>
          </a:extLst>
        </xdr:cNvPr>
        <xdr:cNvCxnSpPr/>
      </xdr:nvCxnSpPr>
      <xdr:spPr>
        <a:xfrm>
          <a:off x="19878675" y="89344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692" name="【保健センター・保健所】&#10;一人当たり面積平均値テキスト">
          <a:extLst>
            <a:ext uri="{FF2B5EF4-FFF2-40B4-BE49-F238E27FC236}">
              <a16:creationId xmlns:a16="http://schemas.microsoft.com/office/drawing/2014/main" id="{41099E13-3914-4B19-A1EF-9954F60F8126}"/>
            </a:ext>
          </a:extLst>
        </xdr:cNvPr>
        <xdr:cNvSpPr txBox="1"/>
      </xdr:nvSpPr>
      <xdr:spPr>
        <a:xfrm>
          <a:off x="19992975" y="10095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693" name="フローチャート: 判断 692">
          <a:extLst>
            <a:ext uri="{FF2B5EF4-FFF2-40B4-BE49-F238E27FC236}">
              <a16:creationId xmlns:a16="http://schemas.microsoft.com/office/drawing/2014/main" id="{55F56FC9-BC61-4C81-AF13-9CFBA3CB8B0A}"/>
            </a:ext>
          </a:extLst>
        </xdr:cNvPr>
        <xdr:cNvSpPr/>
      </xdr:nvSpPr>
      <xdr:spPr>
        <a:xfrm>
          <a:off x="19897725" y="101168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694" name="フローチャート: 判断 693">
          <a:extLst>
            <a:ext uri="{FF2B5EF4-FFF2-40B4-BE49-F238E27FC236}">
              <a16:creationId xmlns:a16="http://schemas.microsoft.com/office/drawing/2014/main" id="{2FD97538-5FEB-4AC1-BDDD-2752A8FA6C19}"/>
            </a:ext>
          </a:extLst>
        </xdr:cNvPr>
        <xdr:cNvSpPr/>
      </xdr:nvSpPr>
      <xdr:spPr>
        <a:xfrm>
          <a:off x="19154775" y="101168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695" name="フローチャート: 判断 694">
          <a:extLst>
            <a:ext uri="{FF2B5EF4-FFF2-40B4-BE49-F238E27FC236}">
              <a16:creationId xmlns:a16="http://schemas.microsoft.com/office/drawing/2014/main" id="{602F59E3-CA2C-4D4F-8393-53E738BE6618}"/>
            </a:ext>
          </a:extLst>
        </xdr:cNvPr>
        <xdr:cNvSpPr/>
      </xdr:nvSpPr>
      <xdr:spPr>
        <a:xfrm>
          <a:off x="18345150" y="101168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696" name="フローチャート: 判断 695">
          <a:extLst>
            <a:ext uri="{FF2B5EF4-FFF2-40B4-BE49-F238E27FC236}">
              <a16:creationId xmlns:a16="http://schemas.microsoft.com/office/drawing/2014/main" id="{159960AE-0A90-475F-BC95-1CF2B1FB17F9}"/>
            </a:ext>
          </a:extLst>
        </xdr:cNvPr>
        <xdr:cNvSpPr/>
      </xdr:nvSpPr>
      <xdr:spPr>
        <a:xfrm>
          <a:off x="17554575" y="101238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97" name="フローチャート: 判断 696">
          <a:extLst>
            <a:ext uri="{FF2B5EF4-FFF2-40B4-BE49-F238E27FC236}">
              <a16:creationId xmlns:a16="http://schemas.microsoft.com/office/drawing/2014/main" id="{AC58CD3F-D8F2-4CFB-847D-239188284976}"/>
            </a:ext>
          </a:extLst>
        </xdr:cNvPr>
        <xdr:cNvSpPr/>
      </xdr:nvSpPr>
      <xdr:spPr>
        <a:xfrm>
          <a:off x="16754475" y="100939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5239387F-41D7-40F6-9A9E-FC1294A11AA6}"/>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AA0E61A0-C662-4E90-9E4D-E2862B1DE8D6}"/>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FE94646A-DBC1-4539-88AB-D59744917B61}"/>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FDA9F66C-FB73-46B9-9C8A-CCBAE1ABD112}"/>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89254498-5F19-4160-BC8A-8429A8DD2274}"/>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124460</xdr:rowOff>
    </xdr:from>
    <xdr:to>
      <xdr:col>116</xdr:col>
      <xdr:colOff>114300</xdr:colOff>
      <xdr:row>61</xdr:row>
      <xdr:rowOff>54610</xdr:rowOff>
    </xdr:to>
    <xdr:sp macro="" textlink="">
      <xdr:nvSpPr>
        <xdr:cNvPr id="703" name="楕円 702">
          <a:extLst>
            <a:ext uri="{FF2B5EF4-FFF2-40B4-BE49-F238E27FC236}">
              <a16:creationId xmlns:a16="http://schemas.microsoft.com/office/drawing/2014/main" id="{6A1CD89D-0A86-471B-8989-95304400BE1E}"/>
            </a:ext>
          </a:extLst>
        </xdr:cNvPr>
        <xdr:cNvSpPr/>
      </xdr:nvSpPr>
      <xdr:spPr>
        <a:xfrm>
          <a:off x="19897725" y="98463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147337</xdr:rowOff>
    </xdr:from>
    <xdr:ext cx="469744" cy="259045"/>
    <xdr:sp macro="" textlink="">
      <xdr:nvSpPr>
        <xdr:cNvPr id="704" name="【保健センター・保健所】&#10;一人当たり面積該当値テキスト">
          <a:extLst>
            <a:ext uri="{FF2B5EF4-FFF2-40B4-BE49-F238E27FC236}">
              <a16:creationId xmlns:a16="http://schemas.microsoft.com/office/drawing/2014/main" id="{02C436C7-E356-4EF0-B9C3-85F9B6E7A94B}"/>
            </a:ext>
          </a:extLst>
        </xdr:cNvPr>
        <xdr:cNvSpPr txBox="1"/>
      </xdr:nvSpPr>
      <xdr:spPr>
        <a:xfrm>
          <a:off x="19992975" y="9707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21590</xdr:rowOff>
    </xdr:from>
    <xdr:to>
      <xdr:col>112</xdr:col>
      <xdr:colOff>38100</xdr:colOff>
      <xdr:row>60</xdr:row>
      <xdr:rowOff>123190</xdr:rowOff>
    </xdr:to>
    <xdr:sp macro="" textlink="">
      <xdr:nvSpPr>
        <xdr:cNvPr id="705" name="楕円 704">
          <a:extLst>
            <a:ext uri="{FF2B5EF4-FFF2-40B4-BE49-F238E27FC236}">
              <a16:creationId xmlns:a16="http://schemas.microsoft.com/office/drawing/2014/main" id="{6DC8CC18-2CDE-4C14-A5B9-4085694C7371}"/>
            </a:ext>
          </a:extLst>
        </xdr:cNvPr>
        <xdr:cNvSpPr/>
      </xdr:nvSpPr>
      <xdr:spPr>
        <a:xfrm>
          <a:off x="19154775" y="97466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72390</xdr:rowOff>
    </xdr:from>
    <xdr:to>
      <xdr:col>116</xdr:col>
      <xdr:colOff>63500</xdr:colOff>
      <xdr:row>61</xdr:row>
      <xdr:rowOff>3810</xdr:rowOff>
    </xdr:to>
    <xdr:cxnSp macro="">
      <xdr:nvCxnSpPr>
        <xdr:cNvPr id="706" name="直線コネクタ 705">
          <a:extLst>
            <a:ext uri="{FF2B5EF4-FFF2-40B4-BE49-F238E27FC236}">
              <a16:creationId xmlns:a16="http://schemas.microsoft.com/office/drawing/2014/main" id="{036A90C3-77E5-41F3-910F-682959ACDEE1}"/>
            </a:ext>
          </a:extLst>
        </xdr:cNvPr>
        <xdr:cNvCxnSpPr/>
      </xdr:nvCxnSpPr>
      <xdr:spPr>
        <a:xfrm>
          <a:off x="19202400" y="9794240"/>
          <a:ext cx="752475" cy="9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33020</xdr:rowOff>
    </xdr:from>
    <xdr:to>
      <xdr:col>107</xdr:col>
      <xdr:colOff>101600</xdr:colOff>
      <xdr:row>60</xdr:row>
      <xdr:rowOff>134620</xdr:rowOff>
    </xdr:to>
    <xdr:sp macro="" textlink="">
      <xdr:nvSpPr>
        <xdr:cNvPr id="707" name="楕円 706">
          <a:extLst>
            <a:ext uri="{FF2B5EF4-FFF2-40B4-BE49-F238E27FC236}">
              <a16:creationId xmlns:a16="http://schemas.microsoft.com/office/drawing/2014/main" id="{13CCBAC6-9078-4A8A-90D3-8775FDA3C4F5}"/>
            </a:ext>
          </a:extLst>
        </xdr:cNvPr>
        <xdr:cNvSpPr/>
      </xdr:nvSpPr>
      <xdr:spPr>
        <a:xfrm>
          <a:off x="18345150" y="975487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72390</xdr:rowOff>
    </xdr:from>
    <xdr:to>
      <xdr:col>111</xdr:col>
      <xdr:colOff>177800</xdr:colOff>
      <xdr:row>60</xdr:row>
      <xdr:rowOff>83820</xdr:rowOff>
    </xdr:to>
    <xdr:cxnSp macro="">
      <xdr:nvCxnSpPr>
        <xdr:cNvPr id="708" name="直線コネクタ 707">
          <a:extLst>
            <a:ext uri="{FF2B5EF4-FFF2-40B4-BE49-F238E27FC236}">
              <a16:creationId xmlns:a16="http://schemas.microsoft.com/office/drawing/2014/main" id="{BE10FF7E-1DBE-4ABC-B327-C83AFBC271CC}"/>
            </a:ext>
          </a:extLst>
        </xdr:cNvPr>
        <xdr:cNvCxnSpPr/>
      </xdr:nvCxnSpPr>
      <xdr:spPr>
        <a:xfrm flipV="1">
          <a:off x="18392775" y="9794240"/>
          <a:ext cx="809625"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48260</xdr:rowOff>
    </xdr:from>
    <xdr:to>
      <xdr:col>102</xdr:col>
      <xdr:colOff>165100</xdr:colOff>
      <xdr:row>60</xdr:row>
      <xdr:rowOff>149860</xdr:rowOff>
    </xdr:to>
    <xdr:sp macro="" textlink="">
      <xdr:nvSpPr>
        <xdr:cNvPr id="709" name="楕円 708">
          <a:extLst>
            <a:ext uri="{FF2B5EF4-FFF2-40B4-BE49-F238E27FC236}">
              <a16:creationId xmlns:a16="http://schemas.microsoft.com/office/drawing/2014/main" id="{B8EB3002-D1BA-424D-BF0F-68C313C2B243}"/>
            </a:ext>
          </a:extLst>
        </xdr:cNvPr>
        <xdr:cNvSpPr/>
      </xdr:nvSpPr>
      <xdr:spPr>
        <a:xfrm>
          <a:off x="17554575" y="97701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83820</xdr:rowOff>
    </xdr:from>
    <xdr:to>
      <xdr:col>107</xdr:col>
      <xdr:colOff>50800</xdr:colOff>
      <xdr:row>60</xdr:row>
      <xdr:rowOff>99060</xdr:rowOff>
    </xdr:to>
    <xdr:cxnSp macro="">
      <xdr:nvCxnSpPr>
        <xdr:cNvPr id="710" name="直線コネクタ 709">
          <a:extLst>
            <a:ext uri="{FF2B5EF4-FFF2-40B4-BE49-F238E27FC236}">
              <a16:creationId xmlns:a16="http://schemas.microsoft.com/office/drawing/2014/main" id="{6FCD3D6D-D5CE-480D-80E9-ED8697F6C34B}"/>
            </a:ext>
          </a:extLst>
        </xdr:cNvPr>
        <xdr:cNvCxnSpPr/>
      </xdr:nvCxnSpPr>
      <xdr:spPr>
        <a:xfrm flipV="1">
          <a:off x="17602200" y="9812020"/>
          <a:ext cx="79057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59690</xdr:rowOff>
    </xdr:from>
    <xdr:to>
      <xdr:col>98</xdr:col>
      <xdr:colOff>38100</xdr:colOff>
      <xdr:row>60</xdr:row>
      <xdr:rowOff>161290</xdr:rowOff>
    </xdr:to>
    <xdr:sp macro="" textlink="">
      <xdr:nvSpPr>
        <xdr:cNvPr id="711" name="楕円 710">
          <a:extLst>
            <a:ext uri="{FF2B5EF4-FFF2-40B4-BE49-F238E27FC236}">
              <a16:creationId xmlns:a16="http://schemas.microsoft.com/office/drawing/2014/main" id="{6E96B43F-B7A1-40B7-B3B3-3856628DE401}"/>
            </a:ext>
          </a:extLst>
        </xdr:cNvPr>
        <xdr:cNvSpPr/>
      </xdr:nvSpPr>
      <xdr:spPr>
        <a:xfrm>
          <a:off x="16754475" y="97847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99060</xdr:rowOff>
    </xdr:from>
    <xdr:to>
      <xdr:col>102</xdr:col>
      <xdr:colOff>114300</xdr:colOff>
      <xdr:row>60</xdr:row>
      <xdr:rowOff>110490</xdr:rowOff>
    </xdr:to>
    <xdr:cxnSp macro="">
      <xdr:nvCxnSpPr>
        <xdr:cNvPr id="712" name="直線コネクタ 711">
          <a:extLst>
            <a:ext uri="{FF2B5EF4-FFF2-40B4-BE49-F238E27FC236}">
              <a16:creationId xmlns:a16="http://schemas.microsoft.com/office/drawing/2014/main" id="{33916D67-033A-4E8B-8329-325177B571B8}"/>
            </a:ext>
          </a:extLst>
        </xdr:cNvPr>
        <xdr:cNvCxnSpPr/>
      </xdr:nvCxnSpPr>
      <xdr:spPr>
        <a:xfrm flipV="1">
          <a:off x="16802100" y="9827260"/>
          <a:ext cx="8001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713" name="n_1aveValue【保健センター・保健所】&#10;一人当たり面積">
          <a:extLst>
            <a:ext uri="{FF2B5EF4-FFF2-40B4-BE49-F238E27FC236}">
              <a16:creationId xmlns:a16="http://schemas.microsoft.com/office/drawing/2014/main" id="{FD64FAE2-6BA1-466C-AD1E-5341D9A99ABB}"/>
            </a:ext>
          </a:extLst>
        </xdr:cNvPr>
        <xdr:cNvSpPr txBox="1"/>
      </xdr:nvSpPr>
      <xdr:spPr>
        <a:xfrm>
          <a:off x="18983402"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714" name="n_2aveValue【保健センター・保健所】&#10;一人当たり面積">
          <a:extLst>
            <a:ext uri="{FF2B5EF4-FFF2-40B4-BE49-F238E27FC236}">
              <a16:creationId xmlns:a16="http://schemas.microsoft.com/office/drawing/2014/main" id="{E2A2964F-E036-4547-B7A6-0B9C7389298E}"/>
            </a:ext>
          </a:extLst>
        </xdr:cNvPr>
        <xdr:cNvSpPr txBox="1"/>
      </xdr:nvSpPr>
      <xdr:spPr>
        <a:xfrm>
          <a:off x="18183302"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715" name="n_3aveValue【保健センター・保健所】&#10;一人当たり面積">
          <a:extLst>
            <a:ext uri="{FF2B5EF4-FFF2-40B4-BE49-F238E27FC236}">
              <a16:creationId xmlns:a16="http://schemas.microsoft.com/office/drawing/2014/main" id="{EF11FAB4-D4A2-4E1B-B65D-B3DCC47AC65E}"/>
            </a:ext>
          </a:extLst>
        </xdr:cNvPr>
        <xdr:cNvSpPr txBox="1"/>
      </xdr:nvSpPr>
      <xdr:spPr>
        <a:xfrm>
          <a:off x="17383202"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716" name="n_4aveValue【保健センター・保健所】&#10;一人当たり面積">
          <a:extLst>
            <a:ext uri="{FF2B5EF4-FFF2-40B4-BE49-F238E27FC236}">
              <a16:creationId xmlns:a16="http://schemas.microsoft.com/office/drawing/2014/main" id="{ADA9BD19-0F24-4ED4-95BA-A508FBADA49A}"/>
            </a:ext>
          </a:extLst>
        </xdr:cNvPr>
        <xdr:cNvSpPr txBox="1"/>
      </xdr:nvSpPr>
      <xdr:spPr>
        <a:xfrm>
          <a:off x="16592627" y="1019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139717</xdr:rowOff>
    </xdr:from>
    <xdr:ext cx="469744" cy="259045"/>
    <xdr:sp macro="" textlink="">
      <xdr:nvSpPr>
        <xdr:cNvPr id="717" name="n_1mainValue【保健センター・保健所】&#10;一人当たり面積">
          <a:extLst>
            <a:ext uri="{FF2B5EF4-FFF2-40B4-BE49-F238E27FC236}">
              <a16:creationId xmlns:a16="http://schemas.microsoft.com/office/drawing/2014/main" id="{9F22C69D-096E-4EA2-8F77-557906CAA8B6}"/>
            </a:ext>
          </a:extLst>
        </xdr:cNvPr>
        <xdr:cNvSpPr txBox="1"/>
      </xdr:nvSpPr>
      <xdr:spPr>
        <a:xfrm>
          <a:off x="18983402"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151147</xdr:rowOff>
    </xdr:from>
    <xdr:ext cx="469744" cy="259045"/>
    <xdr:sp macro="" textlink="">
      <xdr:nvSpPr>
        <xdr:cNvPr id="718" name="n_2mainValue【保健センター・保健所】&#10;一人当たり面積">
          <a:extLst>
            <a:ext uri="{FF2B5EF4-FFF2-40B4-BE49-F238E27FC236}">
              <a16:creationId xmlns:a16="http://schemas.microsoft.com/office/drawing/2014/main" id="{12EA5042-0B99-4197-8E88-05AD17F261E4}"/>
            </a:ext>
          </a:extLst>
        </xdr:cNvPr>
        <xdr:cNvSpPr txBox="1"/>
      </xdr:nvSpPr>
      <xdr:spPr>
        <a:xfrm>
          <a:off x="18183302" y="955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166387</xdr:rowOff>
    </xdr:from>
    <xdr:ext cx="469744" cy="259045"/>
    <xdr:sp macro="" textlink="">
      <xdr:nvSpPr>
        <xdr:cNvPr id="719" name="n_3mainValue【保健センター・保健所】&#10;一人当たり面積">
          <a:extLst>
            <a:ext uri="{FF2B5EF4-FFF2-40B4-BE49-F238E27FC236}">
              <a16:creationId xmlns:a16="http://schemas.microsoft.com/office/drawing/2014/main" id="{74C632E4-FB03-43A3-A55B-199564BCE728}"/>
            </a:ext>
          </a:extLst>
        </xdr:cNvPr>
        <xdr:cNvSpPr txBox="1"/>
      </xdr:nvSpPr>
      <xdr:spPr>
        <a:xfrm>
          <a:off x="17383202" y="956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6367</xdr:rowOff>
    </xdr:from>
    <xdr:ext cx="469744" cy="259045"/>
    <xdr:sp macro="" textlink="">
      <xdr:nvSpPr>
        <xdr:cNvPr id="720" name="n_4mainValue【保健センター・保健所】&#10;一人当たり面積">
          <a:extLst>
            <a:ext uri="{FF2B5EF4-FFF2-40B4-BE49-F238E27FC236}">
              <a16:creationId xmlns:a16="http://schemas.microsoft.com/office/drawing/2014/main" id="{58EB0361-3E88-428D-AE5E-29A5AE64B976}"/>
            </a:ext>
          </a:extLst>
        </xdr:cNvPr>
        <xdr:cNvSpPr txBox="1"/>
      </xdr:nvSpPr>
      <xdr:spPr>
        <a:xfrm>
          <a:off x="16592627" y="957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a:extLst>
            <a:ext uri="{FF2B5EF4-FFF2-40B4-BE49-F238E27FC236}">
              <a16:creationId xmlns:a16="http://schemas.microsoft.com/office/drawing/2014/main" id="{6402863F-A852-4573-AFD6-6AC4D954CF90}"/>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a:extLst>
            <a:ext uri="{FF2B5EF4-FFF2-40B4-BE49-F238E27FC236}">
              <a16:creationId xmlns:a16="http://schemas.microsoft.com/office/drawing/2014/main" id="{B5EC2A3E-5B45-4FEF-8902-7D8D51457F21}"/>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a:extLst>
            <a:ext uri="{FF2B5EF4-FFF2-40B4-BE49-F238E27FC236}">
              <a16:creationId xmlns:a16="http://schemas.microsoft.com/office/drawing/2014/main" id="{C1025641-C08C-4749-BEDA-10237C16792B}"/>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a:extLst>
            <a:ext uri="{FF2B5EF4-FFF2-40B4-BE49-F238E27FC236}">
              <a16:creationId xmlns:a16="http://schemas.microsoft.com/office/drawing/2014/main" id="{E38F8315-8381-4243-8142-73F63152F9EB}"/>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a:extLst>
            <a:ext uri="{FF2B5EF4-FFF2-40B4-BE49-F238E27FC236}">
              <a16:creationId xmlns:a16="http://schemas.microsoft.com/office/drawing/2014/main" id="{E810BBF1-B2DC-466C-95D5-FF1D4959E413}"/>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a:extLst>
            <a:ext uri="{FF2B5EF4-FFF2-40B4-BE49-F238E27FC236}">
              <a16:creationId xmlns:a16="http://schemas.microsoft.com/office/drawing/2014/main" id="{F9B6A0CD-BD7A-40EC-BF41-0632B1027FD4}"/>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a:extLst>
            <a:ext uri="{FF2B5EF4-FFF2-40B4-BE49-F238E27FC236}">
              <a16:creationId xmlns:a16="http://schemas.microsoft.com/office/drawing/2014/main" id="{89A5A0EE-D9D8-496F-94CA-A2F5A51C392F}"/>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a:extLst>
            <a:ext uri="{FF2B5EF4-FFF2-40B4-BE49-F238E27FC236}">
              <a16:creationId xmlns:a16="http://schemas.microsoft.com/office/drawing/2014/main" id="{74BAF363-34FB-4610-B00C-742311920600}"/>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a:extLst>
            <a:ext uri="{FF2B5EF4-FFF2-40B4-BE49-F238E27FC236}">
              <a16:creationId xmlns:a16="http://schemas.microsoft.com/office/drawing/2014/main" id="{DE8404F9-BCE1-4563-AE9A-3D89F2E3E703}"/>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a:extLst>
            <a:ext uri="{FF2B5EF4-FFF2-40B4-BE49-F238E27FC236}">
              <a16:creationId xmlns:a16="http://schemas.microsoft.com/office/drawing/2014/main" id="{5C860C3D-6B50-4823-BB98-03481AD003D5}"/>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a:extLst>
            <a:ext uri="{FF2B5EF4-FFF2-40B4-BE49-F238E27FC236}">
              <a16:creationId xmlns:a16="http://schemas.microsoft.com/office/drawing/2014/main" id="{23A696BB-F5F0-477E-99BE-73AE11E23379}"/>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2" name="直線コネクタ 731">
          <a:extLst>
            <a:ext uri="{FF2B5EF4-FFF2-40B4-BE49-F238E27FC236}">
              <a16:creationId xmlns:a16="http://schemas.microsoft.com/office/drawing/2014/main" id="{5D959FCE-5D6B-4896-ADEA-2B28386AFFD6}"/>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3" name="テキスト ボックス 732">
          <a:extLst>
            <a:ext uri="{FF2B5EF4-FFF2-40B4-BE49-F238E27FC236}">
              <a16:creationId xmlns:a16="http://schemas.microsoft.com/office/drawing/2014/main" id="{9E1A3C96-E46A-4F15-B3ED-A61FFF315078}"/>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4" name="直線コネクタ 733">
          <a:extLst>
            <a:ext uri="{FF2B5EF4-FFF2-40B4-BE49-F238E27FC236}">
              <a16:creationId xmlns:a16="http://schemas.microsoft.com/office/drawing/2014/main" id="{5502ADF6-1D80-4B77-9DB3-0EE5109CE6DA}"/>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5" name="テキスト ボックス 734">
          <a:extLst>
            <a:ext uri="{FF2B5EF4-FFF2-40B4-BE49-F238E27FC236}">
              <a16:creationId xmlns:a16="http://schemas.microsoft.com/office/drawing/2014/main" id="{A06AC49B-CA8C-4457-AAC2-CF1DC264A234}"/>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6" name="直線コネクタ 735">
          <a:extLst>
            <a:ext uri="{FF2B5EF4-FFF2-40B4-BE49-F238E27FC236}">
              <a16:creationId xmlns:a16="http://schemas.microsoft.com/office/drawing/2014/main" id="{38B2BA1B-07C3-405C-A08E-7110F657C357}"/>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7" name="テキスト ボックス 736">
          <a:extLst>
            <a:ext uri="{FF2B5EF4-FFF2-40B4-BE49-F238E27FC236}">
              <a16:creationId xmlns:a16="http://schemas.microsoft.com/office/drawing/2014/main" id="{E87A761A-7A6F-4D60-8C9C-CE76D5ABF8BC}"/>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8" name="直線コネクタ 737">
          <a:extLst>
            <a:ext uri="{FF2B5EF4-FFF2-40B4-BE49-F238E27FC236}">
              <a16:creationId xmlns:a16="http://schemas.microsoft.com/office/drawing/2014/main" id="{CE851CFB-DAFF-46EC-BA3B-27F60F206538}"/>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9" name="テキスト ボックス 738">
          <a:extLst>
            <a:ext uri="{FF2B5EF4-FFF2-40B4-BE49-F238E27FC236}">
              <a16:creationId xmlns:a16="http://schemas.microsoft.com/office/drawing/2014/main" id="{641B03DB-67E9-4FD1-BDBC-C7CC7FBE593F}"/>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0" name="直線コネクタ 739">
          <a:extLst>
            <a:ext uri="{FF2B5EF4-FFF2-40B4-BE49-F238E27FC236}">
              <a16:creationId xmlns:a16="http://schemas.microsoft.com/office/drawing/2014/main" id="{8776CAB3-1693-410B-A7FC-6E36005ED2EA}"/>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1" name="テキスト ボックス 740">
          <a:extLst>
            <a:ext uri="{FF2B5EF4-FFF2-40B4-BE49-F238E27FC236}">
              <a16:creationId xmlns:a16="http://schemas.microsoft.com/office/drawing/2014/main" id="{7EFEBE56-F9D6-4D39-9A4C-2FAADCB12190}"/>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2" name="直線コネクタ 741">
          <a:extLst>
            <a:ext uri="{FF2B5EF4-FFF2-40B4-BE49-F238E27FC236}">
              <a16:creationId xmlns:a16="http://schemas.microsoft.com/office/drawing/2014/main" id="{14F9A5C9-2B26-410F-916A-2C799EEF346A}"/>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3" name="テキスト ボックス 742">
          <a:extLst>
            <a:ext uri="{FF2B5EF4-FFF2-40B4-BE49-F238E27FC236}">
              <a16:creationId xmlns:a16="http://schemas.microsoft.com/office/drawing/2014/main" id="{C4F7E6EB-9B21-49F3-B9D1-766D3F463F41}"/>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4" name="【消防施設】&#10;有形固定資産減価償却率グラフ枠">
          <a:extLst>
            <a:ext uri="{FF2B5EF4-FFF2-40B4-BE49-F238E27FC236}">
              <a16:creationId xmlns:a16="http://schemas.microsoft.com/office/drawing/2014/main" id="{FE0B0E6E-3ECA-4DF3-AFD9-28421E99A493}"/>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745" name="直線コネクタ 744">
          <a:extLst>
            <a:ext uri="{FF2B5EF4-FFF2-40B4-BE49-F238E27FC236}">
              <a16:creationId xmlns:a16="http://schemas.microsoft.com/office/drawing/2014/main" id="{D27DA1B0-2B39-4A6D-A4BB-7D9E4A52DD41}"/>
            </a:ext>
          </a:extLst>
        </xdr:cNvPr>
        <xdr:cNvCxnSpPr/>
      </xdr:nvCxnSpPr>
      <xdr:spPr>
        <a:xfrm flipV="1">
          <a:off x="14696439" y="12526645"/>
          <a:ext cx="0"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6" name="【消防施設】&#10;有形固定資産減価償却率最小値テキスト">
          <a:extLst>
            <a:ext uri="{FF2B5EF4-FFF2-40B4-BE49-F238E27FC236}">
              <a16:creationId xmlns:a16="http://schemas.microsoft.com/office/drawing/2014/main" id="{3DE2A56E-9011-46DA-9D58-479E2BAD319E}"/>
            </a:ext>
          </a:extLst>
        </xdr:cNvPr>
        <xdr:cNvSpPr txBox="1"/>
      </xdr:nvSpPr>
      <xdr:spPr>
        <a:xfrm>
          <a:off x="147351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7" name="直線コネクタ 746">
          <a:extLst>
            <a:ext uri="{FF2B5EF4-FFF2-40B4-BE49-F238E27FC236}">
              <a16:creationId xmlns:a16="http://schemas.microsoft.com/office/drawing/2014/main" id="{C62DAC46-0813-45B5-952C-AA048DD73B16}"/>
            </a:ext>
          </a:extLst>
        </xdr:cNvPr>
        <xdr:cNvCxnSpPr/>
      </xdr:nvCxnSpPr>
      <xdr:spPr>
        <a:xfrm>
          <a:off x="14611350"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748" name="【消防施設】&#10;有形固定資産減価償却率最大値テキスト">
          <a:extLst>
            <a:ext uri="{FF2B5EF4-FFF2-40B4-BE49-F238E27FC236}">
              <a16:creationId xmlns:a16="http://schemas.microsoft.com/office/drawing/2014/main" id="{DB478FA3-ADB8-4784-A044-20F53B754395}"/>
            </a:ext>
          </a:extLst>
        </xdr:cNvPr>
        <xdr:cNvSpPr txBox="1"/>
      </xdr:nvSpPr>
      <xdr:spPr>
        <a:xfrm>
          <a:off x="14735175" y="1231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749" name="直線コネクタ 748">
          <a:extLst>
            <a:ext uri="{FF2B5EF4-FFF2-40B4-BE49-F238E27FC236}">
              <a16:creationId xmlns:a16="http://schemas.microsoft.com/office/drawing/2014/main" id="{200D3F2D-2C79-4266-9E8C-130C9C4B8639}"/>
            </a:ext>
          </a:extLst>
        </xdr:cNvPr>
        <xdr:cNvCxnSpPr/>
      </xdr:nvCxnSpPr>
      <xdr:spPr>
        <a:xfrm>
          <a:off x="14611350" y="125266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750" name="【消防施設】&#10;有形固定資産減価償却率平均値テキスト">
          <a:extLst>
            <a:ext uri="{FF2B5EF4-FFF2-40B4-BE49-F238E27FC236}">
              <a16:creationId xmlns:a16="http://schemas.microsoft.com/office/drawing/2014/main" id="{BBBA98C6-D36F-4CB4-8FF9-759952F647D0}"/>
            </a:ext>
          </a:extLst>
        </xdr:cNvPr>
        <xdr:cNvSpPr txBox="1"/>
      </xdr:nvSpPr>
      <xdr:spPr>
        <a:xfrm>
          <a:off x="14735175" y="13190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51" name="フローチャート: 判断 750">
          <a:extLst>
            <a:ext uri="{FF2B5EF4-FFF2-40B4-BE49-F238E27FC236}">
              <a16:creationId xmlns:a16="http://schemas.microsoft.com/office/drawing/2014/main" id="{027BE4A3-015A-4FFB-81E4-944A7C159DEC}"/>
            </a:ext>
          </a:extLst>
        </xdr:cNvPr>
        <xdr:cNvSpPr/>
      </xdr:nvSpPr>
      <xdr:spPr>
        <a:xfrm>
          <a:off x="14649450" y="1332611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752" name="フローチャート: 判断 751">
          <a:extLst>
            <a:ext uri="{FF2B5EF4-FFF2-40B4-BE49-F238E27FC236}">
              <a16:creationId xmlns:a16="http://schemas.microsoft.com/office/drawing/2014/main" id="{A1EB5AD4-C3DC-4281-84AD-3638E45AF4F3}"/>
            </a:ext>
          </a:extLst>
        </xdr:cNvPr>
        <xdr:cNvSpPr/>
      </xdr:nvSpPr>
      <xdr:spPr>
        <a:xfrm>
          <a:off x="13887450" y="132981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753" name="フローチャート: 判断 752">
          <a:extLst>
            <a:ext uri="{FF2B5EF4-FFF2-40B4-BE49-F238E27FC236}">
              <a16:creationId xmlns:a16="http://schemas.microsoft.com/office/drawing/2014/main" id="{3229F545-4920-43F7-AC1D-295EECA65DE6}"/>
            </a:ext>
          </a:extLst>
        </xdr:cNvPr>
        <xdr:cNvSpPr/>
      </xdr:nvSpPr>
      <xdr:spPr>
        <a:xfrm>
          <a:off x="13096875" y="132842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754" name="フローチャート: 判断 753">
          <a:extLst>
            <a:ext uri="{FF2B5EF4-FFF2-40B4-BE49-F238E27FC236}">
              <a16:creationId xmlns:a16="http://schemas.microsoft.com/office/drawing/2014/main" id="{9D849028-098A-4796-B2CD-635F8A338EE1}"/>
            </a:ext>
          </a:extLst>
        </xdr:cNvPr>
        <xdr:cNvSpPr/>
      </xdr:nvSpPr>
      <xdr:spPr>
        <a:xfrm>
          <a:off x="12296775" y="132880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755" name="フローチャート: 判断 754">
          <a:extLst>
            <a:ext uri="{FF2B5EF4-FFF2-40B4-BE49-F238E27FC236}">
              <a16:creationId xmlns:a16="http://schemas.microsoft.com/office/drawing/2014/main" id="{F2E23688-9238-4A8D-A887-7C21C03872D6}"/>
            </a:ext>
          </a:extLst>
        </xdr:cNvPr>
        <xdr:cNvSpPr/>
      </xdr:nvSpPr>
      <xdr:spPr>
        <a:xfrm>
          <a:off x="11487150" y="133051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2E0C6935-BD6A-4235-A1B5-9455FF8BFBCB}"/>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6286134F-7CEB-4A0A-9758-348479FD41A5}"/>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27B36BBA-9987-40BF-89CF-D3CB43ADC3AA}"/>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14BCC9B4-707B-4617-8247-2816AAA5A45D}"/>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ADCBF349-BF2F-4B1A-9FCC-46E2FB1FE6FA}"/>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44450</xdr:rowOff>
    </xdr:from>
    <xdr:to>
      <xdr:col>85</xdr:col>
      <xdr:colOff>177800</xdr:colOff>
      <xdr:row>82</xdr:row>
      <xdr:rowOff>146050</xdr:rowOff>
    </xdr:to>
    <xdr:sp macro="" textlink="">
      <xdr:nvSpPr>
        <xdr:cNvPr id="761" name="楕円 760">
          <a:extLst>
            <a:ext uri="{FF2B5EF4-FFF2-40B4-BE49-F238E27FC236}">
              <a16:creationId xmlns:a16="http://schemas.microsoft.com/office/drawing/2014/main" id="{DCF3B2C0-F7DB-43B6-A4E2-0E938417ACA6}"/>
            </a:ext>
          </a:extLst>
        </xdr:cNvPr>
        <xdr:cNvSpPr/>
      </xdr:nvSpPr>
      <xdr:spPr>
        <a:xfrm>
          <a:off x="14649450" y="133350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22877</xdr:rowOff>
    </xdr:from>
    <xdr:ext cx="405111" cy="259045"/>
    <xdr:sp macro="" textlink="">
      <xdr:nvSpPr>
        <xdr:cNvPr id="762" name="【消防施設】&#10;有形固定資産減価償却率該当値テキスト">
          <a:extLst>
            <a:ext uri="{FF2B5EF4-FFF2-40B4-BE49-F238E27FC236}">
              <a16:creationId xmlns:a16="http://schemas.microsoft.com/office/drawing/2014/main" id="{CF9C89EC-75D1-478C-9AA0-408AEC93624A}"/>
            </a:ext>
          </a:extLst>
        </xdr:cNvPr>
        <xdr:cNvSpPr txBox="1"/>
      </xdr:nvSpPr>
      <xdr:spPr>
        <a:xfrm>
          <a:off x="14735175" y="1331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36830</xdr:rowOff>
    </xdr:from>
    <xdr:to>
      <xdr:col>81</xdr:col>
      <xdr:colOff>101600</xdr:colOff>
      <xdr:row>82</xdr:row>
      <xdr:rowOff>138430</xdr:rowOff>
    </xdr:to>
    <xdr:sp macro="" textlink="">
      <xdr:nvSpPr>
        <xdr:cNvPr id="763" name="楕円 762">
          <a:extLst>
            <a:ext uri="{FF2B5EF4-FFF2-40B4-BE49-F238E27FC236}">
              <a16:creationId xmlns:a16="http://schemas.microsoft.com/office/drawing/2014/main" id="{EC943B71-0FE8-4B90-8DB0-09FB62223A66}"/>
            </a:ext>
          </a:extLst>
        </xdr:cNvPr>
        <xdr:cNvSpPr/>
      </xdr:nvSpPr>
      <xdr:spPr>
        <a:xfrm>
          <a:off x="13887450" y="133242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87630</xdr:rowOff>
    </xdr:from>
    <xdr:to>
      <xdr:col>85</xdr:col>
      <xdr:colOff>127000</xdr:colOff>
      <xdr:row>82</xdr:row>
      <xdr:rowOff>95250</xdr:rowOff>
    </xdr:to>
    <xdr:cxnSp macro="">
      <xdr:nvCxnSpPr>
        <xdr:cNvPr id="764" name="直線コネクタ 763">
          <a:extLst>
            <a:ext uri="{FF2B5EF4-FFF2-40B4-BE49-F238E27FC236}">
              <a16:creationId xmlns:a16="http://schemas.microsoft.com/office/drawing/2014/main" id="{1E50CDF3-A035-4185-889C-36157A79EC1B}"/>
            </a:ext>
          </a:extLst>
        </xdr:cNvPr>
        <xdr:cNvCxnSpPr/>
      </xdr:nvCxnSpPr>
      <xdr:spPr>
        <a:xfrm>
          <a:off x="13935075" y="13371830"/>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166370</xdr:rowOff>
    </xdr:from>
    <xdr:to>
      <xdr:col>76</xdr:col>
      <xdr:colOff>165100</xdr:colOff>
      <xdr:row>82</xdr:row>
      <xdr:rowOff>96520</xdr:rowOff>
    </xdr:to>
    <xdr:sp macro="" textlink="">
      <xdr:nvSpPr>
        <xdr:cNvPr id="765" name="楕円 764">
          <a:extLst>
            <a:ext uri="{FF2B5EF4-FFF2-40B4-BE49-F238E27FC236}">
              <a16:creationId xmlns:a16="http://schemas.microsoft.com/office/drawing/2014/main" id="{DCDF518E-6804-43E3-A599-0A5FFF5086E1}"/>
            </a:ext>
          </a:extLst>
        </xdr:cNvPr>
        <xdr:cNvSpPr/>
      </xdr:nvSpPr>
      <xdr:spPr>
        <a:xfrm>
          <a:off x="13096875" y="132886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45720</xdr:rowOff>
    </xdr:from>
    <xdr:to>
      <xdr:col>81</xdr:col>
      <xdr:colOff>50800</xdr:colOff>
      <xdr:row>82</xdr:row>
      <xdr:rowOff>87630</xdr:rowOff>
    </xdr:to>
    <xdr:cxnSp macro="">
      <xdr:nvCxnSpPr>
        <xdr:cNvPr id="766" name="直線コネクタ 765">
          <a:extLst>
            <a:ext uri="{FF2B5EF4-FFF2-40B4-BE49-F238E27FC236}">
              <a16:creationId xmlns:a16="http://schemas.microsoft.com/office/drawing/2014/main" id="{5B5E6A23-09A8-4A22-8AEC-CF1F2D7EA830}"/>
            </a:ext>
          </a:extLst>
        </xdr:cNvPr>
        <xdr:cNvCxnSpPr/>
      </xdr:nvCxnSpPr>
      <xdr:spPr>
        <a:xfrm>
          <a:off x="13144500" y="13336270"/>
          <a:ext cx="790575"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118745</xdr:rowOff>
    </xdr:from>
    <xdr:to>
      <xdr:col>72</xdr:col>
      <xdr:colOff>38100</xdr:colOff>
      <xdr:row>82</xdr:row>
      <xdr:rowOff>48895</xdr:rowOff>
    </xdr:to>
    <xdr:sp macro="" textlink="">
      <xdr:nvSpPr>
        <xdr:cNvPr id="767" name="楕円 766">
          <a:extLst>
            <a:ext uri="{FF2B5EF4-FFF2-40B4-BE49-F238E27FC236}">
              <a16:creationId xmlns:a16="http://schemas.microsoft.com/office/drawing/2014/main" id="{5E719345-FF24-43AA-BEBA-515613124241}"/>
            </a:ext>
          </a:extLst>
        </xdr:cNvPr>
        <xdr:cNvSpPr/>
      </xdr:nvSpPr>
      <xdr:spPr>
        <a:xfrm>
          <a:off x="12296775" y="1324737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169545</xdr:rowOff>
    </xdr:from>
    <xdr:to>
      <xdr:col>76</xdr:col>
      <xdr:colOff>114300</xdr:colOff>
      <xdr:row>82</xdr:row>
      <xdr:rowOff>45720</xdr:rowOff>
    </xdr:to>
    <xdr:cxnSp macro="">
      <xdr:nvCxnSpPr>
        <xdr:cNvPr id="768" name="直線コネクタ 767">
          <a:extLst>
            <a:ext uri="{FF2B5EF4-FFF2-40B4-BE49-F238E27FC236}">
              <a16:creationId xmlns:a16="http://schemas.microsoft.com/office/drawing/2014/main" id="{1F1BFF4E-C986-4C33-91E8-0C8C0893ECEE}"/>
            </a:ext>
          </a:extLst>
        </xdr:cNvPr>
        <xdr:cNvCxnSpPr/>
      </xdr:nvCxnSpPr>
      <xdr:spPr>
        <a:xfrm>
          <a:off x="12344400" y="13285470"/>
          <a:ext cx="8001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61595</xdr:rowOff>
    </xdr:from>
    <xdr:to>
      <xdr:col>67</xdr:col>
      <xdr:colOff>101600</xdr:colOff>
      <xdr:row>81</xdr:row>
      <xdr:rowOff>163195</xdr:rowOff>
    </xdr:to>
    <xdr:sp macro="" textlink="">
      <xdr:nvSpPr>
        <xdr:cNvPr id="769" name="楕円 768">
          <a:extLst>
            <a:ext uri="{FF2B5EF4-FFF2-40B4-BE49-F238E27FC236}">
              <a16:creationId xmlns:a16="http://schemas.microsoft.com/office/drawing/2014/main" id="{D763BAF1-BD75-4BAF-85BD-F55878FCF987}"/>
            </a:ext>
          </a:extLst>
        </xdr:cNvPr>
        <xdr:cNvSpPr/>
      </xdr:nvSpPr>
      <xdr:spPr>
        <a:xfrm>
          <a:off x="11487150" y="131902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112395</xdr:rowOff>
    </xdr:from>
    <xdr:to>
      <xdr:col>71</xdr:col>
      <xdr:colOff>177800</xdr:colOff>
      <xdr:row>81</xdr:row>
      <xdr:rowOff>169545</xdr:rowOff>
    </xdr:to>
    <xdr:cxnSp macro="">
      <xdr:nvCxnSpPr>
        <xdr:cNvPr id="770" name="直線コネクタ 769">
          <a:extLst>
            <a:ext uri="{FF2B5EF4-FFF2-40B4-BE49-F238E27FC236}">
              <a16:creationId xmlns:a16="http://schemas.microsoft.com/office/drawing/2014/main" id="{61F217E1-012F-4680-A217-F1127E3C8528}"/>
            </a:ext>
          </a:extLst>
        </xdr:cNvPr>
        <xdr:cNvCxnSpPr/>
      </xdr:nvCxnSpPr>
      <xdr:spPr>
        <a:xfrm>
          <a:off x="11534775" y="13237845"/>
          <a:ext cx="80962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771" name="n_1aveValue【消防施設】&#10;有形固定資産減価償却率">
          <a:extLst>
            <a:ext uri="{FF2B5EF4-FFF2-40B4-BE49-F238E27FC236}">
              <a16:creationId xmlns:a16="http://schemas.microsoft.com/office/drawing/2014/main" id="{E2BA39D4-5B19-4FDC-BFEF-6AC4FE49E899}"/>
            </a:ext>
          </a:extLst>
        </xdr:cNvPr>
        <xdr:cNvSpPr txBox="1"/>
      </xdr:nvSpPr>
      <xdr:spPr>
        <a:xfrm>
          <a:off x="13745219" y="1309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89552</xdr:rowOff>
    </xdr:from>
    <xdr:ext cx="405111" cy="259045"/>
    <xdr:sp macro="" textlink="">
      <xdr:nvSpPr>
        <xdr:cNvPr id="772" name="n_2aveValue【消防施設】&#10;有形固定資産減価償却率">
          <a:extLst>
            <a:ext uri="{FF2B5EF4-FFF2-40B4-BE49-F238E27FC236}">
              <a16:creationId xmlns:a16="http://schemas.microsoft.com/office/drawing/2014/main" id="{50C6563B-18ED-4EA0-B052-2E048CB8F7C1}"/>
            </a:ext>
          </a:extLst>
        </xdr:cNvPr>
        <xdr:cNvSpPr txBox="1"/>
      </xdr:nvSpPr>
      <xdr:spPr>
        <a:xfrm>
          <a:off x="12964169" y="1337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93363</xdr:rowOff>
    </xdr:from>
    <xdr:ext cx="405111" cy="259045"/>
    <xdr:sp macro="" textlink="">
      <xdr:nvSpPr>
        <xdr:cNvPr id="773" name="n_3aveValue【消防施設】&#10;有形固定資産減価償却率">
          <a:extLst>
            <a:ext uri="{FF2B5EF4-FFF2-40B4-BE49-F238E27FC236}">
              <a16:creationId xmlns:a16="http://schemas.microsoft.com/office/drawing/2014/main" id="{B69E74FD-804C-4383-A684-37200877262A}"/>
            </a:ext>
          </a:extLst>
        </xdr:cNvPr>
        <xdr:cNvSpPr txBox="1"/>
      </xdr:nvSpPr>
      <xdr:spPr>
        <a:xfrm>
          <a:off x="12164069" y="13380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110507</xdr:rowOff>
    </xdr:from>
    <xdr:ext cx="405111" cy="259045"/>
    <xdr:sp macro="" textlink="">
      <xdr:nvSpPr>
        <xdr:cNvPr id="774" name="n_4aveValue【消防施設】&#10;有形固定資産減価償却率">
          <a:extLst>
            <a:ext uri="{FF2B5EF4-FFF2-40B4-BE49-F238E27FC236}">
              <a16:creationId xmlns:a16="http://schemas.microsoft.com/office/drawing/2014/main" id="{A38CAD73-ED69-487E-8BCC-EA3C98F29BDC}"/>
            </a:ext>
          </a:extLst>
        </xdr:cNvPr>
        <xdr:cNvSpPr txBox="1"/>
      </xdr:nvSpPr>
      <xdr:spPr>
        <a:xfrm>
          <a:off x="113544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129557</xdr:rowOff>
    </xdr:from>
    <xdr:ext cx="405111" cy="259045"/>
    <xdr:sp macro="" textlink="">
      <xdr:nvSpPr>
        <xdr:cNvPr id="775" name="n_1mainValue【消防施設】&#10;有形固定資産減価償却率">
          <a:extLst>
            <a:ext uri="{FF2B5EF4-FFF2-40B4-BE49-F238E27FC236}">
              <a16:creationId xmlns:a16="http://schemas.microsoft.com/office/drawing/2014/main" id="{59D3754A-A629-4702-8978-5CAB6A51441A}"/>
            </a:ext>
          </a:extLst>
        </xdr:cNvPr>
        <xdr:cNvSpPr txBox="1"/>
      </xdr:nvSpPr>
      <xdr:spPr>
        <a:xfrm>
          <a:off x="13745219"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113047</xdr:rowOff>
    </xdr:from>
    <xdr:ext cx="405111" cy="259045"/>
    <xdr:sp macro="" textlink="">
      <xdr:nvSpPr>
        <xdr:cNvPr id="776" name="n_2mainValue【消防施設】&#10;有形固定資産減価償却率">
          <a:extLst>
            <a:ext uri="{FF2B5EF4-FFF2-40B4-BE49-F238E27FC236}">
              <a16:creationId xmlns:a16="http://schemas.microsoft.com/office/drawing/2014/main" id="{BC7B80DB-E318-478F-BA1A-6D798D26A669}"/>
            </a:ext>
          </a:extLst>
        </xdr:cNvPr>
        <xdr:cNvSpPr txBox="1"/>
      </xdr:nvSpPr>
      <xdr:spPr>
        <a:xfrm>
          <a:off x="12964169" y="1307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65422</xdr:rowOff>
    </xdr:from>
    <xdr:ext cx="405111" cy="259045"/>
    <xdr:sp macro="" textlink="">
      <xdr:nvSpPr>
        <xdr:cNvPr id="777" name="n_3mainValue【消防施設】&#10;有形固定資産減価償却率">
          <a:extLst>
            <a:ext uri="{FF2B5EF4-FFF2-40B4-BE49-F238E27FC236}">
              <a16:creationId xmlns:a16="http://schemas.microsoft.com/office/drawing/2014/main" id="{3462C164-6A4B-4D35-9ED1-3F3030F8D111}"/>
            </a:ext>
          </a:extLst>
        </xdr:cNvPr>
        <xdr:cNvSpPr txBox="1"/>
      </xdr:nvSpPr>
      <xdr:spPr>
        <a:xfrm>
          <a:off x="12164069"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8272</xdr:rowOff>
    </xdr:from>
    <xdr:ext cx="405111" cy="259045"/>
    <xdr:sp macro="" textlink="">
      <xdr:nvSpPr>
        <xdr:cNvPr id="778" name="n_4mainValue【消防施設】&#10;有形固定資産減価償却率">
          <a:extLst>
            <a:ext uri="{FF2B5EF4-FFF2-40B4-BE49-F238E27FC236}">
              <a16:creationId xmlns:a16="http://schemas.microsoft.com/office/drawing/2014/main" id="{42A56408-FC6A-4B06-9922-CBE924332D8C}"/>
            </a:ext>
          </a:extLst>
        </xdr:cNvPr>
        <xdr:cNvSpPr txBox="1"/>
      </xdr:nvSpPr>
      <xdr:spPr>
        <a:xfrm>
          <a:off x="11354444" y="12974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a:extLst>
            <a:ext uri="{FF2B5EF4-FFF2-40B4-BE49-F238E27FC236}">
              <a16:creationId xmlns:a16="http://schemas.microsoft.com/office/drawing/2014/main" id="{DBC409B2-8302-4FFA-9399-12FDA366B134}"/>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a:extLst>
            <a:ext uri="{FF2B5EF4-FFF2-40B4-BE49-F238E27FC236}">
              <a16:creationId xmlns:a16="http://schemas.microsoft.com/office/drawing/2014/main" id="{C5EA3FAD-06AC-46D7-BC28-B7679508CDA0}"/>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a:extLst>
            <a:ext uri="{FF2B5EF4-FFF2-40B4-BE49-F238E27FC236}">
              <a16:creationId xmlns:a16="http://schemas.microsoft.com/office/drawing/2014/main" id="{BFF01E1B-379E-44A1-A93A-855AEBBF8A37}"/>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a:extLst>
            <a:ext uri="{FF2B5EF4-FFF2-40B4-BE49-F238E27FC236}">
              <a16:creationId xmlns:a16="http://schemas.microsoft.com/office/drawing/2014/main" id="{C904DC37-B9E2-4B04-9CDC-F22947DFCFD4}"/>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a:extLst>
            <a:ext uri="{FF2B5EF4-FFF2-40B4-BE49-F238E27FC236}">
              <a16:creationId xmlns:a16="http://schemas.microsoft.com/office/drawing/2014/main" id="{7007837E-1D02-4AEE-B583-FE044D939CC7}"/>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a:extLst>
            <a:ext uri="{FF2B5EF4-FFF2-40B4-BE49-F238E27FC236}">
              <a16:creationId xmlns:a16="http://schemas.microsoft.com/office/drawing/2014/main" id="{89CE64C4-8485-409D-A376-4E50FD9808D5}"/>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a:extLst>
            <a:ext uri="{FF2B5EF4-FFF2-40B4-BE49-F238E27FC236}">
              <a16:creationId xmlns:a16="http://schemas.microsoft.com/office/drawing/2014/main" id="{6D7192B0-1BBD-4D48-A1FE-0AAF87D9DB33}"/>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a:extLst>
            <a:ext uri="{FF2B5EF4-FFF2-40B4-BE49-F238E27FC236}">
              <a16:creationId xmlns:a16="http://schemas.microsoft.com/office/drawing/2014/main" id="{5A88D3E7-39CC-4EFA-8C46-26FC75D7AF13}"/>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a:extLst>
            <a:ext uri="{FF2B5EF4-FFF2-40B4-BE49-F238E27FC236}">
              <a16:creationId xmlns:a16="http://schemas.microsoft.com/office/drawing/2014/main" id="{50F8182D-1001-41F5-B216-1B54AD4DE4E0}"/>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a:extLst>
            <a:ext uri="{FF2B5EF4-FFF2-40B4-BE49-F238E27FC236}">
              <a16:creationId xmlns:a16="http://schemas.microsoft.com/office/drawing/2014/main" id="{0DEE83B6-D50D-4CFC-AA06-4022BD59E4AF}"/>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9" name="直線コネクタ 788">
          <a:extLst>
            <a:ext uri="{FF2B5EF4-FFF2-40B4-BE49-F238E27FC236}">
              <a16:creationId xmlns:a16="http://schemas.microsoft.com/office/drawing/2014/main" id="{2A61872C-265C-4F01-B612-AB25942595EE}"/>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0" name="テキスト ボックス 789">
          <a:extLst>
            <a:ext uri="{FF2B5EF4-FFF2-40B4-BE49-F238E27FC236}">
              <a16:creationId xmlns:a16="http://schemas.microsoft.com/office/drawing/2014/main" id="{3E4DCD4A-A145-41B7-874C-A00895C42B23}"/>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1" name="直線コネクタ 790">
          <a:extLst>
            <a:ext uri="{FF2B5EF4-FFF2-40B4-BE49-F238E27FC236}">
              <a16:creationId xmlns:a16="http://schemas.microsoft.com/office/drawing/2014/main" id="{180CC5E4-38F0-4775-92F2-FC99216995CF}"/>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2" name="テキスト ボックス 791">
          <a:extLst>
            <a:ext uri="{FF2B5EF4-FFF2-40B4-BE49-F238E27FC236}">
              <a16:creationId xmlns:a16="http://schemas.microsoft.com/office/drawing/2014/main" id="{52CFC522-5230-4D24-A9EC-DEEED895B6D2}"/>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3" name="直線コネクタ 792">
          <a:extLst>
            <a:ext uri="{FF2B5EF4-FFF2-40B4-BE49-F238E27FC236}">
              <a16:creationId xmlns:a16="http://schemas.microsoft.com/office/drawing/2014/main" id="{DB32F044-2061-410D-9379-D9A0F633EE21}"/>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4" name="テキスト ボックス 793">
          <a:extLst>
            <a:ext uri="{FF2B5EF4-FFF2-40B4-BE49-F238E27FC236}">
              <a16:creationId xmlns:a16="http://schemas.microsoft.com/office/drawing/2014/main" id="{F83F256B-CCD4-42BF-A9DA-40C3371B7AA5}"/>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5" name="直線コネクタ 794">
          <a:extLst>
            <a:ext uri="{FF2B5EF4-FFF2-40B4-BE49-F238E27FC236}">
              <a16:creationId xmlns:a16="http://schemas.microsoft.com/office/drawing/2014/main" id="{373FCF3C-A573-48C7-B22D-1215AADF93A8}"/>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6" name="テキスト ボックス 795">
          <a:extLst>
            <a:ext uri="{FF2B5EF4-FFF2-40B4-BE49-F238E27FC236}">
              <a16:creationId xmlns:a16="http://schemas.microsoft.com/office/drawing/2014/main" id="{1F95FA92-F454-4748-8F0C-683D265BEFE7}"/>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7" name="直線コネクタ 796">
          <a:extLst>
            <a:ext uri="{FF2B5EF4-FFF2-40B4-BE49-F238E27FC236}">
              <a16:creationId xmlns:a16="http://schemas.microsoft.com/office/drawing/2014/main" id="{6405F770-2625-4B10-8D57-4BB37E619C14}"/>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8" name="テキスト ボックス 797">
          <a:extLst>
            <a:ext uri="{FF2B5EF4-FFF2-40B4-BE49-F238E27FC236}">
              <a16:creationId xmlns:a16="http://schemas.microsoft.com/office/drawing/2014/main" id="{319B2CE2-0693-4510-83CC-E77B86518BD7}"/>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9" name="直線コネクタ 798">
          <a:extLst>
            <a:ext uri="{FF2B5EF4-FFF2-40B4-BE49-F238E27FC236}">
              <a16:creationId xmlns:a16="http://schemas.microsoft.com/office/drawing/2014/main" id="{D05F488D-7E4C-4506-A487-50031A9E67DB}"/>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0" name="テキスト ボックス 799">
          <a:extLst>
            <a:ext uri="{FF2B5EF4-FFF2-40B4-BE49-F238E27FC236}">
              <a16:creationId xmlns:a16="http://schemas.microsoft.com/office/drawing/2014/main" id="{57BD4558-C8B0-4E5D-A680-A99F9DB0CD3C}"/>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A7BC69B6-047C-4E79-8E5E-7CB7A46B9860}"/>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94AFD395-86CB-4817-8836-4CFDBE1CA37C}"/>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97F92CCF-A094-46C7-B353-B864BD138B86}"/>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804" name="直線コネクタ 803">
          <a:extLst>
            <a:ext uri="{FF2B5EF4-FFF2-40B4-BE49-F238E27FC236}">
              <a16:creationId xmlns:a16="http://schemas.microsoft.com/office/drawing/2014/main" id="{3DE2BB98-0D4E-42B5-BF0E-C6B65381AF04}"/>
            </a:ext>
          </a:extLst>
        </xdr:cNvPr>
        <xdr:cNvCxnSpPr/>
      </xdr:nvCxnSpPr>
      <xdr:spPr>
        <a:xfrm flipV="1">
          <a:off x="19954239" y="12564926"/>
          <a:ext cx="0" cy="149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805" name="【消防施設】&#10;一人当たり面積最小値テキスト">
          <a:extLst>
            <a:ext uri="{FF2B5EF4-FFF2-40B4-BE49-F238E27FC236}">
              <a16:creationId xmlns:a16="http://schemas.microsoft.com/office/drawing/2014/main" id="{914038EE-858D-48BC-843F-6C6FE457F2ED}"/>
            </a:ext>
          </a:extLst>
        </xdr:cNvPr>
        <xdr:cNvSpPr txBox="1"/>
      </xdr:nvSpPr>
      <xdr:spPr>
        <a:xfrm>
          <a:off x="19992975" y="1406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806" name="直線コネクタ 805">
          <a:extLst>
            <a:ext uri="{FF2B5EF4-FFF2-40B4-BE49-F238E27FC236}">
              <a16:creationId xmlns:a16="http://schemas.microsoft.com/office/drawing/2014/main" id="{8DACE59F-251F-4269-B168-50B40E9AC18A}"/>
            </a:ext>
          </a:extLst>
        </xdr:cNvPr>
        <xdr:cNvCxnSpPr/>
      </xdr:nvCxnSpPr>
      <xdr:spPr>
        <a:xfrm>
          <a:off x="19878675" y="140581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807" name="【消防施設】&#10;一人当たり面積最大値テキスト">
          <a:extLst>
            <a:ext uri="{FF2B5EF4-FFF2-40B4-BE49-F238E27FC236}">
              <a16:creationId xmlns:a16="http://schemas.microsoft.com/office/drawing/2014/main" id="{B14460A2-0E21-47EF-A2F3-895F0CF6F120}"/>
            </a:ext>
          </a:extLst>
        </xdr:cNvPr>
        <xdr:cNvSpPr txBox="1"/>
      </xdr:nvSpPr>
      <xdr:spPr>
        <a:xfrm>
          <a:off x="19992975" y="1235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808" name="直線コネクタ 807">
          <a:extLst>
            <a:ext uri="{FF2B5EF4-FFF2-40B4-BE49-F238E27FC236}">
              <a16:creationId xmlns:a16="http://schemas.microsoft.com/office/drawing/2014/main" id="{43C7C1C8-942C-4421-8421-D32FFB4A3687}"/>
            </a:ext>
          </a:extLst>
        </xdr:cNvPr>
        <xdr:cNvCxnSpPr/>
      </xdr:nvCxnSpPr>
      <xdr:spPr>
        <a:xfrm>
          <a:off x="19878675" y="125649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809" name="【消防施設】&#10;一人当たり面積平均値テキスト">
          <a:extLst>
            <a:ext uri="{FF2B5EF4-FFF2-40B4-BE49-F238E27FC236}">
              <a16:creationId xmlns:a16="http://schemas.microsoft.com/office/drawing/2014/main" id="{AF3B397A-0876-4368-959E-8924E71A012C}"/>
            </a:ext>
          </a:extLst>
        </xdr:cNvPr>
        <xdr:cNvSpPr txBox="1"/>
      </xdr:nvSpPr>
      <xdr:spPr>
        <a:xfrm>
          <a:off x="19992975" y="13773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0" name="フローチャート: 判断 809">
          <a:extLst>
            <a:ext uri="{FF2B5EF4-FFF2-40B4-BE49-F238E27FC236}">
              <a16:creationId xmlns:a16="http://schemas.microsoft.com/office/drawing/2014/main" id="{BB4CEF2B-98E6-49CE-91E1-496E1150F31E}"/>
            </a:ext>
          </a:extLst>
        </xdr:cNvPr>
        <xdr:cNvSpPr/>
      </xdr:nvSpPr>
      <xdr:spPr>
        <a:xfrm>
          <a:off x="19897725" y="137947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811" name="フローチャート: 判断 810">
          <a:extLst>
            <a:ext uri="{FF2B5EF4-FFF2-40B4-BE49-F238E27FC236}">
              <a16:creationId xmlns:a16="http://schemas.microsoft.com/office/drawing/2014/main" id="{63E6EA99-B603-4A72-888D-3DD4BAA60246}"/>
            </a:ext>
          </a:extLst>
        </xdr:cNvPr>
        <xdr:cNvSpPr/>
      </xdr:nvSpPr>
      <xdr:spPr>
        <a:xfrm>
          <a:off x="19154775" y="137997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812" name="フローチャート: 判断 811">
          <a:extLst>
            <a:ext uri="{FF2B5EF4-FFF2-40B4-BE49-F238E27FC236}">
              <a16:creationId xmlns:a16="http://schemas.microsoft.com/office/drawing/2014/main" id="{C0FA56FF-92B0-4B9C-91F8-F1432D8A2668}"/>
            </a:ext>
          </a:extLst>
        </xdr:cNvPr>
        <xdr:cNvSpPr/>
      </xdr:nvSpPr>
      <xdr:spPr>
        <a:xfrm>
          <a:off x="18345150" y="137997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813" name="フローチャート: 判断 812">
          <a:extLst>
            <a:ext uri="{FF2B5EF4-FFF2-40B4-BE49-F238E27FC236}">
              <a16:creationId xmlns:a16="http://schemas.microsoft.com/office/drawing/2014/main" id="{01191F35-410F-4839-8892-9A678852F622}"/>
            </a:ext>
          </a:extLst>
        </xdr:cNvPr>
        <xdr:cNvSpPr/>
      </xdr:nvSpPr>
      <xdr:spPr>
        <a:xfrm>
          <a:off x="17554575" y="138290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14" name="フローチャート: 判断 813">
          <a:extLst>
            <a:ext uri="{FF2B5EF4-FFF2-40B4-BE49-F238E27FC236}">
              <a16:creationId xmlns:a16="http://schemas.microsoft.com/office/drawing/2014/main" id="{5666E4E9-64E2-4655-92BB-26509A4DFA58}"/>
            </a:ext>
          </a:extLst>
        </xdr:cNvPr>
        <xdr:cNvSpPr/>
      </xdr:nvSpPr>
      <xdr:spPr>
        <a:xfrm>
          <a:off x="16754475" y="138372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49FA2949-519F-4A44-8DD1-DA608A4336D7}"/>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1D8E93EC-CA99-47CA-8CCF-33B5E886AD44}"/>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C405FEF9-808B-4582-B091-1FA8B5D402AF}"/>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697D5B07-6B66-44F9-94D2-7AD5569C5C77}"/>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84687773-E7D2-4619-AE3A-78984FF771F1}"/>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117929</xdr:rowOff>
    </xdr:from>
    <xdr:to>
      <xdr:col>116</xdr:col>
      <xdr:colOff>114300</xdr:colOff>
      <xdr:row>85</xdr:row>
      <xdr:rowOff>48079</xdr:rowOff>
    </xdr:to>
    <xdr:sp macro="" textlink="">
      <xdr:nvSpPr>
        <xdr:cNvPr id="820" name="楕円 819">
          <a:extLst>
            <a:ext uri="{FF2B5EF4-FFF2-40B4-BE49-F238E27FC236}">
              <a16:creationId xmlns:a16="http://schemas.microsoft.com/office/drawing/2014/main" id="{3A91C8F0-F2B7-445C-9D61-E7381203CE53}"/>
            </a:ext>
          </a:extLst>
        </xdr:cNvPr>
        <xdr:cNvSpPr/>
      </xdr:nvSpPr>
      <xdr:spPr>
        <a:xfrm>
          <a:off x="19897725" y="1373232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140806</xdr:rowOff>
    </xdr:from>
    <xdr:ext cx="469744" cy="259045"/>
    <xdr:sp macro="" textlink="">
      <xdr:nvSpPr>
        <xdr:cNvPr id="821" name="【消防施設】&#10;一人当たり面積該当値テキスト">
          <a:extLst>
            <a:ext uri="{FF2B5EF4-FFF2-40B4-BE49-F238E27FC236}">
              <a16:creationId xmlns:a16="http://schemas.microsoft.com/office/drawing/2014/main" id="{C1EB48EC-8990-4018-99F6-D277369FA5F1}"/>
            </a:ext>
          </a:extLst>
        </xdr:cNvPr>
        <xdr:cNvSpPr txBox="1"/>
      </xdr:nvSpPr>
      <xdr:spPr>
        <a:xfrm>
          <a:off x="19992975" y="1359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119562</xdr:rowOff>
    </xdr:from>
    <xdr:to>
      <xdr:col>112</xdr:col>
      <xdr:colOff>38100</xdr:colOff>
      <xdr:row>85</xdr:row>
      <xdr:rowOff>49712</xdr:rowOff>
    </xdr:to>
    <xdr:sp macro="" textlink="">
      <xdr:nvSpPr>
        <xdr:cNvPr id="822" name="楕円 821">
          <a:extLst>
            <a:ext uri="{FF2B5EF4-FFF2-40B4-BE49-F238E27FC236}">
              <a16:creationId xmlns:a16="http://schemas.microsoft.com/office/drawing/2014/main" id="{445C0252-EF8D-42F8-A6FC-A313BD3F7F1C}"/>
            </a:ext>
          </a:extLst>
        </xdr:cNvPr>
        <xdr:cNvSpPr/>
      </xdr:nvSpPr>
      <xdr:spPr>
        <a:xfrm>
          <a:off x="19154775" y="1373396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168729</xdr:rowOff>
    </xdr:from>
    <xdr:to>
      <xdr:col>116</xdr:col>
      <xdr:colOff>63500</xdr:colOff>
      <xdr:row>84</xdr:row>
      <xdr:rowOff>170362</xdr:rowOff>
    </xdr:to>
    <xdr:cxnSp macro="">
      <xdr:nvCxnSpPr>
        <xdr:cNvPr id="823" name="直線コネクタ 822">
          <a:extLst>
            <a:ext uri="{FF2B5EF4-FFF2-40B4-BE49-F238E27FC236}">
              <a16:creationId xmlns:a16="http://schemas.microsoft.com/office/drawing/2014/main" id="{06F79A96-4241-4DEF-83C6-BD514B9A83BE}"/>
            </a:ext>
          </a:extLst>
        </xdr:cNvPr>
        <xdr:cNvCxnSpPr/>
      </xdr:nvCxnSpPr>
      <xdr:spPr>
        <a:xfrm flipV="1">
          <a:off x="19202400" y="13770429"/>
          <a:ext cx="75247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117929</xdr:rowOff>
    </xdr:from>
    <xdr:to>
      <xdr:col>107</xdr:col>
      <xdr:colOff>101600</xdr:colOff>
      <xdr:row>85</xdr:row>
      <xdr:rowOff>48079</xdr:rowOff>
    </xdr:to>
    <xdr:sp macro="" textlink="">
      <xdr:nvSpPr>
        <xdr:cNvPr id="824" name="楕円 823">
          <a:extLst>
            <a:ext uri="{FF2B5EF4-FFF2-40B4-BE49-F238E27FC236}">
              <a16:creationId xmlns:a16="http://schemas.microsoft.com/office/drawing/2014/main" id="{6957E8E4-F88C-48C0-9560-CCF78A07E9D7}"/>
            </a:ext>
          </a:extLst>
        </xdr:cNvPr>
        <xdr:cNvSpPr/>
      </xdr:nvSpPr>
      <xdr:spPr>
        <a:xfrm>
          <a:off x="18345150" y="1373232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168729</xdr:rowOff>
    </xdr:from>
    <xdr:to>
      <xdr:col>111</xdr:col>
      <xdr:colOff>177800</xdr:colOff>
      <xdr:row>84</xdr:row>
      <xdr:rowOff>170362</xdr:rowOff>
    </xdr:to>
    <xdr:cxnSp macro="">
      <xdr:nvCxnSpPr>
        <xdr:cNvPr id="825" name="直線コネクタ 824">
          <a:extLst>
            <a:ext uri="{FF2B5EF4-FFF2-40B4-BE49-F238E27FC236}">
              <a16:creationId xmlns:a16="http://schemas.microsoft.com/office/drawing/2014/main" id="{BDA97763-7296-4AC3-9C49-A6CF7E7F87A5}"/>
            </a:ext>
          </a:extLst>
        </xdr:cNvPr>
        <xdr:cNvCxnSpPr/>
      </xdr:nvCxnSpPr>
      <xdr:spPr>
        <a:xfrm>
          <a:off x="18392775" y="13770429"/>
          <a:ext cx="80962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122827</xdr:rowOff>
    </xdr:from>
    <xdr:to>
      <xdr:col>102</xdr:col>
      <xdr:colOff>165100</xdr:colOff>
      <xdr:row>85</xdr:row>
      <xdr:rowOff>52977</xdr:rowOff>
    </xdr:to>
    <xdr:sp macro="" textlink="">
      <xdr:nvSpPr>
        <xdr:cNvPr id="826" name="楕円 825">
          <a:extLst>
            <a:ext uri="{FF2B5EF4-FFF2-40B4-BE49-F238E27FC236}">
              <a16:creationId xmlns:a16="http://schemas.microsoft.com/office/drawing/2014/main" id="{CDE5E4B7-B9DB-4C96-9C01-5BD0148EDED5}"/>
            </a:ext>
          </a:extLst>
        </xdr:cNvPr>
        <xdr:cNvSpPr/>
      </xdr:nvSpPr>
      <xdr:spPr>
        <a:xfrm>
          <a:off x="17554575" y="1373722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168729</xdr:rowOff>
    </xdr:from>
    <xdr:to>
      <xdr:col>107</xdr:col>
      <xdr:colOff>50800</xdr:colOff>
      <xdr:row>85</xdr:row>
      <xdr:rowOff>2177</xdr:rowOff>
    </xdr:to>
    <xdr:cxnSp macro="">
      <xdr:nvCxnSpPr>
        <xdr:cNvPr id="827" name="直線コネクタ 826">
          <a:extLst>
            <a:ext uri="{FF2B5EF4-FFF2-40B4-BE49-F238E27FC236}">
              <a16:creationId xmlns:a16="http://schemas.microsoft.com/office/drawing/2014/main" id="{5C44DCC1-99F9-4CB0-8B32-0280E92200FE}"/>
            </a:ext>
          </a:extLst>
        </xdr:cNvPr>
        <xdr:cNvCxnSpPr/>
      </xdr:nvCxnSpPr>
      <xdr:spPr>
        <a:xfrm flipV="1">
          <a:off x="17602200" y="13770429"/>
          <a:ext cx="790575"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127726</xdr:rowOff>
    </xdr:from>
    <xdr:to>
      <xdr:col>98</xdr:col>
      <xdr:colOff>38100</xdr:colOff>
      <xdr:row>85</xdr:row>
      <xdr:rowOff>57876</xdr:rowOff>
    </xdr:to>
    <xdr:sp macro="" textlink="">
      <xdr:nvSpPr>
        <xdr:cNvPr id="828" name="楕円 827">
          <a:extLst>
            <a:ext uri="{FF2B5EF4-FFF2-40B4-BE49-F238E27FC236}">
              <a16:creationId xmlns:a16="http://schemas.microsoft.com/office/drawing/2014/main" id="{82AC224F-1B47-4F33-9FF7-EBD8831E17F0}"/>
            </a:ext>
          </a:extLst>
        </xdr:cNvPr>
        <xdr:cNvSpPr/>
      </xdr:nvSpPr>
      <xdr:spPr>
        <a:xfrm>
          <a:off x="16754475" y="1373577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2177</xdr:rowOff>
    </xdr:from>
    <xdr:to>
      <xdr:col>102</xdr:col>
      <xdr:colOff>114300</xdr:colOff>
      <xdr:row>85</xdr:row>
      <xdr:rowOff>7076</xdr:rowOff>
    </xdr:to>
    <xdr:cxnSp macro="">
      <xdr:nvCxnSpPr>
        <xdr:cNvPr id="829" name="直線コネクタ 828">
          <a:extLst>
            <a:ext uri="{FF2B5EF4-FFF2-40B4-BE49-F238E27FC236}">
              <a16:creationId xmlns:a16="http://schemas.microsoft.com/office/drawing/2014/main" id="{67405B17-5EB8-4545-9E95-6E2755872457}"/>
            </a:ext>
          </a:extLst>
        </xdr:cNvPr>
        <xdr:cNvCxnSpPr/>
      </xdr:nvCxnSpPr>
      <xdr:spPr>
        <a:xfrm flipV="1">
          <a:off x="16802100" y="13775327"/>
          <a:ext cx="800100" cy="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122482</xdr:rowOff>
    </xdr:from>
    <xdr:ext cx="469744" cy="259045"/>
    <xdr:sp macro="" textlink="">
      <xdr:nvSpPr>
        <xdr:cNvPr id="830" name="n_1aveValue【消防施設】&#10;一人当たり面積">
          <a:extLst>
            <a:ext uri="{FF2B5EF4-FFF2-40B4-BE49-F238E27FC236}">
              <a16:creationId xmlns:a16="http://schemas.microsoft.com/office/drawing/2014/main" id="{AC45AC5A-671D-4D15-83B4-40D164128274}"/>
            </a:ext>
          </a:extLst>
        </xdr:cNvPr>
        <xdr:cNvSpPr txBox="1"/>
      </xdr:nvSpPr>
      <xdr:spPr>
        <a:xfrm>
          <a:off x="18983402" y="1389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122482</xdr:rowOff>
    </xdr:from>
    <xdr:ext cx="469744" cy="259045"/>
    <xdr:sp macro="" textlink="">
      <xdr:nvSpPr>
        <xdr:cNvPr id="831" name="n_2aveValue【消防施設】&#10;一人当たり面積">
          <a:extLst>
            <a:ext uri="{FF2B5EF4-FFF2-40B4-BE49-F238E27FC236}">
              <a16:creationId xmlns:a16="http://schemas.microsoft.com/office/drawing/2014/main" id="{4307F731-EEA0-404F-9973-386FBA00269E}"/>
            </a:ext>
          </a:extLst>
        </xdr:cNvPr>
        <xdr:cNvSpPr txBox="1"/>
      </xdr:nvSpPr>
      <xdr:spPr>
        <a:xfrm>
          <a:off x="18183302" y="1389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148607</xdr:rowOff>
    </xdr:from>
    <xdr:ext cx="469744" cy="259045"/>
    <xdr:sp macro="" textlink="">
      <xdr:nvSpPr>
        <xdr:cNvPr id="832" name="n_3aveValue【消防施設】&#10;一人当たり面積">
          <a:extLst>
            <a:ext uri="{FF2B5EF4-FFF2-40B4-BE49-F238E27FC236}">
              <a16:creationId xmlns:a16="http://schemas.microsoft.com/office/drawing/2014/main" id="{5C94C5E7-DB52-4FAE-880C-B5F781F3AFA6}"/>
            </a:ext>
          </a:extLst>
        </xdr:cNvPr>
        <xdr:cNvSpPr txBox="1"/>
      </xdr:nvSpPr>
      <xdr:spPr>
        <a:xfrm>
          <a:off x="17383202" y="1391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33" name="n_4aveValue【消防施設】&#10;一人当たり面積">
          <a:extLst>
            <a:ext uri="{FF2B5EF4-FFF2-40B4-BE49-F238E27FC236}">
              <a16:creationId xmlns:a16="http://schemas.microsoft.com/office/drawing/2014/main" id="{700B5ACF-1D9A-4253-93CF-54E0255D8EA1}"/>
            </a:ext>
          </a:extLst>
        </xdr:cNvPr>
        <xdr:cNvSpPr txBox="1"/>
      </xdr:nvSpPr>
      <xdr:spPr>
        <a:xfrm>
          <a:off x="16592627" y="1393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66239</xdr:rowOff>
    </xdr:from>
    <xdr:ext cx="469744" cy="259045"/>
    <xdr:sp macro="" textlink="">
      <xdr:nvSpPr>
        <xdr:cNvPr id="834" name="n_1mainValue【消防施設】&#10;一人当たり面積">
          <a:extLst>
            <a:ext uri="{FF2B5EF4-FFF2-40B4-BE49-F238E27FC236}">
              <a16:creationId xmlns:a16="http://schemas.microsoft.com/office/drawing/2014/main" id="{2AC1EFE9-2513-41E6-9524-930215E3A8D8}"/>
            </a:ext>
          </a:extLst>
        </xdr:cNvPr>
        <xdr:cNvSpPr txBox="1"/>
      </xdr:nvSpPr>
      <xdr:spPr>
        <a:xfrm>
          <a:off x="18983402" y="1351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64606</xdr:rowOff>
    </xdr:from>
    <xdr:ext cx="469744" cy="259045"/>
    <xdr:sp macro="" textlink="">
      <xdr:nvSpPr>
        <xdr:cNvPr id="835" name="n_2mainValue【消防施設】&#10;一人当たり面積">
          <a:extLst>
            <a:ext uri="{FF2B5EF4-FFF2-40B4-BE49-F238E27FC236}">
              <a16:creationId xmlns:a16="http://schemas.microsoft.com/office/drawing/2014/main" id="{AEBC18AE-92FC-4C1A-A149-218DE4E6018B}"/>
            </a:ext>
          </a:extLst>
        </xdr:cNvPr>
        <xdr:cNvSpPr txBox="1"/>
      </xdr:nvSpPr>
      <xdr:spPr>
        <a:xfrm>
          <a:off x="18183302" y="1351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69504</xdr:rowOff>
    </xdr:from>
    <xdr:ext cx="469744" cy="259045"/>
    <xdr:sp macro="" textlink="">
      <xdr:nvSpPr>
        <xdr:cNvPr id="836" name="n_3mainValue【消防施設】&#10;一人当たり面積">
          <a:extLst>
            <a:ext uri="{FF2B5EF4-FFF2-40B4-BE49-F238E27FC236}">
              <a16:creationId xmlns:a16="http://schemas.microsoft.com/office/drawing/2014/main" id="{B86B0037-4E61-473F-8398-7A8AF734EE71}"/>
            </a:ext>
          </a:extLst>
        </xdr:cNvPr>
        <xdr:cNvSpPr txBox="1"/>
      </xdr:nvSpPr>
      <xdr:spPr>
        <a:xfrm>
          <a:off x="17383202" y="1351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74403</xdr:rowOff>
    </xdr:from>
    <xdr:ext cx="469744" cy="259045"/>
    <xdr:sp macro="" textlink="">
      <xdr:nvSpPr>
        <xdr:cNvPr id="837" name="n_4mainValue【消防施設】&#10;一人当たり面積">
          <a:extLst>
            <a:ext uri="{FF2B5EF4-FFF2-40B4-BE49-F238E27FC236}">
              <a16:creationId xmlns:a16="http://schemas.microsoft.com/office/drawing/2014/main" id="{7B6697DE-4A6E-45DE-9E59-17215414AE71}"/>
            </a:ext>
          </a:extLst>
        </xdr:cNvPr>
        <xdr:cNvSpPr txBox="1"/>
      </xdr:nvSpPr>
      <xdr:spPr>
        <a:xfrm>
          <a:off x="16592627" y="1352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0E59FC49-C07F-472F-B8DE-AF7F264B630B}"/>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A6391F91-27A0-4155-B5A1-27422C3FAC15}"/>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771C9E26-A953-4082-AD78-3C235E8702DA}"/>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EF71F03C-C2FD-4E9C-963F-EC719A2FEAF8}"/>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CBCB893A-9AA7-429E-AC57-579B5F865B11}"/>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D637FC12-7943-4550-9698-02965299DA70}"/>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99E424CF-268C-44F8-8ABC-5919C1D66C6A}"/>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12F69421-D2AA-4C6D-AD67-43B66A9C3EC8}"/>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55860955-2810-41FF-8FC9-4A34B118AB11}"/>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A61FC0B6-260D-43DD-87B9-3C3044B8A4E8}"/>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0C6A09E4-1261-4F95-B173-247872D28FB1}"/>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89259DDA-2CFA-4BC2-A22D-18114EA14D9C}"/>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253F8D29-85B4-4119-9723-60E206A24D52}"/>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17E212AF-594E-4BD6-83E2-A85587933686}"/>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16A7BFD9-1CB0-485F-8BE1-BC06A5A4507C}"/>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78DE6575-1F68-460A-B080-B7035F349F32}"/>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409EB90B-4823-4BCF-886D-53A21CE3A132}"/>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B521D382-067D-4870-A607-1C20565EC5C7}"/>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C994149D-0186-4395-97E7-9B4201A4295B}"/>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3EE0F310-53FA-4110-8627-20A1B3332FD3}"/>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8" name="テキスト ボックス 857">
          <a:extLst>
            <a:ext uri="{FF2B5EF4-FFF2-40B4-BE49-F238E27FC236}">
              <a16:creationId xmlns:a16="http://schemas.microsoft.com/office/drawing/2014/main" id="{87EEDB74-30D2-44E0-B5FD-08C5C8A689CB}"/>
            </a:ext>
          </a:extLst>
        </xdr:cNvPr>
        <xdr:cNvSpPr txBox="1"/>
      </xdr:nvSpPr>
      <xdr:spPr>
        <a:xfrm>
          <a:off x="10903736" y="16142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7AE9602A-A5F5-4CE3-8AC2-4D79B7E8BCCD}"/>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0" name="【庁舎】&#10;有形固定資産減価償却率グラフ枠">
          <a:extLst>
            <a:ext uri="{FF2B5EF4-FFF2-40B4-BE49-F238E27FC236}">
              <a16:creationId xmlns:a16="http://schemas.microsoft.com/office/drawing/2014/main" id="{FDB09621-F72F-4B32-9159-D4DE2BAFD2F1}"/>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861" name="直線コネクタ 860">
          <a:extLst>
            <a:ext uri="{FF2B5EF4-FFF2-40B4-BE49-F238E27FC236}">
              <a16:creationId xmlns:a16="http://schemas.microsoft.com/office/drawing/2014/main" id="{0A83AB5E-6A56-4691-9147-BDFF24E6F1A4}"/>
            </a:ext>
          </a:extLst>
        </xdr:cNvPr>
        <xdr:cNvCxnSpPr/>
      </xdr:nvCxnSpPr>
      <xdr:spPr>
        <a:xfrm flipV="1">
          <a:off x="14696439" y="1628775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862" name="【庁舎】&#10;有形固定資産減価償却率最小値テキスト">
          <a:extLst>
            <a:ext uri="{FF2B5EF4-FFF2-40B4-BE49-F238E27FC236}">
              <a16:creationId xmlns:a16="http://schemas.microsoft.com/office/drawing/2014/main" id="{CD504968-3A3B-4100-A093-94057A880FD2}"/>
            </a:ext>
          </a:extLst>
        </xdr:cNvPr>
        <xdr:cNvSpPr txBox="1"/>
      </xdr:nvSpPr>
      <xdr:spPr>
        <a:xfrm>
          <a:off x="14735175" y="1756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863" name="直線コネクタ 862">
          <a:extLst>
            <a:ext uri="{FF2B5EF4-FFF2-40B4-BE49-F238E27FC236}">
              <a16:creationId xmlns:a16="http://schemas.microsoft.com/office/drawing/2014/main" id="{0B6B9681-8F53-4001-8581-65DF8855C8A4}"/>
            </a:ext>
          </a:extLst>
        </xdr:cNvPr>
        <xdr:cNvCxnSpPr/>
      </xdr:nvCxnSpPr>
      <xdr:spPr>
        <a:xfrm>
          <a:off x="14611350" y="175545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864" name="【庁舎】&#10;有形固定資産減価償却率最大値テキスト">
          <a:extLst>
            <a:ext uri="{FF2B5EF4-FFF2-40B4-BE49-F238E27FC236}">
              <a16:creationId xmlns:a16="http://schemas.microsoft.com/office/drawing/2014/main" id="{2AC18FED-039C-42EE-85C3-7D1391E1B78B}"/>
            </a:ext>
          </a:extLst>
        </xdr:cNvPr>
        <xdr:cNvSpPr txBox="1"/>
      </xdr:nvSpPr>
      <xdr:spPr>
        <a:xfrm>
          <a:off x="14735175" y="160661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5" name="直線コネクタ 864">
          <a:extLst>
            <a:ext uri="{FF2B5EF4-FFF2-40B4-BE49-F238E27FC236}">
              <a16:creationId xmlns:a16="http://schemas.microsoft.com/office/drawing/2014/main" id="{2F28122B-87EE-456F-8D8B-1573FFA032FF}"/>
            </a:ext>
          </a:extLst>
        </xdr:cNvPr>
        <xdr:cNvCxnSpPr/>
      </xdr:nvCxnSpPr>
      <xdr:spPr>
        <a:xfrm>
          <a:off x="14611350" y="16287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866" name="【庁舎】&#10;有形固定資産減価償却率平均値テキスト">
          <a:extLst>
            <a:ext uri="{FF2B5EF4-FFF2-40B4-BE49-F238E27FC236}">
              <a16:creationId xmlns:a16="http://schemas.microsoft.com/office/drawing/2014/main" id="{07431C8A-AEEB-4B48-A49A-5498C89DE0FC}"/>
            </a:ext>
          </a:extLst>
        </xdr:cNvPr>
        <xdr:cNvSpPr txBox="1"/>
      </xdr:nvSpPr>
      <xdr:spPr>
        <a:xfrm>
          <a:off x="14735175" y="16833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867" name="フローチャート: 判断 866">
          <a:extLst>
            <a:ext uri="{FF2B5EF4-FFF2-40B4-BE49-F238E27FC236}">
              <a16:creationId xmlns:a16="http://schemas.microsoft.com/office/drawing/2014/main" id="{1B30255A-7E8B-4F89-936F-E94B839F4EF7}"/>
            </a:ext>
          </a:extLst>
        </xdr:cNvPr>
        <xdr:cNvSpPr/>
      </xdr:nvSpPr>
      <xdr:spPr>
        <a:xfrm>
          <a:off x="14649450" y="168579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868" name="フローチャート: 判断 867">
          <a:extLst>
            <a:ext uri="{FF2B5EF4-FFF2-40B4-BE49-F238E27FC236}">
              <a16:creationId xmlns:a16="http://schemas.microsoft.com/office/drawing/2014/main" id="{6B3DFFF7-FC29-45C9-9B3D-0B45C93011BD}"/>
            </a:ext>
          </a:extLst>
        </xdr:cNvPr>
        <xdr:cNvSpPr/>
      </xdr:nvSpPr>
      <xdr:spPr>
        <a:xfrm>
          <a:off x="13887450" y="168662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869" name="フローチャート: 判断 868">
          <a:extLst>
            <a:ext uri="{FF2B5EF4-FFF2-40B4-BE49-F238E27FC236}">
              <a16:creationId xmlns:a16="http://schemas.microsoft.com/office/drawing/2014/main" id="{ECEB2F73-BD9F-4E18-981E-7E693F1489BC}"/>
            </a:ext>
          </a:extLst>
        </xdr:cNvPr>
        <xdr:cNvSpPr/>
      </xdr:nvSpPr>
      <xdr:spPr>
        <a:xfrm>
          <a:off x="13096875" y="168579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870" name="フローチャート: 判断 869">
          <a:extLst>
            <a:ext uri="{FF2B5EF4-FFF2-40B4-BE49-F238E27FC236}">
              <a16:creationId xmlns:a16="http://schemas.microsoft.com/office/drawing/2014/main" id="{3AB98C49-FC55-4042-888D-92BAE5E46EEB}"/>
            </a:ext>
          </a:extLst>
        </xdr:cNvPr>
        <xdr:cNvSpPr/>
      </xdr:nvSpPr>
      <xdr:spPr>
        <a:xfrm>
          <a:off x="12296775" y="168865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871" name="フローチャート: 判断 870">
          <a:extLst>
            <a:ext uri="{FF2B5EF4-FFF2-40B4-BE49-F238E27FC236}">
              <a16:creationId xmlns:a16="http://schemas.microsoft.com/office/drawing/2014/main" id="{CEE30F60-E8E5-4119-A549-1B8BFF171194}"/>
            </a:ext>
          </a:extLst>
        </xdr:cNvPr>
        <xdr:cNvSpPr/>
      </xdr:nvSpPr>
      <xdr:spPr>
        <a:xfrm>
          <a:off x="11487150" y="168865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1F6C63DA-ACC5-4474-A1CF-9BBF9C902691}"/>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AEAA15C-2429-41FD-B605-E3A84F21536B}"/>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8A1D3087-2BD6-4675-AD85-E306AA77CCA5}"/>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A1FC1817-58CA-455A-8542-85B8B4551761}"/>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28D58133-F49B-48A4-B47B-F4DBCD0250F5}"/>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36830</xdr:rowOff>
    </xdr:from>
    <xdr:to>
      <xdr:col>85</xdr:col>
      <xdr:colOff>177800</xdr:colOff>
      <xdr:row>103</xdr:row>
      <xdr:rowOff>138430</xdr:rowOff>
    </xdr:to>
    <xdr:sp macro="" textlink="">
      <xdr:nvSpPr>
        <xdr:cNvPr id="877" name="楕円 876">
          <a:extLst>
            <a:ext uri="{FF2B5EF4-FFF2-40B4-BE49-F238E27FC236}">
              <a16:creationId xmlns:a16="http://schemas.microsoft.com/office/drawing/2014/main" id="{D4BE2670-D992-4D94-A30E-57E99C8C1F3F}"/>
            </a:ext>
          </a:extLst>
        </xdr:cNvPr>
        <xdr:cNvSpPr/>
      </xdr:nvSpPr>
      <xdr:spPr>
        <a:xfrm>
          <a:off x="14649450" y="168389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59707</xdr:rowOff>
    </xdr:from>
    <xdr:ext cx="405111" cy="259045"/>
    <xdr:sp macro="" textlink="">
      <xdr:nvSpPr>
        <xdr:cNvPr id="878" name="【庁舎】&#10;有形固定資産減価償却率該当値テキスト">
          <a:extLst>
            <a:ext uri="{FF2B5EF4-FFF2-40B4-BE49-F238E27FC236}">
              <a16:creationId xmlns:a16="http://schemas.microsoft.com/office/drawing/2014/main" id="{882A6902-6FAA-4AE7-A9F3-60E17D0BE710}"/>
            </a:ext>
          </a:extLst>
        </xdr:cNvPr>
        <xdr:cNvSpPr txBox="1"/>
      </xdr:nvSpPr>
      <xdr:spPr>
        <a:xfrm>
          <a:off x="14735175" y="1669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154939</xdr:rowOff>
    </xdr:from>
    <xdr:to>
      <xdr:col>81</xdr:col>
      <xdr:colOff>101600</xdr:colOff>
      <xdr:row>103</xdr:row>
      <xdr:rowOff>85089</xdr:rowOff>
    </xdr:to>
    <xdr:sp macro="" textlink="">
      <xdr:nvSpPr>
        <xdr:cNvPr id="879" name="楕円 878">
          <a:extLst>
            <a:ext uri="{FF2B5EF4-FFF2-40B4-BE49-F238E27FC236}">
              <a16:creationId xmlns:a16="http://schemas.microsoft.com/office/drawing/2014/main" id="{64693A5B-AB2D-463A-81C5-13A50AA22C7F}"/>
            </a:ext>
          </a:extLst>
        </xdr:cNvPr>
        <xdr:cNvSpPr/>
      </xdr:nvSpPr>
      <xdr:spPr>
        <a:xfrm>
          <a:off x="13887450" y="167855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34289</xdr:rowOff>
    </xdr:from>
    <xdr:to>
      <xdr:col>85</xdr:col>
      <xdr:colOff>127000</xdr:colOff>
      <xdr:row>103</xdr:row>
      <xdr:rowOff>87630</xdr:rowOff>
    </xdr:to>
    <xdr:cxnSp macro="">
      <xdr:nvCxnSpPr>
        <xdr:cNvPr id="880" name="直線コネクタ 879">
          <a:extLst>
            <a:ext uri="{FF2B5EF4-FFF2-40B4-BE49-F238E27FC236}">
              <a16:creationId xmlns:a16="http://schemas.microsoft.com/office/drawing/2014/main" id="{17E5DD75-3A35-4465-B5F5-179513FFA56F}"/>
            </a:ext>
          </a:extLst>
        </xdr:cNvPr>
        <xdr:cNvCxnSpPr/>
      </xdr:nvCxnSpPr>
      <xdr:spPr>
        <a:xfrm>
          <a:off x="13935075" y="16833214"/>
          <a:ext cx="762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101600</xdr:rowOff>
    </xdr:from>
    <xdr:to>
      <xdr:col>76</xdr:col>
      <xdr:colOff>165100</xdr:colOff>
      <xdr:row>103</xdr:row>
      <xdr:rowOff>31750</xdr:rowOff>
    </xdr:to>
    <xdr:sp macro="" textlink="">
      <xdr:nvSpPr>
        <xdr:cNvPr id="881" name="楕円 880">
          <a:extLst>
            <a:ext uri="{FF2B5EF4-FFF2-40B4-BE49-F238E27FC236}">
              <a16:creationId xmlns:a16="http://schemas.microsoft.com/office/drawing/2014/main" id="{571E920B-883A-4FA6-9D63-DBC912645C11}"/>
            </a:ext>
          </a:extLst>
        </xdr:cNvPr>
        <xdr:cNvSpPr/>
      </xdr:nvSpPr>
      <xdr:spPr>
        <a:xfrm>
          <a:off x="13096875" y="167354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152400</xdr:rowOff>
    </xdr:from>
    <xdr:to>
      <xdr:col>81</xdr:col>
      <xdr:colOff>50800</xdr:colOff>
      <xdr:row>103</xdr:row>
      <xdr:rowOff>34289</xdr:rowOff>
    </xdr:to>
    <xdr:cxnSp macro="">
      <xdr:nvCxnSpPr>
        <xdr:cNvPr id="882" name="直線コネクタ 881">
          <a:extLst>
            <a:ext uri="{FF2B5EF4-FFF2-40B4-BE49-F238E27FC236}">
              <a16:creationId xmlns:a16="http://schemas.microsoft.com/office/drawing/2014/main" id="{81963D59-8FBF-49DA-BC9C-E696FFF1D7DE}"/>
            </a:ext>
          </a:extLst>
        </xdr:cNvPr>
        <xdr:cNvCxnSpPr/>
      </xdr:nvCxnSpPr>
      <xdr:spPr>
        <a:xfrm>
          <a:off x="13144500" y="16783050"/>
          <a:ext cx="790575" cy="5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104139</xdr:rowOff>
    </xdr:from>
    <xdr:to>
      <xdr:col>72</xdr:col>
      <xdr:colOff>38100</xdr:colOff>
      <xdr:row>103</xdr:row>
      <xdr:rowOff>34289</xdr:rowOff>
    </xdr:to>
    <xdr:sp macro="" textlink="">
      <xdr:nvSpPr>
        <xdr:cNvPr id="883" name="楕円 882">
          <a:extLst>
            <a:ext uri="{FF2B5EF4-FFF2-40B4-BE49-F238E27FC236}">
              <a16:creationId xmlns:a16="http://schemas.microsoft.com/office/drawing/2014/main" id="{6E64B316-074B-44C0-81BD-E2D9A3076C66}"/>
            </a:ext>
          </a:extLst>
        </xdr:cNvPr>
        <xdr:cNvSpPr/>
      </xdr:nvSpPr>
      <xdr:spPr>
        <a:xfrm>
          <a:off x="12296775" y="167379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152400</xdr:rowOff>
    </xdr:from>
    <xdr:to>
      <xdr:col>76</xdr:col>
      <xdr:colOff>114300</xdr:colOff>
      <xdr:row>102</xdr:row>
      <xdr:rowOff>154939</xdr:rowOff>
    </xdr:to>
    <xdr:cxnSp macro="">
      <xdr:nvCxnSpPr>
        <xdr:cNvPr id="884" name="直線コネクタ 883">
          <a:extLst>
            <a:ext uri="{FF2B5EF4-FFF2-40B4-BE49-F238E27FC236}">
              <a16:creationId xmlns:a16="http://schemas.microsoft.com/office/drawing/2014/main" id="{854A5317-AD30-4891-8892-7115968E1425}"/>
            </a:ext>
          </a:extLst>
        </xdr:cNvPr>
        <xdr:cNvCxnSpPr/>
      </xdr:nvCxnSpPr>
      <xdr:spPr>
        <a:xfrm flipV="1">
          <a:off x="12344400" y="16783050"/>
          <a:ext cx="8001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57150</xdr:rowOff>
    </xdr:from>
    <xdr:to>
      <xdr:col>67</xdr:col>
      <xdr:colOff>101600</xdr:colOff>
      <xdr:row>102</xdr:row>
      <xdr:rowOff>158750</xdr:rowOff>
    </xdr:to>
    <xdr:sp macro="" textlink="">
      <xdr:nvSpPr>
        <xdr:cNvPr id="885" name="楕円 884">
          <a:extLst>
            <a:ext uri="{FF2B5EF4-FFF2-40B4-BE49-F238E27FC236}">
              <a16:creationId xmlns:a16="http://schemas.microsoft.com/office/drawing/2014/main" id="{E9504587-B2A0-4E8C-879A-47F2AF4D6CD1}"/>
            </a:ext>
          </a:extLst>
        </xdr:cNvPr>
        <xdr:cNvSpPr/>
      </xdr:nvSpPr>
      <xdr:spPr>
        <a:xfrm>
          <a:off x="11487150" y="166878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107950</xdr:rowOff>
    </xdr:from>
    <xdr:to>
      <xdr:col>71</xdr:col>
      <xdr:colOff>177800</xdr:colOff>
      <xdr:row>102</xdr:row>
      <xdr:rowOff>154939</xdr:rowOff>
    </xdr:to>
    <xdr:cxnSp macro="">
      <xdr:nvCxnSpPr>
        <xdr:cNvPr id="886" name="直線コネクタ 885">
          <a:extLst>
            <a:ext uri="{FF2B5EF4-FFF2-40B4-BE49-F238E27FC236}">
              <a16:creationId xmlns:a16="http://schemas.microsoft.com/office/drawing/2014/main" id="{E72534D2-9FBC-44E4-A6DF-1635CD602713}"/>
            </a:ext>
          </a:extLst>
        </xdr:cNvPr>
        <xdr:cNvCxnSpPr/>
      </xdr:nvCxnSpPr>
      <xdr:spPr>
        <a:xfrm>
          <a:off x="11534775" y="16735425"/>
          <a:ext cx="809625" cy="5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887" name="n_1aveValue【庁舎】&#10;有形固定資産減価償却率">
          <a:extLst>
            <a:ext uri="{FF2B5EF4-FFF2-40B4-BE49-F238E27FC236}">
              <a16:creationId xmlns:a16="http://schemas.microsoft.com/office/drawing/2014/main" id="{43C5AEAF-9551-4031-8946-60E15FC0AE95}"/>
            </a:ext>
          </a:extLst>
        </xdr:cNvPr>
        <xdr:cNvSpPr txBox="1"/>
      </xdr:nvSpPr>
      <xdr:spPr>
        <a:xfrm>
          <a:off x="13745219" y="16955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888" name="n_2aveValue【庁舎】&#10;有形固定資産減価償却率">
          <a:extLst>
            <a:ext uri="{FF2B5EF4-FFF2-40B4-BE49-F238E27FC236}">
              <a16:creationId xmlns:a16="http://schemas.microsoft.com/office/drawing/2014/main" id="{AF8C5C75-22DF-4A4A-AA8D-24115D2E4250}"/>
            </a:ext>
          </a:extLst>
        </xdr:cNvPr>
        <xdr:cNvSpPr txBox="1"/>
      </xdr:nvSpPr>
      <xdr:spPr>
        <a:xfrm>
          <a:off x="12964169" y="1694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889" name="n_3aveValue【庁舎】&#10;有形固定資産減価償却率">
          <a:extLst>
            <a:ext uri="{FF2B5EF4-FFF2-40B4-BE49-F238E27FC236}">
              <a16:creationId xmlns:a16="http://schemas.microsoft.com/office/drawing/2014/main" id="{F7768CDD-67EB-42A7-BD60-EC5C7921C2F0}"/>
            </a:ext>
          </a:extLst>
        </xdr:cNvPr>
        <xdr:cNvSpPr txBox="1"/>
      </xdr:nvSpPr>
      <xdr:spPr>
        <a:xfrm>
          <a:off x="12164069" y="1697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890" name="n_4aveValue【庁舎】&#10;有形固定資産減価償却率">
          <a:extLst>
            <a:ext uri="{FF2B5EF4-FFF2-40B4-BE49-F238E27FC236}">
              <a16:creationId xmlns:a16="http://schemas.microsoft.com/office/drawing/2014/main" id="{BBF8E0C0-C347-4DBC-B713-E4001272731B}"/>
            </a:ext>
          </a:extLst>
        </xdr:cNvPr>
        <xdr:cNvSpPr txBox="1"/>
      </xdr:nvSpPr>
      <xdr:spPr>
        <a:xfrm>
          <a:off x="11354444" y="1698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101616</xdr:rowOff>
    </xdr:from>
    <xdr:ext cx="405111" cy="259045"/>
    <xdr:sp macro="" textlink="">
      <xdr:nvSpPr>
        <xdr:cNvPr id="891" name="n_1mainValue【庁舎】&#10;有形固定資産減価償却率">
          <a:extLst>
            <a:ext uri="{FF2B5EF4-FFF2-40B4-BE49-F238E27FC236}">
              <a16:creationId xmlns:a16="http://schemas.microsoft.com/office/drawing/2014/main" id="{B5BA135D-2F55-4D08-BBBD-5096B770E14B}"/>
            </a:ext>
          </a:extLst>
        </xdr:cNvPr>
        <xdr:cNvSpPr txBox="1"/>
      </xdr:nvSpPr>
      <xdr:spPr>
        <a:xfrm>
          <a:off x="13745219" y="16563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48277</xdr:rowOff>
    </xdr:from>
    <xdr:ext cx="405111" cy="259045"/>
    <xdr:sp macro="" textlink="">
      <xdr:nvSpPr>
        <xdr:cNvPr id="892" name="n_2mainValue【庁舎】&#10;有形固定資産減価償却率">
          <a:extLst>
            <a:ext uri="{FF2B5EF4-FFF2-40B4-BE49-F238E27FC236}">
              <a16:creationId xmlns:a16="http://schemas.microsoft.com/office/drawing/2014/main" id="{287EE5FD-DA33-43FC-A24A-EA5D579D67E8}"/>
            </a:ext>
          </a:extLst>
        </xdr:cNvPr>
        <xdr:cNvSpPr txBox="1"/>
      </xdr:nvSpPr>
      <xdr:spPr>
        <a:xfrm>
          <a:off x="12964169" y="1650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50816</xdr:rowOff>
    </xdr:from>
    <xdr:ext cx="405111" cy="259045"/>
    <xdr:sp macro="" textlink="">
      <xdr:nvSpPr>
        <xdr:cNvPr id="893" name="n_3mainValue【庁舎】&#10;有形固定資産減価償却率">
          <a:extLst>
            <a:ext uri="{FF2B5EF4-FFF2-40B4-BE49-F238E27FC236}">
              <a16:creationId xmlns:a16="http://schemas.microsoft.com/office/drawing/2014/main" id="{C79B4CF0-35B8-422C-8078-F2F4E2AA684C}"/>
            </a:ext>
          </a:extLst>
        </xdr:cNvPr>
        <xdr:cNvSpPr txBox="1"/>
      </xdr:nvSpPr>
      <xdr:spPr>
        <a:xfrm>
          <a:off x="12164069" y="16506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3827</xdr:rowOff>
    </xdr:from>
    <xdr:ext cx="405111" cy="259045"/>
    <xdr:sp macro="" textlink="">
      <xdr:nvSpPr>
        <xdr:cNvPr id="894" name="n_4mainValue【庁舎】&#10;有形固定資産減価償却率">
          <a:extLst>
            <a:ext uri="{FF2B5EF4-FFF2-40B4-BE49-F238E27FC236}">
              <a16:creationId xmlns:a16="http://schemas.microsoft.com/office/drawing/2014/main" id="{E0ABBAB9-D71E-4D28-88AF-AD25BB71CBFF}"/>
            </a:ext>
          </a:extLst>
        </xdr:cNvPr>
        <xdr:cNvSpPr txBox="1"/>
      </xdr:nvSpPr>
      <xdr:spPr>
        <a:xfrm>
          <a:off x="11354444" y="1646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5" name="正方形/長方形 894">
          <a:extLst>
            <a:ext uri="{FF2B5EF4-FFF2-40B4-BE49-F238E27FC236}">
              <a16:creationId xmlns:a16="http://schemas.microsoft.com/office/drawing/2014/main" id="{DF2283D3-4027-4B56-8CED-8B99ADF362AB}"/>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6" name="正方形/長方形 895">
          <a:extLst>
            <a:ext uri="{FF2B5EF4-FFF2-40B4-BE49-F238E27FC236}">
              <a16:creationId xmlns:a16="http://schemas.microsoft.com/office/drawing/2014/main" id="{454560B3-400F-48FE-B446-32EC6F446CAE}"/>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7" name="正方形/長方形 896">
          <a:extLst>
            <a:ext uri="{FF2B5EF4-FFF2-40B4-BE49-F238E27FC236}">
              <a16:creationId xmlns:a16="http://schemas.microsoft.com/office/drawing/2014/main" id="{95B3A385-595D-4979-80A6-EF5C822DB9F2}"/>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8" name="正方形/長方形 897">
          <a:extLst>
            <a:ext uri="{FF2B5EF4-FFF2-40B4-BE49-F238E27FC236}">
              <a16:creationId xmlns:a16="http://schemas.microsoft.com/office/drawing/2014/main" id="{360D4647-CD7D-44BB-802A-ECDD742C72E4}"/>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9" name="正方形/長方形 898">
          <a:extLst>
            <a:ext uri="{FF2B5EF4-FFF2-40B4-BE49-F238E27FC236}">
              <a16:creationId xmlns:a16="http://schemas.microsoft.com/office/drawing/2014/main" id="{04845ED5-E6F5-4AA1-8BC2-B9F4235B0360}"/>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0" name="正方形/長方形 899">
          <a:extLst>
            <a:ext uri="{FF2B5EF4-FFF2-40B4-BE49-F238E27FC236}">
              <a16:creationId xmlns:a16="http://schemas.microsoft.com/office/drawing/2014/main" id="{AB605F8E-FC19-422B-B6EE-03A7CB3BC500}"/>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1" name="正方形/長方形 900">
          <a:extLst>
            <a:ext uri="{FF2B5EF4-FFF2-40B4-BE49-F238E27FC236}">
              <a16:creationId xmlns:a16="http://schemas.microsoft.com/office/drawing/2014/main" id="{BEB97E87-B7ED-42B4-B73E-D4F0CA7A11B6}"/>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2" name="正方形/長方形 901">
          <a:extLst>
            <a:ext uri="{FF2B5EF4-FFF2-40B4-BE49-F238E27FC236}">
              <a16:creationId xmlns:a16="http://schemas.microsoft.com/office/drawing/2014/main" id="{01B7C76E-D690-4588-8E2E-DE8D13543523}"/>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3" name="テキスト ボックス 902">
          <a:extLst>
            <a:ext uri="{FF2B5EF4-FFF2-40B4-BE49-F238E27FC236}">
              <a16:creationId xmlns:a16="http://schemas.microsoft.com/office/drawing/2014/main" id="{9505F123-B41F-41D2-902E-A444F0980EEE}"/>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4" name="直線コネクタ 903">
          <a:extLst>
            <a:ext uri="{FF2B5EF4-FFF2-40B4-BE49-F238E27FC236}">
              <a16:creationId xmlns:a16="http://schemas.microsoft.com/office/drawing/2014/main" id="{68190348-3CA9-4E65-99E7-72193E701D5C}"/>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5" name="直線コネクタ 904">
          <a:extLst>
            <a:ext uri="{FF2B5EF4-FFF2-40B4-BE49-F238E27FC236}">
              <a16:creationId xmlns:a16="http://schemas.microsoft.com/office/drawing/2014/main" id="{AC084B67-1539-4662-8BB6-5EF1F874A4BA}"/>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6" name="テキスト ボックス 905">
          <a:extLst>
            <a:ext uri="{FF2B5EF4-FFF2-40B4-BE49-F238E27FC236}">
              <a16:creationId xmlns:a16="http://schemas.microsoft.com/office/drawing/2014/main" id="{F40228F4-6B5C-45E5-8E65-12DD58EB609B}"/>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7" name="直線コネクタ 906">
          <a:extLst>
            <a:ext uri="{FF2B5EF4-FFF2-40B4-BE49-F238E27FC236}">
              <a16:creationId xmlns:a16="http://schemas.microsoft.com/office/drawing/2014/main" id="{F2432BA1-8EEC-4692-8696-CAFDE268612B}"/>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8" name="テキスト ボックス 907">
          <a:extLst>
            <a:ext uri="{FF2B5EF4-FFF2-40B4-BE49-F238E27FC236}">
              <a16:creationId xmlns:a16="http://schemas.microsoft.com/office/drawing/2014/main" id="{247E5D7E-7CD0-4D7E-89C6-C02BB9811EDD}"/>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9" name="直線コネクタ 908">
          <a:extLst>
            <a:ext uri="{FF2B5EF4-FFF2-40B4-BE49-F238E27FC236}">
              <a16:creationId xmlns:a16="http://schemas.microsoft.com/office/drawing/2014/main" id="{E9293D8A-2B74-4BC7-A2B5-51AC6C9D912A}"/>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0" name="テキスト ボックス 909">
          <a:extLst>
            <a:ext uri="{FF2B5EF4-FFF2-40B4-BE49-F238E27FC236}">
              <a16:creationId xmlns:a16="http://schemas.microsoft.com/office/drawing/2014/main" id="{C94FED54-BEE0-4B9D-9CC9-4AB127F63B77}"/>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1" name="直線コネクタ 910">
          <a:extLst>
            <a:ext uri="{FF2B5EF4-FFF2-40B4-BE49-F238E27FC236}">
              <a16:creationId xmlns:a16="http://schemas.microsoft.com/office/drawing/2014/main" id="{5DB1AA31-4B35-49E1-B46F-DD9E7F46FE71}"/>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2" name="テキスト ボックス 911">
          <a:extLst>
            <a:ext uri="{FF2B5EF4-FFF2-40B4-BE49-F238E27FC236}">
              <a16:creationId xmlns:a16="http://schemas.microsoft.com/office/drawing/2014/main" id="{C0234DB0-2F62-4504-B6BF-41F07BC72499}"/>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3" name="直線コネクタ 912">
          <a:extLst>
            <a:ext uri="{FF2B5EF4-FFF2-40B4-BE49-F238E27FC236}">
              <a16:creationId xmlns:a16="http://schemas.microsoft.com/office/drawing/2014/main" id="{2AF7A15C-E965-45CA-AE83-89C6EFFF97E1}"/>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4" name="テキスト ボックス 913">
          <a:extLst>
            <a:ext uri="{FF2B5EF4-FFF2-40B4-BE49-F238E27FC236}">
              <a16:creationId xmlns:a16="http://schemas.microsoft.com/office/drawing/2014/main" id="{1A166376-2DDE-44F6-949E-33494B3DE75B}"/>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E798E556-06B4-4085-852B-B73BAF8DDB52}"/>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A098FF3C-4A75-4A8D-8970-9D8D22A256E8}"/>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14A37D94-AC89-4C45-966D-6B5A00311D74}"/>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918" name="直線コネクタ 917">
          <a:extLst>
            <a:ext uri="{FF2B5EF4-FFF2-40B4-BE49-F238E27FC236}">
              <a16:creationId xmlns:a16="http://schemas.microsoft.com/office/drawing/2014/main" id="{5DB4B0B2-70A8-4C54-BE0B-38A1058CDCCA}"/>
            </a:ext>
          </a:extLst>
        </xdr:cNvPr>
        <xdr:cNvCxnSpPr/>
      </xdr:nvCxnSpPr>
      <xdr:spPr>
        <a:xfrm flipV="1">
          <a:off x="19954239" y="16355695"/>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919" name="【庁舎】&#10;一人当たり面積最小値テキスト">
          <a:extLst>
            <a:ext uri="{FF2B5EF4-FFF2-40B4-BE49-F238E27FC236}">
              <a16:creationId xmlns:a16="http://schemas.microsoft.com/office/drawing/2014/main" id="{19B14A2A-BF98-4196-B5CB-C6DB8F6B2B8E}"/>
            </a:ext>
          </a:extLst>
        </xdr:cNvPr>
        <xdr:cNvSpPr txBox="1"/>
      </xdr:nvSpPr>
      <xdr:spPr>
        <a:xfrm>
          <a:off x="19992975" y="1764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920" name="直線コネクタ 919">
          <a:extLst>
            <a:ext uri="{FF2B5EF4-FFF2-40B4-BE49-F238E27FC236}">
              <a16:creationId xmlns:a16="http://schemas.microsoft.com/office/drawing/2014/main" id="{17D6AC47-45A8-4E0F-8C1D-7C3F252AF082}"/>
            </a:ext>
          </a:extLst>
        </xdr:cNvPr>
        <xdr:cNvCxnSpPr/>
      </xdr:nvCxnSpPr>
      <xdr:spPr>
        <a:xfrm>
          <a:off x="19878675" y="176498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921" name="【庁舎】&#10;一人当たり面積最大値テキスト">
          <a:extLst>
            <a:ext uri="{FF2B5EF4-FFF2-40B4-BE49-F238E27FC236}">
              <a16:creationId xmlns:a16="http://schemas.microsoft.com/office/drawing/2014/main" id="{57D9C968-D87C-43DD-A60E-2E0DB20F3B25}"/>
            </a:ext>
          </a:extLst>
        </xdr:cNvPr>
        <xdr:cNvSpPr txBox="1"/>
      </xdr:nvSpPr>
      <xdr:spPr>
        <a:xfrm>
          <a:off x="19992975" y="1612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922" name="直線コネクタ 921">
          <a:extLst>
            <a:ext uri="{FF2B5EF4-FFF2-40B4-BE49-F238E27FC236}">
              <a16:creationId xmlns:a16="http://schemas.microsoft.com/office/drawing/2014/main" id="{34F31B9D-5D4C-43BD-81F4-D3F1C45205B0}"/>
            </a:ext>
          </a:extLst>
        </xdr:cNvPr>
        <xdr:cNvCxnSpPr/>
      </xdr:nvCxnSpPr>
      <xdr:spPr>
        <a:xfrm>
          <a:off x="19878675" y="163556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923" name="【庁舎】&#10;一人当たり面積平均値テキスト">
          <a:extLst>
            <a:ext uri="{FF2B5EF4-FFF2-40B4-BE49-F238E27FC236}">
              <a16:creationId xmlns:a16="http://schemas.microsoft.com/office/drawing/2014/main" id="{77673384-8C0D-4DD9-BE26-97219EA7A878}"/>
            </a:ext>
          </a:extLst>
        </xdr:cNvPr>
        <xdr:cNvSpPr txBox="1"/>
      </xdr:nvSpPr>
      <xdr:spPr>
        <a:xfrm>
          <a:off x="19992975" y="17230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924" name="フローチャート: 判断 923">
          <a:extLst>
            <a:ext uri="{FF2B5EF4-FFF2-40B4-BE49-F238E27FC236}">
              <a16:creationId xmlns:a16="http://schemas.microsoft.com/office/drawing/2014/main" id="{E6471F2A-11F1-4DF7-8306-9649E42D024B}"/>
            </a:ext>
          </a:extLst>
        </xdr:cNvPr>
        <xdr:cNvSpPr/>
      </xdr:nvSpPr>
      <xdr:spPr>
        <a:xfrm>
          <a:off x="19897725" y="1725231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925" name="フローチャート: 判断 924">
          <a:extLst>
            <a:ext uri="{FF2B5EF4-FFF2-40B4-BE49-F238E27FC236}">
              <a16:creationId xmlns:a16="http://schemas.microsoft.com/office/drawing/2014/main" id="{A3D71FC5-DBBA-4B68-8E9E-2D4E03826466}"/>
            </a:ext>
          </a:extLst>
        </xdr:cNvPr>
        <xdr:cNvSpPr/>
      </xdr:nvSpPr>
      <xdr:spPr>
        <a:xfrm>
          <a:off x="19154775" y="172662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926" name="フローチャート: 判断 925">
          <a:extLst>
            <a:ext uri="{FF2B5EF4-FFF2-40B4-BE49-F238E27FC236}">
              <a16:creationId xmlns:a16="http://schemas.microsoft.com/office/drawing/2014/main" id="{B0586447-AAF9-488A-81B6-787E27E6E4E5}"/>
            </a:ext>
          </a:extLst>
        </xdr:cNvPr>
        <xdr:cNvSpPr/>
      </xdr:nvSpPr>
      <xdr:spPr>
        <a:xfrm>
          <a:off x="18345150" y="172796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927" name="フローチャート: 判断 926">
          <a:extLst>
            <a:ext uri="{FF2B5EF4-FFF2-40B4-BE49-F238E27FC236}">
              <a16:creationId xmlns:a16="http://schemas.microsoft.com/office/drawing/2014/main" id="{AE699BBF-2B77-4235-B305-FCBDCD3AB4B9}"/>
            </a:ext>
          </a:extLst>
        </xdr:cNvPr>
        <xdr:cNvSpPr/>
      </xdr:nvSpPr>
      <xdr:spPr>
        <a:xfrm>
          <a:off x="17554575" y="172904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928" name="フローチャート: 判断 927">
          <a:extLst>
            <a:ext uri="{FF2B5EF4-FFF2-40B4-BE49-F238E27FC236}">
              <a16:creationId xmlns:a16="http://schemas.microsoft.com/office/drawing/2014/main" id="{BDD5C630-4A68-4D30-A14D-9AEBB8D821D7}"/>
            </a:ext>
          </a:extLst>
        </xdr:cNvPr>
        <xdr:cNvSpPr/>
      </xdr:nvSpPr>
      <xdr:spPr>
        <a:xfrm>
          <a:off x="16754475" y="172808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383635E-9172-4268-8887-FC8975B01406}"/>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3E404EBC-E001-4CCD-86D0-4509D76FAA11}"/>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6E204D50-28A6-4F86-AA46-5600177D91FC}"/>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3659875F-BACE-40FC-B9DA-6A39701AF60A}"/>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1088456F-2441-4B57-9E19-A06B02DFB4B2}"/>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62230</xdr:rowOff>
    </xdr:from>
    <xdr:to>
      <xdr:col>116</xdr:col>
      <xdr:colOff>114300</xdr:colOff>
      <xdr:row>105</xdr:row>
      <xdr:rowOff>163830</xdr:rowOff>
    </xdr:to>
    <xdr:sp macro="" textlink="">
      <xdr:nvSpPr>
        <xdr:cNvPr id="934" name="楕円 933">
          <a:extLst>
            <a:ext uri="{FF2B5EF4-FFF2-40B4-BE49-F238E27FC236}">
              <a16:creationId xmlns:a16="http://schemas.microsoft.com/office/drawing/2014/main" id="{29D18DBD-2AE1-4988-B72C-30CE346039AB}"/>
            </a:ext>
          </a:extLst>
        </xdr:cNvPr>
        <xdr:cNvSpPr/>
      </xdr:nvSpPr>
      <xdr:spPr>
        <a:xfrm>
          <a:off x="19897725" y="172104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85107</xdr:rowOff>
    </xdr:from>
    <xdr:ext cx="469744" cy="259045"/>
    <xdr:sp macro="" textlink="">
      <xdr:nvSpPr>
        <xdr:cNvPr id="935" name="【庁舎】&#10;一人当たり面積該当値テキスト">
          <a:extLst>
            <a:ext uri="{FF2B5EF4-FFF2-40B4-BE49-F238E27FC236}">
              <a16:creationId xmlns:a16="http://schemas.microsoft.com/office/drawing/2014/main" id="{35D5D0AC-87FA-4F75-8A6D-2E0CD44E49A1}"/>
            </a:ext>
          </a:extLst>
        </xdr:cNvPr>
        <xdr:cNvSpPr txBox="1"/>
      </xdr:nvSpPr>
      <xdr:spPr>
        <a:xfrm>
          <a:off x="19992975" y="1706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72389</xdr:rowOff>
    </xdr:from>
    <xdr:to>
      <xdr:col>112</xdr:col>
      <xdr:colOff>38100</xdr:colOff>
      <xdr:row>106</xdr:row>
      <xdr:rowOff>2539</xdr:rowOff>
    </xdr:to>
    <xdr:sp macro="" textlink="">
      <xdr:nvSpPr>
        <xdr:cNvPr id="936" name="楕円 935">
          <a:extLst>
            <a:ext uri="{FF2B5EF4-FFF2-40B4-BE49-F238E27FC236}">
              <a16:creationId xmlns:a16="http://schemas.microsoft.com/office/drawing/2014/main" id="{B76F1FC7-BFAE-43F3-8416-730BC9F84659}"/>
            </a:ext>
          </a:extLst>
        </xdr:cNvPr>
        <xdr:cNvSpPr/>
      </xdr:nvSpPr>
      <xdr:spPr>
        <a:xfrm>
          <a:off x="19154775" y="1721421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113030</xdr:rowOff>
    </xdr:from>
    <xdr:to>
      <xdr:col>116</xdr:col>
      <xdr:colOff>63500</xdr:colOff>
      <xdr:row>105</xdr:row>
      <xdr:rowOff>123189</xdr:rowOff>
    </xdr:to>
    <xdr:cxnSp macro="">
      <xdr:nvCxnSpPr>
        <xdr:cNvPr id="937" name="直線コネクタ 936">
          <a:extLst>
            <a:ext uri="{FF2B5EF4-FFF2-40B4-BE49-F238E27FC236}">
              <a16:creationId xmlns:a16="http://schemas.microsoft.com/office/drawing/2014/main" id="{67012FB1-C064-4807-8F8A-B0922929B4E7}"/>
            </a:ext>
          </a:extLst>
        </xdr:cNvPr>
        <xdr:cNvCxnSpPr/>
      </xdr:nvCxnSpPr>
      <xdr:spPr>
        <a:xfrm flipV="1">
          <a:off x="19202400" y="17258030"/>
          <a:ext cx="752475"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82550</xdr:rowOff>
    </xdr:from>
    <xdr:to>
      <xdr:col>107</xdr:col>
      <xdr:colOff>101600</xdr:colOff>
      <xdr:row>106</xdr:row>
      <xdr:rowOff>12700</xdr:rowOff>
    </xdr:to>
    <xdr:sp macro="" textlink="">
      <xdr:nvSpPr>
        <xdr:cNvPr id="938" name="楕円 937">
          <a:extLst>
            <a:ext uri="{FF2B5EF4-FFF2-40B4-BE49-F238E27FC236}">
              <a16:creationId xmlns:a16="http://schemas.microsoft.com/office/drawing/2014/main" id="{610BFC91-366C-4D84-B863-C2E2E46BE303}"/>
            </a:ext>
          </a:extLst>
        </xdr:cNvPr>
        <xdr:cNvSpPr/>
      </xdr:nvSpPr>
      <xdr:spPr>
        <a:xfrm>
          <a:off x="18345150" y="172307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123189</xdr:rowOff>
    </xdr:from>
    <xdr:to>
      <xdr:col>111</xdr:col>
      <xdr:colOff>177800</xdr:colOff>
      <xdr:row>105</xdr:row>
      <xdr:rowOff>133350</xdr:rowOff>
    </xdr:to>
    <xdr:cxnSp macro="">
      <xdr:nvCxnSpPr>
        <xdr:cNvPr id="939" name="直線コネクタ 938">
          <a:extLst>
            <a:ext uri="{FF2B5EF4-FFF2-40B4-BE49-F238E27FC236}">
              <a16:creationId xmlns:a16="http://schemas.microsoft.com/office/drawing/2014/main" id="{D1A905B1-13FE-45C7-94AB-C104E783E4E9}"/>
            </a:ext>
          </a:extLst>
        </xdr:cNvPr>
        <xdr:cNvCxnSpPr/>
      </xdr:nvCxnSpPr>
      <xdr:spPr>
        <a:xfrm flipV="1">
          <a:off x="18392775" y="17271364"/>
          <a:ext cx="809625"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25400</xdr:rowOff>
    </xdr:from>
    <xdr:to>
      <xdr:col>102</xdr:col>
      <xdr:colOff>165100</xdr:colOff>
      <xdr:row>105</xdr:row>
      <xdr:rowOff>127000</xdr:rowOff>
    </xdr:to>
    <xdr:sp macro="" textlink="">
      <xdr:nvSpPr>
        <xdr:cNvPr id="940" name="楕円 939">
          <a:extLst>
            <a:ext uri="{FF2B5EF4-FFF2-40B4-BE49-F238E27FC236}">
              <a16:creationId xmlns:a16="http://schemas.microsoft.com/office/drawing/2014/main" id="{A0A1560E-CD61-41F7-B251-A5504A2BBB39}"/>
            </a:ext>
          </a:extLst>
        </xdr:cNvPr>
        <xdr:cNvSpPr/>
      </xdr:nvSpPr>
      <xdr:spPr>
        <a:xfrm>
          <a:off x="17554575" y="171735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76200</xdr:rowOff>
    </xdr:from>
    <xdr:to>
      <xdr:col>107</xdr:col>
      <xdr:colOff>50800</xdr:colOff>
      <xdr:row>105</xdr:row>
      <xdr:rowOff>133350</xdr:rowOff>
    </xdr:to>
    <xdr:cxnSp macro="">
      <xdr:nvCxnSpPr>
        <xdr:cNvPr id="941" name="直線コネクタ 940">
          <a:extLst>
            <a:ext uri="{FF2B5EF4-FFF2-40B4-BE49-F238E27FC236}">
              <a16:creationId xmlns:a16="http://schemas.microsoft.com/office/drawing/2014/main" id="{AE991F48-567C-4F36-8B2D-145E598A5348}"/>
            </a:ext>
          </a:extLst>
        </xdr:cNvPr>
        <xdr:cNvCxnSpPr/>
      </xdr:nvCxnSpPr>
      <xdr:spPr>
        <a:xfrm>
          <a:off x="17602200" y="17221200"/>
          <a:ext cx="7905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35561</xdr:rowOff>
    </xdr:from>
    <xdr:to>
      <xdr:col>98</xdr:col>
      <xdr:colOff>38100</xdr:colOff>
      <xdr:row>105</xdr:row>
      <xdr:rowOff>137161</xdr:rowOff>
    </xdr:to>
    <xdr:sp macro="" textlink="">
      <xdr:nvSpPr>
        <xdr:cNvPr id="942" name="楕円 941">
          <a:extLst>
            <a:ext uri="{FF2B5EF4-FFF2-40B4-BE49-F238E27FC236}">
              <a16:creationId xmlns:a16="http://schemas.microsoft.com/office/drawing/2014/main" id="{C74AB58C-2884-40B0-ADE9-565B1AF62F51}"/>
            </a:ext>
          </a:extLst>
        </xdr:cNvPr>
        <xdr:cNvSpPr/>
      </xdr:nvSpPr>
      <xdr:spPr>
        <a:xfrm>
          <a:off x="16754475" y="1718056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76200</xdr:rowOff>
    </xdr:from>
    <xdr:to>
      <xdr:col>102</xdr:col>
      <xdr:colOff>114300</xdr:colOff>
      <xdr:row>105</xdr:row>
      <xdr:rowOff>86361</xdr:rowOff>
    </xdr:to>
    <xdr:cxnSp macro="">
      <xdr:nvCxnSpPr>
        <xdr:cNvPr id="943" name="直線コネクタ 942">
          <a:extLst>
            <a:ext uri="{FF2B5EF4-FFF2-40B4-BE49-F238E27FC236}">
              <a16:creationId xmlns:a16="http://schemas.microsoft.com/office/drawing/2014/main" id="{F94F4C52-1149-4F04-A88C-A4738EE5BD6B}"/>
            </a:ext>
          </a:extLst>
        </xdr:cNvPr>
        <xdr:cNvCxnSpPr/>
      </xdr:nvCxnSpPr>
      <xdr:spPr>
        <a:xfrm flipV="1">
          <a:off x="16802100" y="17221200"/>
          <a:ext cx="8001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944" name="n_1aveValue【庁舎】&#10;一人当たり面積">
          <a:extLst>
            <a:ext uri="{FF2B5EF4-FFF2-40B4-BE49-F238E27FC236}">
              <a16:creationId xmlns:a16="http://schemas.microsoft.com/office/drawing/2014/main" id="{4B184C80-2DD9-41E0-B2FD-75C5CB927EC9}"/>
            </a:ext>
          </a:extLst>
        </xdr:cNvPr>
        <xdr:cNvSpPr txBox="1"/>
      </xdr:nvSpPr>
      <xdr:spPr>
        <a:xfrm>
          <a:off x="18983402" y="1735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945" name="n_2aveValue【庁舎】&#10;一人当たり面積">
          <a:extLst>
            <a:ext uri="{FF2B5EF4-FFF2-40B4-BE49-F238E27FC236}">
              <a16:creationId xmlns:a16="http://schemas.microsoft.com/office/drawing/2014/main" id="{EACC0198-CADB-4E22-A4AF-AB7FF3046115}"/>
            </a:ext>
          </a:extLst>
        </xdr:cNvPr>
        <xdr:cNvSpPr txBox="1"/>
      </xdr:nvSpPr>
      <xdr:spPr>
        <a:xfrm>
          <a:off x="18183302" y="1737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946" name="n_3aveValue【庁舎】&#10;一人当たり面積">
          <a:extLst>
            <a:ext uri="{FF2B5EF4-FFF2-40B4-BE49-F238E27FC236}">
              <a16:creationId xmlns:a16="http://schemas.microsoft.com/office/drawing/2014/main" id="{3A5A0636-AEC1-4ED8-BD02-9FE78D5A0002}"/>
            </a:ext>
          </a:extLst>
        </xdr:cNvPr>
        <xdr:cNvSpPr txBox="1"/>
      </xdr:nvSpPr>
      <xdr:spPr>
        <a:xfrm>
          <a:off x="17383202" y="1738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947" name="n_4aveValue【庁舎】&#10;一人当たり面積">
          <a:extLst>
            <a:ext uri="{FF2B5EF4-FFF2-40B4-BE49-F238E27FC236}">
              <a16:creationId xmlns:a16="http://schemas.microsoft.com/office/drawing/2014/main" id="{33186AC0-AD7B-40CF-ADA0-056CD56016B9}"/>
            </a:ext>
          </a:extLst>
        </xdr:cNvPr>
        <xdr:cNvSpPr txBox="1"/>
      </xdr:nvSpPr>
      <xdr:spPr>
        <a:xfrm>
          <a:off x="16592627" y="1737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19066</xdr:rowOff>
    </xdr:from>
    <xdr:ext cx="469744" cy="259045"/>
    <xdr:sp macro="" textlink="">
      <xdr:nvSpPr>
        <xdr:cNvPr id="948" name="n_1mainValue【庁舎】&#10;一人当たり面積">
          <a:extLst>
            <a:ext uri="{FF2B5EF4-FFF2-40B4-BE49-F238E27FC236}">
              <a16:creationId xmlns:a16="http://schemas.microsoft.com/office/drawing/2014/main" id="{DCFCB352-FE14-4E29-BDA0-1D2DB48B60E8}"/>
            </a:ext>
          </a:extLst>
        </xdr:cNvPr>
        <xdr:cNvSpPr txBox="1"/>
      </xdr:nvSpPr>
      <xdr:spPr>
        <a:xfrm>
          <a:off x="18983402" y="169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949" name="n_2mainValue【庁舎】&#10;一人当たり面積">
          <a:extLst>
            <a:ext uri="{FF2B5EF4-FFF2-40B4-BE49-F238E27FC236}">
              <a16:creationId xmlns:a16="http://schemas.microsoft.com/office/drawing/2014/main" id="{13BDFCEA-1939-406B-BB5E-9FB5420F20DE}"/>
            </a:ext>
          </a:extLst>
        </xdr:cNvPr>
        <xdr:cNvSpPr txBox="1"/>
      </xdr:nvSpPr>
      <xdr:spPr>
        <a:xfrm>
          <a:off x="18183302" y="169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143527</xdr:rowOff>
    </xdr:from>
    <xdr:ext cx="469744" cy="259045"/>
    <xdr:sp macro="" textlink="">
      <xdr:nvSpPr>
        <xdr:cNvPr id="950" name="n_3mainValue【庁舎】&#10;一人当たり面積">
          <a:extLst>
            <a:ext uri="{FF2B5EF4-FFF2-40B4-BE49-F238E27FC236}">
              <a16:creationId xmlns:a16="http://schemas.microsoft.com/office/drawing/2014/main" id="{E653ECD3-B311-4D89-8F2B-E9E1FD3C914C}"/>
            </a:ext>
          </a:extLst>
        </xdr:cNvPr>
        <xdr:cNvSpPr txBox="1"/>
      </xdr:nvSpPr>
      <xdr:spPr>
        <a:xfrm>
          <a:off x="17383202" y="1694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153688</xdr:rowOff>
    </xdr:from>
    <xdr:ext cx="469744" cy="259045"/>
    <xdr:sp macro="" textlink="">
      <xdr:nvSpPr>
        <xdr:cNvPr id="951" name="n_4mainValue【庁舎】&#10;一人当たり面積">
          <a:extLst>
            <a:ext uri="{FF2B5EF4-FFF2-40B4-BE49-F238E27FC236}">
              <a16:creationId xmlns:a16="http://schemas.microsoft.com/office/drawing/2014/main" id="{699BB7F8-A88E-4F30-9A59-55EA75B32B1D}"/>
            </a:ext>
          </a:extLst>
        </xdr:cNvPr>
        <xdr:cNvSpPr txBox="1"/>
      </xdr:nvSpPr>
      <xdr:spPr>
        <a:xfrm>
          <a:off x="16592627" y="1695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06C9A3B9-3BED-478F-8BC4-CC2F0EC62C0E}"/>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37F6BC90-858F-4CEA-8826-730D89993498}"/>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1A190B30-C353-43BD-8D65-C8A0A5564AAE}"/>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各施設とも大きな変動はありませんでした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が、比率は若干増加しているため施設の老朽化は緩やかに進んでいます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。また、一人当たり面積、有形固定資産額は、人口減少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の影響もあり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毎年度微増している状況です。</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・各施設の状況として、体育館・プールや一般廃棄物処理施設などは、類似団体と比較し有形固定資産減価償却率が大きいことから、施設の現状把握やコストを検証し、施設の適正な保有量や老朽化対策を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講じていく</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必要があります。</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・施設の一人当たり面積については、６町村合併により誕生した本市は、旧町村単位に類似の公共施設が設置されているため、特に体育館・プールや保健センターにおいて面積が大きくなっています。</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島根県雲南市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35,085
34,846
553.18
32,712,023
32,219,514
441,679
17,134,205
35,703,295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人口の減少や全国平均を上回る高齢化率（令和</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月末４０．</a:t>
          </a:r>
          <a:r>
            <a:rPr kumimoji="1" lang="ja-JP" altLang="en-US" sz="1100">
              <a:solidFill>
                <a:schemeClr val="dk1"/>
              </a:solidFill>
              <a:effectLst/>
              <a:latin typeface="+mn-lt"/>
              <a:ea typeface="+mn-ea"/>
              <a:cs typeface="+mn-cs"/>
            </a:rPr>
            <a:t>９６</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）に加え、産業基盤も弱いため、類似団体平均を大きく下回っています。</a:t>
          </a:r>
          <a:endParaRPr lang="ja-JP" altLang="ja-JP" sz="1400">
            <a:effectLst/>
          </a:endParaRPr>
        </a:p>
        <a:p>
          <a:r>
            <a:rPr kumimoji="1" lang="ja-JP" altLang="ja-JP" sz="1100">
              <a:solidFill>
                <a:schemeClr val="dk1"/>
              </a:solidFill>
              <a:effectLst/>
              <a:latin typeface="+mn-lt"/>
              <a:ea typeface="+mn-ea"/>
              <a:cs typeface="+mn-cs"/>
            </a:rPr>
            <a:t>　また、歳入における地方税の占める割合も１２．</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％と低いため、産業振興・企業誘致に積極的に取り組み財政基盤の強化に努めます。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44450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64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44450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5641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人件費、公債費、補助費等を中心に高い比率となっていますが、これまで行財政改革実施計画の実行により徹底した削減や繰上償還の実施により、一定の改善が図られてきました。</a:t>
          </a:r>
          <a:endParaRPr lang="ja-JP" altLang="ja-JP" sz="1400">
            <a:effectLst/>
          </a:endParaRPr>
        </a:p>
        <a:p>
          <a:r>
            <a:rPr kumimoji="1" lang="ja-JP" altLang="ja-JP" sz="1100">
              <a:solidFill>
                <a:schemeClr val="dk1"/>
              </a:solidFill>
              <a:effectLst/>
              <a:latin typeface="+mn-lt"/>
              <a:ea typeface="+mn-ea"/>
              <a:cs typeface="+mn-cs"/>
            </a:rPr>
            <a:t>　しかしながら、令和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年度において人件費や</a:t>
          </a:r>
          <a:r>
            <a:rPr kumimoji="1" lang="ja-JP" altLang="en-US" sz="1100">
              <a:solidFill>
                <a:schemeClr val="dk1"/>
              </a:solidFill>
              <a:effectLst/>
              <a:latin typeface="+mn-lt"/>
              <a:ea typeface="+mn-ea"/>
              <a:cs typeface="+mn-cs"/>
            </a:rPr>
            <a:t>公債費が増加し、</a:t>
          </a:r>
          <a:r>
            <a:rPr kumimoji="1" lang="ja-JP" altLang="ja-JP" sz="1100">
              <a:solidFill>
                <a:schemeClr val="dk1"/>
              </a:solidFill>
              <a:effectLst/>
              <a:latin typeface="+mn-lt"/>
              <a:ea typeface="+mn-ea"/>
              <a:cs typeface="+mn-cs"/>
            </a:rPr>
            <a:t>一般財源が依然として大きい状況であ</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数値が</a:t>
          </a:r>
          <a:r>
            <a:rPr kumimoji="1" lang="ja-JP" altLang="en-US" sz="1100">
              <a:solidFill>
                <a:schemeClr val="dk1"/>
              </a:solidFill>
              <a:effectLst/>
              <a:latin typeface="+mn-lt"/>
              <a:ea typeface="+mn-ea"/>
              <a:cs typeface="+mn-cs"/>
            </a:rPr>
            <a:t>若干</a:t>
          </a:r>
          <a:r>
            <a:rPr kumimoji="1" lang="ja-JP" altLang="ja-JP" sz="1100">
              <a:solidFill>
                <a:schemeClr val="dk1"/>
              </a:solidFill>
              <a:effectLst/>
              <a:latin typeface="+mn-lt"/>
              <a:ea typeface="+mn-ea"/>
              <a:cs typeface="+mn-cs"/>
            </a:rPr>
            <a:t>上昇しました。</a:t>
          </a:r>
          <a:endParaRPr lang="ja-JP" altLang="ja-JP" sz="1400">
            <a:effectLst/>
          </a:endParaRPr>
        </a:p>
        <a:p>
          <a:r>
            <a:rPr kumimoji="1" lang="ja-JP" altLang="ja-JP" sz="1100">
              <a:solidFill>
                <a:schemeClr val="dk1"/>
              </a:solidFill>
              <a:effectLst/>
              <a:latin typeface="+mn-lt"/>
              <a:ea typeface="+mn-ea"/>
              <a:cs typeface="+mn-cs"/>
            </a:rPr>
            <a:t>　また、類似団体平均との差も大きいため、引き続き経常経費の削減や企業誘致等による税収の増加に努めます。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60778</xdr:rowOff>
    </xdr:from>
    <xdr:to>
      <xdr:col>23</xdr:col>
      <xdr:colOff>133350</xdr:colOff>
      <xdr:row>61</xdr:row>
      <xdr:rowOff>64226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19228"/>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139156</xdr:rowOff>
    </xdr:from>
    <xdr:to>
      <xdr:col>19</xdr:col>
      <xdr:colOff>133350</xdr:colOff>
      <xdr:row>61</xdr:row>
      <xdr:rowOff>60778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26156"/>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139156</xdr:rowOff>
    </xdr:from>
    <xdr:to>
      <xdr:col>15</xdr:col>
      <xdr:colOff>82550</xdr:colOff>
      <xdr:row>61</xdr:row>
      <xdr:rowOff>57331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426156"/>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9072</xdr:rowOff>
    </xdr:from>
    <xdr:to>
      <xdr:col>11</xdr:col>
      <xdr:colOff>31750</xdr:colOff>
      <xdr:row>61</xdr:row>
      <xdr:rowOff>57331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467522"/>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13426</xdr:rowOff>
    </xdr:from>
    <xdr:to>
      <xdr:col>23</xdr:col>
      <xdr:colOff>184150</xdr:colOff>
      <xdr:row>61</xdr:row>
      <xdr:rowOff>115026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156953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43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9978</xdr:rowOff>
    </xdr:from>
    <xdr:to>
      <xdr:col>19</xdr:col>
      <xdr:colOff>184150</xdr:colOff>
      <xdr:row>61</xdr:row>
      <xdr:rowOff>111578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6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96355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54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88356</xdr:rowOff>
    </xdr:from>
    <xdr:to>
      <xdr:col>15</xdr:col>
      <xdr:colOff>133350</xdr:colOff>
      <xdr:row>61</xdr:row>
      <xdr:rowOff>18506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3283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6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6531</xdr:rowOff>
    </xdr:from>
    <xdr:to>
      <xdr:col>11</xdr:col>
      <xdr:colOff>82550</xdr:colOff>
      <xdr:row>61</xdr:row>
      <xdr:rowOff>108131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6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92908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51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129722</xdr:rowOff>
    </xdr:from>
    <xdr:to>
      <xdr:col>7</xdr:col>
      <xdr:colOff>31750</xdr:colOff>
      <xdr:row>61</xdr:row>
      <xdr:rowOff>59872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1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44649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[257,020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人件費、物件費</a:t>
          </a:r>
          <a:r>
            <a:rPr kumimoji="1" lang="ja-JP" altLang="en-US" sz="1100">
              <a:solidFill>
                <a:schemeClr val="dk1"/>
              </a:solidFill>
              <a:effectLst/>
              <a:latin typeface="+mn-lt"/>
              <a:ea typeface="+mn-ea"/>
              <a:cs typeface="+mn-cs"/>
            </a:rPr>
            <a:t>等は</a:t>
          </a:r>
          <a:r>
            <a:rPr kumimoji="1" lang="ja-JP" altLang="ja-JP" sz="1100">
              <a:solidFill>
                <a:schemeClr val="dk1"/>
              </a:solidFill>
              <a:effectLst/>
              <a:latin typeface="+mn-lt"/>
              <a:ea typeface="+mn-ea"/>
              <a:cs typeface="+mn-cs"/>
            </a:rPr>
            <a:t>類似団体平均に比べて高くなっています。</a:t>
          </a:r>
          <a:endParaRPr lang="ja-JP" altLang="ja-JP" sz="1400">
            <a:effectLst/>
          </a:endParaRPr>
        </a:p>
        <a:p>
          <a:r>
            <a:rPr kumimoji="1" lang="ja-JP" altLang="ja-JP" sz="1100">
              <a:solidFill>
                <a:schemeClr val="dk1"/>
              </a:solidFill>
              <a:effectLst/>
              <a:latin typeface="+mn-lt"/>
              <a:ea typeface="+mn-ea"/>
              <a:cs typeface="+mn-cs"/>
            </a:rPr>
            <a:t>　人口の減少に伴う増加要因もありますが、歳出面において、</a:t>
          </a:r>
          <a:r>
            <a:rPr kumimoji="1" lang="ja-JP" altLang="en-US" sz="1100">
              <a:solidFill>
                <a:schemeClr val="dk1"/>
              </a:solidFill>
              <a:effectLst/>
              <a:latin typeface="+mn-lt"/>
              <a:ea typeface="+mn-ea"/>
              <a:cs typeface="+mn-cs"/>
            </a:rPr>
            <a:t>物件費は若干減少したものの</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が増加したため</a:t>
          </a:r>
          <a:r>
            <a:rPr kumimoji="1" lang="ja-JP" altLang="ja-JP" sz="1100">
              <a:solidFill>
                <a:schemeClr val="dk1"/>
              </a:solidFill>
              <a:effectLst/>
              <a:latin typeface="+mn-lt"/>
              <a:ea typeface="+mn-ea"/>
              <a:cs typeface="+mn-cs"/>
            </a:rPr>
            <a:t>、依然として類似団体平均より高い状態が続いています。引き続き歳出削減に努めます。</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120416</xdr:rowOff>
    </xdr:from>
    <xdr:to>
      <xdr:col>23</xdr:col>
      <xdr:colOff>133350</xdr:colOff>
      <xdr:row>82</xdr:row>
      <xdr:rowOff>127307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79316"/>
          <a:ext cx="8382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98254</xdr:rowOff>
    </xdr:from>
    <xdr:to>
      <xdr:col>19</xdr:col>
      <xdr:colOff>133350</xdr:colOff>
      <xdr:row>82</xdr:row>
      <xdr:rowOff>120416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57154"/>
          <a:ext cx="889000" cy="2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81907</xdr:rowOff>
    </xdr:from>
    <xdr:to>
      <xdr:col>15</xdr:col>
      <xdr:colOff>82550</xdr:colOff>
      <xdr:row>82</xdr:row>
      <xdr:rowOff>98254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40807"/>
          <a:ext cx="889000" cy="1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50397</xdr:rowOff>
    </xdr:from>
    <xdr:to>
      <xdr:col>11</xdr:col>
      <xdr:colOff>31750</xdr:colOff>
      <xdr:row>82</xdr:row>
      <xdr:rowOff>81907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09297"/>
          <a:ext cx="889000" cy="3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76507</xdr:rowOff>
    </xdr:from>
    <xdr:to>
      <xdr:col>23</xdr:col>
      <xdr:colOff>184150</xdr:colOff>
      <xdr:row>83</xdr:row>
      <xdr:rowOff>6657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3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48584</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0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69616</xdr:rowOff>
    </xdr:from>
    <xdr:to>
      <xdr:col>19</xdr:col>
      <xdr:colOff>184150</xdr:colOff>
      <xdr:row>82</xdr:row>
      <xdr:rowOff>171216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2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155993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14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47454</xdr:rowOff>
    </xdr:from>
    <xdr:to>
      <xdr:col>15</xdr:col>
      <xdr:colOff>133350</xdr:colOff>
      <xdr:row>82</xdr:row>
      <xdr:rowOff>149054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0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133831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9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31107</xdr:rowOff>
    </xdr:from>
    <xdr:to>
      <xdr:col>11</xdr:col>
      <xdr:colOff>82550</xdr:colOff>
      <xdr:row>82</xdr:row>
      <xdr:rowOff>132707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9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117484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7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171047</xdr:rowOff>
    </xdr:from>
    <xdr:to>
      <xdr:col>7</xdr:col>
      <xdr:colOff>31750</xdr:colOff>
      <xdr:row>82</xdr:row>
      <xdr:rowOff>101197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5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85974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44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平成１７年以降、昇給見直しや給与月額の０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５％～５％の減額など、給与費削減の取り組みを進め、抑制に努めてきましたが、令和２年３月末をもって給与月額の減額措置を終了し、令和５年度においては、類似団体平均を１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４ポイント上回ることとなりました。</a:t>
          </a:r>
          <a:endParaRPr lang="ja-JP" altLang="ja-JP" sz="1400">
            <a:effectLst/>
          </a:endParaRPr>
        </a:p>
        <a:p>
          <a:r>
            <a:rPr kumimoji="1" lang="ja-JP" altLang="ja-JP" sz="1100">
              <a:solidFill>
                <a:schemeClr val="dk1"/>
              </a:solidFill>
              <a:effectLst/>
              <a:latin typeface="+mn-lt"/>
              <a:ea typeface="+mn-ea"/>
              <a:cs typeface="+mn-cs"/>
            </a:rPr>
            <a:t>　若年層が少なく４５歳以上の職員数が極端に多いという年齢構成による要因も大きいため、計画的な若年層の採用や昇給見直しなどを行いながら抑制に努めていきます。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77611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96695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77611</xdr:rowOff>
    </xdr:from>
    <xdr:to>
      <xdr:col>77</xdr:col>
      <xdr:colOff>44450</xdr:colOff>
      <xdr:row>87</xdr:row>
      <xdr:rowOff>117828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9937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77611</xdr:rowOff>
    </xdr:from>
    <xdr:to>
      <xdr:col>72</xdr:col>
      <xdr:colOff>203200</xdr:colOff>
      <xdr:row>87</xdr:row>
      <xdr:rowOff>117828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9937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37395</xdr:rowOff>
    </xdr:from>
    <xdr:to>
      <xdr:col>68</xdr:col>
      <xdr:colOff>152400</xdr:colOff>
      <xdr:row>87</xdr:row>
      <xdr:rowOff>77611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95354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26811</xdr:rowOff>
    </xdr:from>
    <xdr:to>
      <xdr:col>77</xdr:col>
      <xdr:colOff>95250</xdr:colOff>
      <xdr:row>87</xdr:row>
      <xdr:rowOff>128411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113188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2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67028</xdr:rowOff>
    </xdr:from>
    <xdr:to>
      <xdr:col>73</xdr:col>
      <xdr:colOff>44450</xdr:colOff>
      <xdr:row>87</xdr:row>
      <xdr:rowOff>168628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153405</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26811</xdr:rowOff>
    </xdr:from>
    <xdr:to>
      <xdr:col>68</xdr:col>
      <xdr:colOff>203200</xdr:colOff>
      <xdr:row>87</xdr:row>
      <xdr:rowOff>128411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113188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158045</xdr:rowOff>
    </xdr:from>
    <xdr:to>
      <xdr:col>64</xdr:col>
      <xdr:colOff>152400</xdr:colOff>
      <xdr:row>87</xdr:row>
      <xdr:rowOff>88195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72972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市は平成１６年度に旧６町村が合併し、平成１７年度以降１９５名の職員数が減少していますが、令和５年度実績は、令和３年７月に発生した豪雨災害に伴う災害復旧業務に傾注するため職員数を令和４年度に引き続いて増員しており、類似団体平均と比較して、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６５人多くなっています。</a:t>
          </a:r>
          <a:endParaRPr lang="ja-JP" altLang="ja-JP" sz="1400">
            <a:effectLst/>
          </a:endParaRPr>
        </a:p>
        <a:p>
          <a:r>
            <a:rPr kumimoji="1" lang="ja-JP" altLang="ja-JP" sz="1100">
              <a:solidFill>
                <a:schemeClr val="dk1"/>
              </a:solidFill>
              <a:effectLst/>
              <a:latin typeface="+mn-lt"/>
              <a:ea typeface="+mn-ea"/>
              <a:cs typeface="+mn-cs"/>
            </a:rPr>
            <a:t>　災害復旧のため、「雲南市定員管理計画」を上回る職員数となっていますが、今後の財政状況も踏まえ、災害復旧後は適正な職員規模となるよう計画的な職員数の削減に努めます。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117771</xdr:rowOff>
    </xdr:from>
    <xdr:to>
      <xdr:col>81</xdr:col>
      <xdr:colOff>44450</xdr:colOff>
      <xdr:row>61</xdr:row>
      <xdr:rowOff>136271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576221"/>
          <a:ext cx="8382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74337</xdr:rowOff>
    </xdr:from>
    <xdr:to>
      <xdr:col>77</xdr:col>
      <xdr:colOff>44450</xdr:colOff>
      <xdr:row>61</xdr:row>
      <xdr:rowOff>117771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532787"/>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55838</xdr:rowOff>
    </xdr:from>
    <xdr:to>
      <xdr:col>72</xdr:col>
      <xdr:colOff>203200</xdr:colOff>
      <xdr:row>61</xdr:row>
      <xdr:rowOff>74337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514288"/>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51012</xdr:rowOff>
    </xdr:from>
    <xdr:to>
      <xdr:col>68</xdr:col>
      <xdr:colOff>152400</xdr:colOff>
      <xdr:row>61</xdr:row>
      <xdr:rowOff>55838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50946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54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57548</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515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66971</xdr:rowOff>
    </xdr:from>
    <xdr:to>
      <xdr:col>77</xdr:col>
      <xdr:colOff>95250</xdr:colOff>
      <xdr:row>61</xdr:row>
      <xdr:rowOff>168571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52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153348</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611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23537</xdr:rowOff>
    </xdr:from>
    <xdr:to>
      <xdr:col>73</xdr:col>
      <xdr:colOff>44450</xdr:colOff>
      <xdr:row>61</xdr:row>
      <xdr:rowOff>125137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48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109914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568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5038</xdr:rowOff>
    </xdr:from>
    <xdr:to>
      <xdr:col>68</xdr:col>
      <xdr:colOff>203200</xdr:colOff>
      <xdr:row>61</xdr:row>
      <xdr:rowOff>106638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46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91415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5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212</xdr:rowOff>
    </xdr:from>
    <xdr:to>
      <xdr:col>64</xdr:col>
      <xdr:colOff>152400</xdr:colOff>
      <xdr:row>61</xdr:row>
      <xdr:rowOff>101812</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86589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54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合併前の旧町村において積極的に普通建設事業に取り組んできた結果、公債費は普通会計や生活排水処理会計などで高い水準で推移してきました。平成３０年度までは徐々に改善されていたものの、令和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年度においても、</a:t>
          </a:r>
          <a:r>
            <a:rPr kumimoji="1" lang="ja-JP" altLang="en-US" sz="1100">
              <a:solidFill>
                <a:schemeClr val="dk1"/>
              </a:solidFill>
              <a:effectLst/>
              <a:latin typeface="+mn-lt"/>
              <a:ea typeface="+mn-ea"/>
              <a:cs typeface="+mn-cs"/>
            </a:rPr>
            <a:t>公共施設の長寿命化対策等の普通建設事業の</a:t>
          </a:r>
          <a:r>
            <a:rPr kumimoji="1" lang="ja-JP" altLang="ja-JP" sz="1100">
              <a:solidFill>
                <a:schemeClr val="dk1"/>
              </a:solidFill>
              <a:effectLst/>
              <a:latin typeface="+mn-lt"/>
              <a:ea typeface="+mn-ea"/>
              <a:cs typeface="+mn-cs"/>
            </a:rPr>
            <a:t>実施により</a:t>
          </a:r>
          <a:r>
            <a:rPr kumimoji="1" lang="ja-JP" altLang="en-US" sz="1100">
              <a:solidFill>
                <a:schemeClr val="dk1"/>
              </a:solidFill>
              <a:effectLst/>
              <a:latin typeface="+mn-lt"/>
              <a:ea typeface="+mn-ea"/>
              <a:cs typeface="+mn-cs"/>
            </a:rPr>
            <a:t>上昇しました。</a:t>
          </a:r>
          <a:r>
            <a:rPr kumimoji="1" lang="ja-JP" altLang="ja-JP" sz="1100">
              <a:solidFill>
                <a:schemeClr val="dk1"/>
              </a:solidFill>
              <a:effectLst/>
              <a:latin typeface="+mn-lt"/>
              <a:ea typeface="+mn-ea"/>
              <a:cs typeface="+mn-cs"/>
            </a:rPr>
            <a:t>今後も単年度数値が上昇傾向で推移する見込みであり、実施計画に基づき計画的な普通建設事業の執行により地方債の新規発行と起債償還額とのバランスを図りながら抑制に努めます。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56197</xdr:rowOff>
    </xdr:from>
    <xdr:to>
      <xdr:col>81</xdr:col>
      <xdr:colOff>44450</xdr:colOff>
      <xdr:row>37</xdr:row>
      <xdr:rowOff>62230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99847"/>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155169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155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56197</xdr:rowOff>
    </xdr:from>
    <xdr:to>
      <xdr:col>77</xdr:col>
      <xdr:colOff>44450</xdr:colOff>
      <xdr:row>37</xdr:row>
      <xdr:rowOff>60219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99847"/>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60219</xdr:rowOff>
    </xdr:from>
    <xdr:to>
      <xdr:col>72</xdr:col>
      <xdr:colOff>203200</xdr:colOff>
      <xdr:row>37</xdr:row>
      <xdr:rowOff>64241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40386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60219</xdr:rowOff>
    </xdr:from>
    <xdr:to>
      <xdr:col>68</xdr:col>
      <xdr:colOff>152400</xdr:colOff>
      <xdr:row>37</xdr:row>
      <xdr:rowOff>64241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403869"/>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11430</xdr:rowOff>
    </xdr:from>
    <xdr:to>
      <xdr:col>81</xdr:col>
      <xdr:colOff>95250</xdr:colOff>
      <xdr:row>37</xdr:row>
      <xdr:rowOff>113030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154957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5397</xdr:rowOff>
    </xdr:from>
    <xdr:to>
      <xdr:col>77</xdr:col>
      <xdr:colOff>95250</xdr:colOff>
      <xdr:row>37</xdr:row>
      <xdr:rowOff>106997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91774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435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9419</xdr:rowOff>
    </xdr:from>
    <xdr:to>
      <xdr:col>73</xdr:col>
      <xdr:colOff>44450</xdr:colOff>
      <xdr:row>37</xdr:row>
      <xdr:rowOff>111019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95796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13441</xdr:rowOff>
    </xdr:from>
    <xdr:to>
      <xdr:col>68</xdr:col>
      <xdr:colOff>203200</xdr:colOff>
      <xdr:row>37</xdr:row>
      <xdr:rowOff>115041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99818</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44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9419</xdr:rowOff>
    </xdr:from>
    <xdr:to>
      <xdr:col>64</xdr:col>
      <xdr:colOff>152400</xdr:colOff>
      <xdr:row>37</xdr:row>
      <xdr:rowOff>111019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95796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将来負担比率については、令和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年度において分子にあたる一般会計等に係る地方債の現在高をはじめ、公営企業の公債費にかかる負担額もそれぞれ減少し</a:t>
          </a:r>
          <a:r>
            <a:rPr kumimoji="1" lang="ja-JP" altLang="en-US" sz="1100">
              <a:solidFill>
                <a:schemeClr val="dk1"/>
              </a:solidFill>
              <a:effectLst/>
              <a:latin typeface="+mn-lt"/>
              <a:ea typeface="+mn-ea"/>
              <a:cs typeface="+mn-cs"/>
            </a:rPr>
            <a:t>たため</a:t>
          </a:r>
          <a:r>
            <a:rPr kumimoji="1" lang="ja-JP" altLang="ja-JP" sz="1100">
              <a:solidFill>
                <a:schemeClr val="dk1"/>
              </a:solidFill>
              <a:effectLst/>
              <a:latin typeface="+mn-lt"/>
              <a:ea typeface="+mn-ea"/>
              <a:cs typeface="+mn-cs"/>
            </a:rPr>
            <a:t>、数値</a:t>
          </a:r>
          <a:r>
            <a:rPr kumimoji="1" lang="ja-JP" altLang="en-US" sz="1100">
              <a:solidFill>
                <a:schemeClr val="dk1"/>
              </a:solidFill>
              <a:effectLst/>
              <a:latin typeface="+mn-lt"/>
              <a:ea typeface="+mn-ea"/>
              <a:cs typeface="+mn-cs"/>
            </a:rPr>
            <a:t>が３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改善しました。</a:t>
          </a:r>
          <a:endParaRPr lang="ja-JP" altLang="ja-JP" sz="1400">
            <a:effectLst/>
          </a:endParaRPr>
        </a:p>
        <a:p>
          <a:r>
            <a:rPr kumimoji="1" lang="ja-JP" altLang="ja-JP" sz="1100">
              <a:solidFill>
                <a:schemeClr val="dk1"/>
              </a:solidFill>
              <a:effectLst/>
              <a:latin typeface="+mn-lt"/>
              <a:ea typeface="+mn-ea"/>
              <a:cs typeface="+mn-cs"/>
            </a:rPr>
            <a:t>　一方、類似団体平均と比較するとさらに乖離が大きくなっています。</a:t>
          </a:r>
          <a:endParaRPr lang="ja-JP" altLang="ja-JP" sz="1400">
            <a:effectLst/>
          </a:endParaRPr>
        </a:p>
        <a:p>
          <a:r>
            <a:rPr kumimoji="1" lang="ja-JP" altLang="ja-JP" sz="1100">
              <a:solidFill>
                <a:schemeClr val="dk1"/>
              </a:solidFill>
              <a:effectLst/>
              <a:latin typeface="+mn-lt"/>
              <a:ea typeface="+mn-ea"/>
              <a:cs typeface="+mn-cs"/>
            </a:rPr>
            <a:t>　そのため、今後も新規地方債の発行抑制などの取り組みにより、将来負担比率を軽減するよう努めます。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25358</xdr:rowOff>
    </xdr:from>
    <xdr:to>
      <xdr:col>81</xdr:col>
      <xdr:colOff>44450</xdr:colOff>
      <xdr:row>18</xdr:row>
      <xdr:rowOff>54314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11145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54314</xdr:rowOff>
    </xdr:from>
    <xdr:to>
      <xdr:col>77</xdr:col>
      <xdr:colOff>44450</xdr:colOff>
      <xdr:row>18</xdr:row>
      <xdr:rowOff>72813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140414"/>
          <a:ext cx="889000" cy="1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72813</xdr:rowOff>
    </xdr:from>
    <xdr:to>
      <xdr:col>72</xdr:col>
      <xdr:colOff>203200</xdr:colOff>
      <xdr:row>18</xdr:row>
      <xdr:rowOff>139573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158913"/>
          <a:ext cx="889000" cy="6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139573</xdr:rowOff>
    </xdr:from>
    <xdr:to>
      <xdr:col>68</xdr:col>
      <xdr:colOff>152400</xdr:colOff>
      <xdr:row>18</xdr:row>
      <xdr:rowOff>146812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22567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146008</xdr:rowOff>
    </xdr:from>
    <xdr:to>
      <xdr:col>81</xdr:col>
      <xdr:colOff>95250</xdr:colOff>
      <xdr:row>18</xdr:row>
      <xdr:rowOff>76158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06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118085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032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3514</xdr:rowOff>
    </xdr:from>
    <xdr:to>
      <xdr:col>77</xdr:col>
      <xdr:colOff>95250</xdr:colOff>
      <xdr:row>18</xdr:row>
      <xdr:rowOff>105114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08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89891</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175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22013</xdr:rowOff>
    </xdr:from>
    <xdr:to>
      <xdr:col>73</xdr:col>
      <xdr:colOff>44450</xdr:colOff>
      <xdr:row>18</xdr:row>
      <xdr:rowOff>123613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10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108390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19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88773</xdr:rowOff>
    </xdr:from>
    <xdr:to>
      <xdr:col>68</xdr:col>
      <xdr:colOff>203200</xdr:colOff>
      <xdr:row>19</xdr:row>
      <xdr:rowOff>18923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17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3700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261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96012</xdr:rowOff>
    </xdr:from>
    <xdr:to>
      <xdr:col>64</xdr:col>
      <xdr:colOff>152400</xdr:colOff>
      <xdr:row>19</xdr:row>
      <xdr:rowOff>26162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18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10939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26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島根県雲南市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35,085
34,846
553.18
32,712,023
32,219,514
441,679
17,134,205
35,703,295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類似団体平均と比較すると、人件費にかかる経常収支比率は低くなっていますが、要因としては消防業務やごみ処理業務を一部事務組合で行っていることが挙げられます。</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人件費が増加し、また、</a:t>
          </a:r>
          <a:r>
            <a:rPr kumimoji="1" lang="ja-JP" altLang="ja-JP" sz="1100">
              <a:solidFill>
                <a:schemeClr val="dk1"/>
              </a:solidFill>
              <a:effectLst/>
              <a:latin typeface="+mn-lt"/>
              <a:ea typeface="+mn-ea"/>
              <a:cs typeface="+mn-cs"/>
            </a:rPr>
            <a:t>類似団体に比べ人口千人当たりの職員数が多く、決算額も高いことから、今後も定員管理計画に基づき職員数の削減や行財政改革の取組を通じて人件費の抑制に努めます。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58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30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306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xdr:rowOff>
    </xdr:from>
    <xdr:to>
      <xdr:col>11</xdr:col>
      <xdr:colOff>9525</xdr:colOff>
      <xdr:row>36</xdr:row>
      <xdr:rowOff>142240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772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91440</xdr:rowOff>
    </xdr:from>
    <xdr:to>
      <xdr:col>11</xdr:col>
      <xdr:colOff>60325</xdr:colOff>
      <xdr:row>37</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物件費にかかる経常収支比率は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平均に近づき改善が見られました。</a:t>
          </a:r>
          <a:endParaRPr lang="ja-JP" altLang="ja-JP">
            <a:effectLst/>
          </a:endParaRPr>
        </a:p>
        <a:p>
          <a:r>
            <a:rPr kumimoji="1" lang="ja-JP" altLang="ja-JP" sz="1100">
              <a:solidFill>
                <a:schemeClr val="dk1"/>
              </a:solidFill>
              <a:effectLst/>
              <a:latin typeface="+mn-lt"/>
              <a:ea typeface="+mn-ea"/>
              <a:cs typeface="+mn-cs"/>
            </a:rPr>
            <a:t>　これは、電算システム経費</a:t>
          </a:r>
          <a:r>
            <a:rPr kumimoji="1" lang="ja-JP" altLang="en-US" sz="1100">
              <a:solidFill>
                <a:schemeClr val="dk1"/>
              </a:solidFill>
              <a:effectLst/>
              <a:latin typeface="+mn-lt"/>
              <a:ea typeface="+mn-ea"/>
              <a:cs typeface="+mn-cs"/>
            </a:rPr>
            <a:t>等の</a:t>
          </a:r>
          <a:r>
            <a:rPr kumimoji="1" lang="ja-JP" altLang="ja-JP" sz="1100">
              <a:solidFill>
                <a:schemeClr val="dk1"/>
              </a:solidFill>
              <a:effectLst/>
              <a:latin typeface="+mn-lt"/>
              <a:ea typeface="+mn-ea"/>
              <a:cs typeface="+mn-cs"/>
            </a:rPr>
            <a:t>事業費の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などが要因の一つとして挙げられます。</a:t>
          </a:r>
          <a:endParaRPr lang="ja-JP" altLang="ja-JP">
            <a:effectLst/>
          </a:endParaRPr>
        </a:p>
        <a:p>
          <a:r>
            <a:rPr kumimoji="1" lang="ja-JP" altLang="ja-JP" sz="1100">
              <a:solidFill>
                <a:schemeClr val="dk1"/>
              </a:solidFill>
              <a:effectLst/>
              <a:latin typeface="+mn-lt"/>
              <a:ea typeface="+mn-ea"/>
              <a:cs typeface="+mn-cs"/>
            </a:rPr>
            <a:t>　また、物件費は近年増加</a:t>
          </a:r>
          <a:r>
            <a:rPr kumimoji="1" lang="ja-JP" altLang="en-US" sz="1100">
              <a:solidFill>
                <a:schemeClr val="dk1"/>
              </a:solidFill>
              <a:effectLst/>
              <a:latin typeface="+mn-lt"/>
              <a:ea typeface="+mn-ea"/>
              <a:cs typeface="+mn-cs"/>
            </a:rPr>
            <a:t>あるいは横ばい傾向</a:t>
          </a:r>
          <a:r>
            <a:rPr kumimoji="1" lang="ja-JP" altLang="ja-JP" sz="1100">
              <a:solidFill>
                <a:schemeClr val="dk1"/>
              </a:solidFill>
              <a:effectLst/>
              <a:latin typeface="+mn-lt"/>
              <a:ea typeface="+mn-ea"/>
              <a:cs typeface="+mn-cs"/>
            </a:rPr>
            <a:t>にあるため、公共施設等総合管理計画の着実な執行や事業の見直しなどにより経費の削減に努めます。</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157480</xdr:rowOff>
    </xdr:from>
    <xdr:to>
      <xdr:col>82</xdr:col>
      <xdr:colOff>107950</xdr:colOff>
      <xdr:row>17</xdr:row>
      <xdr:rowOff>8890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006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81280</xdr:rowOff>
    </xdr:from>
    <xdr:to>
      <xdr:col>78</xdr:col>
      <xdr:colOff>69850</xdr:colOff>
      <xdr:row>17</xdr:row>
      <xdr:rowOff>8890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244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66040</xdr:rowOff>
    </xdr:from>
    <xdr:to>
      <xdr:col>73</xdr:col>
      <xdr:colOff>180975</xdr:colOff>
      <xdr:row>16</xdr:row>
      <xdr:rowOff>81280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09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66040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787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78757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30480</xdr:rowOff>
    </xdr:from>
    <xdr:to>
      <xdr:col>74</xdr:col>
      <xdr:colOff>31750</xdr:colOff>
      <xdr:row>16</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xdr:rowOff>
    </xdr:from>
    <xdr:to>
      <xdr:col>69</xdr:col>
      <xdr:colOff>142875</xdr:colOff>
      <xdr:row>16</xdr:row>
      <xdr:rowOff>116840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127017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96537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民間委託の推進のために保育業務委託を進めている中、保育単価の上昇等により、単独扶助費が増加傾向に</a:t>
          </a:r>
          <a:r>
            <a:rPr kumimoji="1" lang="ja-JP" altLang="en-US" sz="1100">
              <a:solidFill>
                <a:schemeClr val="dk1"/>
              </a:solidFill>
              <a:effectLst/>
              <a:latin typeface="+mn-lt"/>
              <a:ea typeface="+mn-ea"/>
              <a:cs typeface="+mn-cs"/>
            </a:rPr>
            <a:t>あります。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また、障がい者福祉等のサービスに係る扶助費も増加傾向にあり、</a:t>
          </a:r>
          <a:r>
            <a:rPr kumimoji="1" lang="ja-JP" altLang="ja-JP" sz="1100">
              <a:solidFill>
                <a:schemeClr val="dk1"/>
              </a:solidFill>
              <a:effectLst/>
              <a:latin typeface="+mn-lt"/>
              <a:ea typeface="+mn-ea"/>
              <a:cs typeface="+mn-cs"/>
            </a:rPr>
            <a:t>経常収支比率上昇の一因として挙げられ</a:t>
          </a:r>
          <a:r>
            <a:rPr kumimoji="1" lang="ja-JP" altLang="en-US" sz="1100">
              <a:solidFill>
                <a:schemeClr val="dk1"/>
              </a:solidFill>
              <a:effectLst/>
              <a:latin typeface="+mn-lt"/>
              <a:ea typeface="+mn-ea"/>
              <a:cs typeface="+mn-cs"/>
            </a:rPr>
            <a:t>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165100</xdr:rowOff>
    </xdr:from>
    <xdr:to>
      <xdr:col>24</xdr:col>
      <xdr:colOff>25400</xdr:colOff>
      <xdr:row>57</xdr:row>
      <xdr:rowOff>6350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66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56</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28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38100</xdr:rowOff>
    </xdr:from>
    <xdr:to>
      <xdr:col>15</xdr:col>
      <xdr:colOff>98425</xdr:colOff>
      <xdr:row>56</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39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38100</xdr:rowOff>
    </xdr:from>
    <xdr:to>
      <xdr:col>11</xdr:col>
      <xdr:colOff>9525</xdr:colOff>
      <xdr:row>56</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39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168927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99077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158750</xdr:rowOff>
    </xdr:from>
    <xdr:to>
      <xdr:col>11</xdr:col>
      <xdr:colOff>60325</xdr:colOff>
      <xdr:row>56</xdr:row>
      <xdr:rowOff>88900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99077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その他にかかる経常収支比率は近年増加傾向でしたが、令和２年度以降、類似団体平均を下回りました。要因としては下水道事業の一部法適用化により繰出金が減少したことなどが挙げられます。　　</a:t>
          </a:r>
          <a:endParaRPr lang="ja-JP" altLang="ja-JP" sz="1400">
            <a:effectLst/>
          </a:endParaRPr>
        </a:p>
        <a:p>
          <a:r>
            <a:rPr kumimoji="1" lang="ja-JP" altLang="ja-JP" sz="1100">
              <a:solidFill>
                <a:schemeClr val="dk1"/>
              </a:solidFill>
              <a:effectLst/>
              <a:latin typeface="+mn-lt"/>
              <a:ea typeface="+mn-ea"/>
              <a:cs typeface="+mn-cs"/>
            </a:rPr>
            <a:t>　本市の繰出金は下水道事業が占める割合が大きく、</a:t>
          </a:r>
          <a:r>
            <a:rPr kumimoji="1" lang="ja-JP" altLang="en-US" sz="1100">
              <a:solidFill>
                <a:schemeClr val="dk1"/>
              </a:solidFill>
              <a:effectLst/>
              <a:latin typeface="+mn-lt"/>
              <a:ea typeface="+mn-ea"/>
              <a:cs typeface="+mn-cs"/>
            </a:rPr>
            <a:t>令和６年度には</a:t>
          </a:r>
          <a:r>
            <a:rPr kumimoji="1" lang="ja-JP" altLang="ja-JP" sz="1100">
              <a:solidFill>
                <a:schemeClr val="dk1"/>
              </a:solidFill>
              <a:effectLst/>
              <a:latin typeface="+mn-lt"/>
              <a:ea typeface="+mn-ea"/>
              <a:cs typeface="+mn-cs"/>
            </a:rPr>
            <a:t>、農業集落排水事業などの地方公営企業法適</a:t>
          </a:r>
          <a:r>
            <a:rPr kumimoji="1" lang="ja-JP" altLang="en-US" sz="1100">
              <a:solidFill>
                <a:schemeClr val="dk1"/>
              </a:solidFill>
              <a:effectLst/>
              <a:latin typeface="+mn-lt"/>
              <a:ea typeface="+mn-ea"/>
              <a:cs typeface="+mn-cs"/>
            </a:rPr>
            <a:t>用</a:t>
          </a:r>
          <a:r>
            <a:rPr kumimoji="1" lang="ja-JP" altLang="ja-JP" sz="1100">
              <a:solidFill>
                <a:schemeClr val="dk1"/>
              </a:solidFill>
              <a:effectLst/>
              <a:latin typeface="+mn-lt"/>
              <a:ea typeface="+mn-ea"/>
              <a:cs typeface="+mn-cs"/>
            </a:rPr>
            <a:t>化</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、独立採算の原則に則り、健全経営となるよう努めます。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4535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663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132443</xdr:rowOff>
    </xdr:from>
    <xdr:to>
      <xdr:col>78</xdr:col>
      <xdr:colOff>69850</xdr:colOff>
      <xdr:row>57</xdr:row>
      <xdr:rowOff>4535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336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132443</xdr:rowOff>
    </xdr:from>
    <xdr:to>
      <xdr:col>73</xdr:col>
      <xdr:colOff>180975</xdr:colOff>
      <xdr:row>57</xdr:row>
      <xdr:rowOff>26307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33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26307</xdr:rowOff>
    </xdr:from>
    <xdr:to>
      <xdr:col>69</xdr:col>
      <xdr:colOff>92075</xdr:colOff>
      <xdr:row>58</xdr:row>
      <xdr:rowOff>148772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98957"/>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81643</xdr:rowOff>
    </xdr:from>
    <xdr:to>
      <xdr:col>74</xdr:col>
      <xdr:colOff>31750</xdr:colOff>
      <xdr:row>57</xdr:row>
      <xdr:rowOff>11793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146957</xdr:rowOff>
    </xdr:from>
    <xdr:to>
      <xdr:col>69</xdr:col>
      <xdr:colOff>142875</xdr:colOff>
      <xdr:row>57</xdr:row>
      <xdr:rowOff>77107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87284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97972</xdr:rowOff>
    </xdr:from>
    <xdr:to>
      <xdr:col>65</xdr:col>
      <xdr:colOff>53975</xdr:colOff>
      <xdr:row>59</xdr:row>
      <xdr:rowOff>28122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て数値の改善が図られたものの、類似団体平均を上回っている要因としては、一部事務組合で実施している業務が多いことや、各種団体への補助金が多額になっていること、企業会計において、簡易水道事業の上水道事業統合や令和２年度から下水道事業の一部を地方公営企業法適用としたため補助金が増加したことなどが挙げられます。今後も引き続き、事業の見直しや一部事務組合等へのヒアリングを実施しながら補助費等の削減に努め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38</xdr:row>
      <xdr:rowOff>17272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44093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17272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323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17272</xdr:rowOff>
    </xdr:from>
    <xdr:to>
      <xdr:col>73</xdr:col>
      <xdr:colOff>180975</xdr:colOff>
      <xdr:row>38</xdr:row>
      <xdr:rowOff>40132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5323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60706</xdr:rowOff>
    </xdr:from>
    <xdr:to>
      <xdr:col>69</xdr:col>
      <xdr:colOff>92075</xdr:colOff>
      <xdr:row>38</xdr:row>
      <xdr:rowOff>40132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40435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18559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137922</xdr:rowOff>
    </xdr:from>
    <xdr:to>
      <xdr:col>78</xdr:col>
      <xdr:colOff>120650</xdr:colOff>
      <xdr:row>38</xdr:row>
      <xdr:rowOff>68072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52849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137922</xdr:rowOff>
    </xdr:from>
    <xdr:to>
      <xdr:col>74</xdr:col>
      <xdr:colOff>31750</xdr:colOff>
      <xdr:row>38</xdr:row>
      <xdr:rowOff>68072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52849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160782</xdr:rowOff>
    </xdr:from>
    <xdr:to>
      <xdr:col>69</xdr:col>
      <xdr:colOff>142875</xdr:colOff>
      <xdr:row>38</xdr:row>
      <xdr:rowOff>90932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75709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これまで実施してきた普通建設事業の影響により、公債費にかかる経常収支比率および、人口一人当たり決算額、実質公債費比率は類似団体平均大きく上回っています。</a:t>
          </a:r>
          <a:endParaRPr lang="ja-JP" altLang="ja-JP" sz="1400">
            <a:effectLst/>
          </a:endParaRPr>
        </a:p>
        <a:p>
          <a:r>
            <a:rPr kumimoji="1" lang="ja-JP" altLang="ja-JP" sz="1100">
              <a:solidFill>
                <a:schemeClr val="dk1"/>
              </a:solidFill>
              <a:effectLst/>
              <a:latin typeface="+mn-lt"/>
              <a:ea typeface="+mn-ea"/>
              <a:cs typeface="+mn-cs"/>
            </a:rPr>
            <a:t>　また、これまで減少傾向にあった公債費総額が近年の大型事業</a:t>
          </a:r>
          <a:r>
            <a:rPr kumimoji="1" lang="ja-JP" altLang="en-US" sz="1100">
              <a:solidFill>
                <a:schemeClr val="dk1"/>
              </a:solidFill>
              <a:effectLst/>
              <a:latin typeface="+mn-lt"/>
              <a:ea typeface="+mn-ea"/>
              <a:cs typeface="+mn-cs"/>
            </a:rPr>
            <a:t>や公共施設の長寿命化対策等</a:t>
          </a:r>
          <a:r>
            <a:rPr kumimoji="1" lang="ja-JP" altLang="ja-JP" sz="1100">
              <a:solidFill>
                <a:schemeClr val="dk1"/>
              </a:solidFill>
              <a:effectLst/>
              <a:latin typeface="+mn-lt"/>
              <a:ea typeface="+mn-ea"/>
              <a:cs typeface="+mn-cs"/>
            </a:rPr>
            <a:t>により、今後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上昇することが想定されることから、中期財政計画などに基づき、地方債の発行と償還のバランスを図り、公債費の抑制に努めます。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52705</xdr:rowOff>
    </xdr:from>
    <xdr:to>
      <xdr:col>24</xdr:col>
      <xdr:colOff>25400</xdr:colOff>
      <xdr:row>75</xdr:row>
      <xdr:rowOff>85090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91145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43180</xdr:rowOff>
    </xdr:from>
    <xdr:to>
      <xdr:col>19</xdr:col>
      <xdr:colOff>187325</xdr:colOff>
      <xdr:row>75</xdr:row>
      <xdr:rowOff>52705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019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43180</xdr:rowOff>
    </xdr:from>
    <xdr:to>
      <xdr:col>15</xdr:col>
      <xdr:colOff>98425</xdr:colOff>
      <xdr:row>75</xdr:row>
      <xdr:rowOff>67945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0193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67945</xdr:rowOff>
    </xdr:from>
    <xdr:to>
      <xdr:col>11</xdr:col>
      <xdr:colOff>9525</xdr:colOff>
      <xdr:row>75</xdr:row>
      <xdr:rowOff>75565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9266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34290</xdr:rowOff>
    </xdr:from>
    <xdr:to>
      <xdr:col>24</xdr:col>
      <xdr:colOff>76200</xdr:colOff>
      <xdr:row>75</xdr:row>
      <xdr:rowOff>135890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6367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65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xdr:rowOff>
    </xdr:from>
    <xdr:to>
      <xdr:col>20</xdr:col>
      <xdr:colOff>38100</xdr:colOff>
      <xdr:row>75</xdr:row>
      <xdr:rowOff>103505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88282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47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163830</xdr:rowOff>
    </xdr:from>
    <xdr:to>
      <xdr:col>15</xdr:col>
      <xdr:colOff>149225</xdr:colOff>
      <xdr:row>75</xdr:row>
      <xdr:rowOff>93980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78757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17145</xdr:rowOff>
    </xdr:from>
    <xdr:to>
      <xdr:col>11</xdr:col>
      <xdr:colOff>60325</xdr:colOff>
      <xdr:row>75</xdr:row>
      <xdr:rowOff>118745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103522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6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24765</xdr:rowOff>
    </xdr:from>
    <xdr:to>
      <xdr:col>6</xdr:col>
      <xdr:colOff>171450</xdr:colOff>
      <xdr:row>75</xdr:row>
      <xdr:rowOff>126365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111141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令和元年度までは公債費以外にかかる経常収支比率は、類似団体平均に比べ低くなっていましたが、令和２年度以降、物件費、扶助費等の増によ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類似団体平均を上回</a:t>
          </a:r>
          <a:r>
            <a:rPr kumimoji="1" lang="ja-JP" altLang="en-US" sz="1100">
              <a:solidFill>
                <a:schemeClr val="dk1"/>
              </a:solidFill>
              <a:effectLst/>
              <a:latin typeface="+mn-lt"/>
              <a:ea typeface="+mn-ea"/>
              <a:cs typeface="+mn-cs"/>
            </a:rPr>
            <a:t>っています</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令和５年度は、０．６ポイント上回りましたが、</a:t>
          </a:r>
          <a:r>
            <a:rPr kumimoji="1" lang="ja-JP" altLang="ja-JP" sz="1100">
              <a:solidFill>
                <a:schemeClr val="dk1"/>
              </a:solidFill>
              <a:effectLst/>
              <a:latin typeface="+mn-lt"/>
              <a:ea typeface="+mn-ea"/>
              <a:cs typeface="+mn-cs"/>
            </a:rPr>
            <a:t>今後も大幅な一般財源の増が見込めない中、引き続き行財政改革を確実に進めることにより、数値の改善に努めます。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37846</xdr:rowOff>
    </xdr:from>
    <xdr:to>
      <xdr:col>82</xdr:col>
      <xdr:colOff>107950</xdr:colOff>
      <xdr:row>77</xdr:row>
      <xdr:rowOff>110998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23949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10413</xdr:rowOff>
    </xdr:from>
    <xdr:to>
      <xdr:col>78</xdr:col>
      <xdr:colOff>69850</xdr:colOff>
      <xdr:row>77</xdr:row>
      <xdr:rowOff>110998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212063"/>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10413</xdr:rowOff>
    </xdr:from>
    <xdr:to>
      <xdr:col>73</xdr:col>
      <xdr:colOff>180975</xdr:colOff>
      <xdr:row>77</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212063"/>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159004</xdr:rowOff>
    </xdr:from>
    <xdr:to>
      <xdr:col>69</xdr:col>
      <xdr:colOff>92075</xdr:colOff>
      <xdr:row>77</xdr:row>
      <xdr:rowOff>69850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1892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130573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60198</xdr:rowOff>
    </xdr:from>
    <xdr:to>
      <xdr:col>78</xdr:col>
      <xdr:colOff>120650</xdr:colOff>
      <xdr:row>77</xdr:row>
      <xdr:rowOff>161798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146575</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4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131063</xdr:rowOff>
    </xdr:from>
    <xdr:to>
      <xdr:col>74</xdr:col>
      <xdr:colOff>31750</xdr:colOff>
      <xdr:row>77</xdr:row>
      <xdr:rowOff>61213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45990</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19050</xdr:rowOff>
    </xdr:from>
    <xdr:to>
      <xdr:col>69</xdr:col>
      <xdr:colOff>142875</xdr:colOff>
      <xdr:row>77</xdr:row>
      <xdr:rowOff>120650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105427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108204</xdr:rowOff>
    </xdr:from>
    <xdr:to>
      <xdr:col>65</xdr:col>
      <xdr:colOff>53975</xdr:colOff>
      <xdr:row>77</xdr:row>
      <xdr:rowOff>38354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48531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島根県雲南市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93777</xdr:rowOff>
    </xdr:from>
    <xdr:to>
      <xdr:col>29</xdr:col>
      <xdr:colOff>127000</xdr:colOff>
      <xdr:row>15</xdr:row>
      <xdr:rowOff>129983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13152"/>
          <a:ext cx="647700" cy="36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129983</xdr:rowOff>
    </xdr:from>
    <xdr:to>
      <xdr:col>26</xdr:col>
      <xdr:colOff>50800</xdr:colOff>
      <xdr:row>15</xdr:row>
      <xdr:rowOff>156707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49358"/>
          <a:ext cx="698500" cy="26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147781</xdr:rowOff>
    </xdr:from>
    <xdr:to>
      <xdr:col>22</xdr:col>
      <xdr:colOff>114300</xdr:colOff>
      <xdr:row>15</xdr:row>
      <xdr:rowOff>156707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767156"/>
          <a:ext cx="698500" cy="8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147781</xdr:rowOff>
    </xdr:from>
    <xdr:to>
      <xdr:col>18</xdr:col>
      <xdr:colOff>177800</xdr:colOff>
      <xdr:row>16</xdr:row>
      <xdr:rowOff>28375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67156"/>
          <a:ext cx="698500" cy="52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42977</xdr:rowOff>
    </xdr:from>
    <xdr:to>
      <xdr:col>29</xdr:col>
      <xdr:colOff>177800</xdr:colOff>
      <xdr:row>15</xdr:row>
      <xdr:rowOff>144577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62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59504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0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79183</xdr:rowOff>
    </xdr:from>
    <xdr:to>
      <xdr:col>26</xdr:col>
      <xdr:colOff>101600</xdr:colOff>
      <xdr:row>16</xdr:row>
      <xdr:rowOff>9333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98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19510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67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105907</xdr:rowOff>
    </xdr:from>
    <xdr:to>
      <xdr:col>22</xdr:col>
      <xdr:colOff>165100</xdr:colOff>
      <xdr:row>16</xdr:row>
      <xdr:rowOff>36057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25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46234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94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96981</xdr:rowOff>
    </xdr:from>
    <xdr:to>
      <xdr:col>19</xdr:col>
      <xdr:colOff>38100</xdr:colOff>
      <xdr:row>16</xdr:row>
      <xdr:rowOff>27131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16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37308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8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149025</xdr:rowOff>
    </xdr:from>
    <xdr:to>
      <xdr:col>15</xdr:col>
      <xdr:colOff>101600</xdr:colOff>
      <xdr:row>16</xdr:row>
      <xdr:rowOff>79175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68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89352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3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341851</xdr:rowOff>
    </xdr:from>
    <xdr:to>
      <xdr:col>29</xdr:col>
      <xdr:colOff>127000</xdr:colOff>
      <xdr:row>38</xdr:row>
      <xdr:rowOff>11717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466551"/>
          <a:ext cx="647700" cy="127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326628</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51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11717</xdr:rowOff>
    </xdr:from>
    <xdr:to>
      <xdr:col>26</xdr:col>
      <xdr:colOff>50800</xdr:colOff>
      <xdr:row>38</xdr:row>
      <xdr:rowOff>15842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479317"/>
          <a:ext cx="698500" cy="4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14434</xdr:rowOff>
    </xdr:from>
    <xdr:to>
      <xdr:col>22</xdr:col>
      <xdr:colOff>114300</xdr:colOff>
      <xdr:row>38</xdr:row>
      <xdr:rowOff>15842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482034"/>
          <a:ext cx="698500" cy="1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14434</xdr:rowOff>
    </xdr:from>
    <xdr:to>
      <xdr:col>18</xdr:col>
      <xdr:colOff>177800</xdr:colOff>
      <xdr:row>38</xdr:row>
      <xdr:rowOff>16122</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482034"/>
          <a:ext cx="698500" cy="1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94843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56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291051</xdr:rowOff>
    </xdr:from>
    <xdr:to>
      <xdr:col>29</xdr:col>
      <xdr:colOff>177800</xdr:colOff>
      <xdr:row>38</xdr:row>
      <xdr:rowOff>49751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15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136128</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60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303817</xdr:rowOff>
    </xdr:from>
    <xdr:to>
      <xdr:col>26</xdr:col>
      <xdr:colOff>101600</xdr:colOff>
      <xdr:row>38</xdr:row>
      <xdr:rowOff>62517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28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72694</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197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307942</xdr:rowOff>
    </xdr:from>
    <xdr:to>
      <xdr:col>22</xdr:col>
      <xdr:colOff>165100</xdr:colOff>
      <xdr:row>38</xdr:row>
      <xdr:rowOff>66642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32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76819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0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306534</xdr:rowOff>
    </xdr:from>
    <xdr:to>
      <xdr:col>19</xdr:col>
      <xdr:colOff>38100</xdr:colOff>
      <xdr:row>38</xdr:row>
      <xdr:rowOff>65234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31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75411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0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308222</xdr:rowOff>
    </xdr:from>
    <xdr:to>
      <xdr:col>15</xdr:col>
      <xdr:colOff>101600</xdr:colOff>
      <xdr:row>38</xdr:row>
      <xdr:rowOff>66922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32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77099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0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島根県雲南市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35,085
34,846
553.18
32,712,023
32,219,514
441,679
17,134,205
35,703,295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42632</xdr:rowOff>
    </xdr:from>
    <xdr:to>
      <xdr:col>24</xdr:col>
      <xdr:colOff>63500</xdr:colOff>
      <xdr:row>35</xdr:row>
      <xdr:rowOff>127682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43382"/>
          <a:ext cx="838200" cy="8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96658</xdr:rowOff>
    </xdr:from>
    <xdr:to>
      <xdr:col>19</xdr:col>
      <xdr:colOff>177800</xdr:colOff>
      <xdr:row>35</xdr:row>
      <xdr:rowOff>127682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9740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96658</xdr:rowOff>
    </xdr:from>
    <xdr:to>
      <xdr:col>15</xdr:col>
      <xdr:colOff>50800</xdr:colOff>
      <xdr:row>35</xdr:row>
      <xdr:rowOff>106161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97408"/>
          <a:ext cx="889000" cy="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106161</xdr:rowOff>
    </xdr:from>
    <xdr:to>
      <xdr:col>10</xdr:col>
      <xdr:colOff>114300</xdr:colOff>
      <xdr:row>36</xdr:row>
      <xdr:rowOff>49044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06911"/>
          <a:ext cx="889000" cy="11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163282</xdr:rowOff>
    </xdr:from>
    <xdr:to>
      <xdr:col>24</xdr:col>
      <xdr:colOff>114300</xdr:colOff>
      <xdr:row>35</xdr:row>
      <xdr:rowOff>93432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9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14709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44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76882</xdr:rowOff>
    </xdr:from>
    <xdr:to>
      <xdr:col>20</xdr:col>
      <xdr:colOff>38100</xdr:colOff>
      <xdr:row>36</xdr:row>
      <xdr:rowOff>7032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7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23559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852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45858</xdr:rowOff>
    </xdr:from>
    <xdr:to>
      <xdr:col>15</xdr:col>
      <xdr:colOff>101600</xdr:colOff>
      <xdr:row>35</xdr:row>
      <xdr:rowOff>147458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4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163985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2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55361</xdr:rowOff>
    </xdr:from>
    <xdr:to>
      <xdr:col>10</xdr:col>
      <xdr:colOff>165100</xdr:colOff>
      <xdr:row>35</xdr:row>
      <xdr:rowOff>156961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5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2038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3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169694</xdr:rowOff>
    </xdr:from>
    <xdr:to>
      <xdr:col>6</xdr:col>
      <xdr:colOff>38100</xdr:colOff>
      <xdr:row>36</xdr:row>
      <xdr:rowOff>99844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7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116371</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94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144480</xdr:rowOff>
    </xdr:from>
    <xdr:to>
      <xdr:col>24</xdr:col>
      <xdr:colOff>63500</xdr:colOff>
      <xdr:row>57</xdr:row>
      <xdr:rowOff>147931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17130"/>
          <a:ext cx="838200" cy="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147931</xdr:rowOff>
    </xdr:from>
    <xdr:to>
      <xdr:col>19</xdr:col>
      <xdr:colOff>177800</xdr:colOff>
      <xdr:row>57</xdr:row>
      <xdr:rowOff>163940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20581"/>
          <a:ext cx="889000" cy="1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163940</xdr:rowOff>
    </xdr:from>
    <xdr:to>
      <xdr:col>15</xdr:col>
      <xdr:colOff>50800</xdr:colOff>
      <xdr:row>58</xdr:row>
      <xdr:rowOff>9489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36590"/>
          <a:ext cx="889000" cy="1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9489</xdr:rowOff>
    </xdr:from>
    <xdr:to>
      <xdr:col>10</xdr:col>
      <xdr:colOff>114300</xdr:colOff>
      <xdr:row>58</xdr:row>
      <xdr:rowOff>23569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53589"/>
          <a:ext cx="889000" cy="1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93680</xdr:rowOff>
    </xdr:from>
    <xdr:to>
      <xdr:col>24</xdr:col>
      <xdr:colOff>114300</xdr:colOff>
      <xdr:row>58</xdr:row>
      <xdr:rowOff>23830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6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116557</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17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97131</xdr:rowOff>
    </xdr:from>
    <xdr:to>
      <xdr:col>20</xdr:col>
      <xdr:colOff>38100</xdr:colOff>
      <xdr:row>58</xdr:row>
      <xdr:rowOff>27281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6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43808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4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113140</xdr:rowOff>
    </xdr:from>
    <xdr:to>
      <xdr:col>15</xdr:col>
      <xdr:colOff>101600</xdr:colOff>
      <xdr:row>58</xdr:row>
      <xdr:rowOff>43290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59817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6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130139</xdr:rowOff>
    </xdr:from>
    <xdr:to>
      <xdr:col>10</xdr:col>
      <xdr:colOff>165100</xdr:colOff>
      <xdr:row>58</xdr:row>
      <xdr:rowOff>60289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0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76816</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7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144219</xdr:rowOff>
    </xdr:from>
    <xdr:to>
      <xdr:col>6</xdr:col>
      <xdr:colOff>38100</xdr:colOff>
      <xdr:row>58</xdr:row>
      <xdr:rowOff>74369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1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90896</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9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26429</xdr:rowOff>
    </xdr:from>
    <xdr:to>
      <xdr:col>24</xdr:col>
      <xdr:colOff>63500</xdr:colOff>
      <xdr:row>78</xdr:row>
      <xdr:rowOff>72416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399529"/>
          <a:ext cx="838200" cy="4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26429</xdr:rowOff>
    </xdr:from>
    <xdr:to>
      <xdr:col>19</xdr:col>
      <xdr:colOff>177800</xdr:colOff>
      <xdr:row>78</xdr:row>
      <xdr:rowOff>58889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399529"/>
          <a:ext cx="889000" cy="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58889</xdr:rowOff>
    </xdr:from>
    <xdr:to>
      <xdr:col>15</xdr:col>
      <xdr:colOff>50800</xdr:colOff>
      <xdr:row>78</xdr:row>
      <xdr:rowOff>68986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31989"/>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68986</xdr:rowOff>
    </xdr:from>
    <xdr:to>
      <xdr:col>10</xdr:col>
      <xdr:colOff>114300</xdr:colOff>
      <xdr:row>78</xdr:row>
      <xdr:rowOff>100819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42086"/>
          <a:ext cx="889000" cy="31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21616</xdr:rowOff>
    </xdr:from>
    <xdr:to>
      <xdr:col>24</xdr:col>
      <xdr:colOff>114300</xdr:colOff>
      <xdr:row>78</xdr:row>
      <xdr:rowOff>123216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9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43</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7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147079</xdr:rowOff>
    </xdr:from>
    <xdr:to>
      <xdr:col>20</xdr:col>
      <xdr:colOff>38100</xdr:colOff>
      <xdr:row>78</xdr:row>
      <xdr:rowOff>77229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4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68356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4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8089</xdr:rowOff>
    </xdr:from>
    <xdr:to>
      <xdr:col>15</xdr:col>
      <xdr:colOff>101600</xdr:colOff>
      <xdr:row>78</xdr:row>
      <xdr:rowOff>109689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8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100816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7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18186</xdr:rowOff>
    </xdr:from>
    <xdr:to>
      <xdr:col>10</xdr:col>
      <xdr:colOff>165100</xdr:colOff>
      <xdr:row>78</xdr:row>
      <xdr:rowOff>119786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9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110913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8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50019</xdr:rowOff>
    </xdr:from>
    <xdr:to>
      <xdr:col>6</xdr:col>
      <xdr:colOff>38100</xdr:colOff>
      <xdr:row>78</xdr:row>
      <xdr:rowOff>151619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2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142746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1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82276</xdr:rowOff>
    </xdr:from>
    <xdr:to>
      <xdr:col>24</xdr:col>
      <xdr:colOff>63500</xdr:colOff>
      <xdr:row>96</xdr:row>
      <xdr:rowOff>116650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41476"/>
          <a:ext cx="838200" cy="3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17514</xdr:rowOff>
    </xdr:from>
    <xdr:to>
      <xdr:col>19</xdr:col>
      <xdr:colOff>177800</xdr:colOff>
      <xdr:row>96</xdr:row>
      <xdr:rowOff>116650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476714"/>
          <a:ext cx="889000" cy="9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17514</xdr:rowOff>
    </xdr:from>
    <xdr:to>
      <xdr:col>15</xdr:col>
      <xdr:colOff>50800</xdr:colOff>
      <xdr:row>97</xdr:row>
      <xdr:rowOff>38553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476714"/>
          <a:ext cx="889000" cy="19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23296</xdr:rowOff>
    </xdr:from>
    <xdr:to>
      <xdr:col>10</xdr:col>
      <xdr:colOff>114300</xdr:colOff>
      <xdr:row>97</xdr:row>
      <xdr:rowOff>38553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653946"/>
          <a:ext cx="889000" cy="1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31476</xdr:rowOff>
    </xdr:from>
    <xdr:to>
      <xdr:col>24</xdr:col>
      <xdr:colOff>114300</xdr:colOff>
      <xdr:row>96</xdr:row>
      <xdr:rowOff>133076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9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9903</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6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65850</xdr:rowOff>
    </xdr:from>
    <xdr:to>
      <xdr:col>20</xdr:col>
      <xdr:colOff>38100</xdr:colOff>
      <xdr:row>96</xdr:row>
      <xdr:rowOff>167450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158577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61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138164</xdr:rowOff>
    </xdr:from>
    <xdr:to>
      <xdr:col>15</xdr:col>
      <xdr:colOff>101600</xdr:colOff>
      <xdr:row>96</xdr:row>
      <xdr:rowOff>68314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2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59441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518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159203</xdr:rowOff>
    </xdr:from>
    <xdr:to>
      <xdr:col>10</xdr:col>
      <xdr:colOff>165100</xdr:colOff>
      <xdr:row>97</xdr:row>
      <xdr:rowOff>89353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80480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1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143946</xdr:rowOff>
    </xdr:from>
    <xdr:to>
      <xdr:col>6</xdr:col>
      <xdr:colOff>38100</xdr:colOff>
      <xdr:row>97</xdr:row>
      <xdr:rowOff>74096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0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65223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69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29355</xdr:rowOff>
    </xdr:from>
    <xdr:to>
      <xdr:col>55</xdr:col>
      <xdr:colOff>0</xdr:colOff>
      <xdr:row>35</xdr:row>
      <xdr:rowOff>93469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030105"/>
          <a:ext cx="838200" cy="6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30235</xdr:rowOff>
    </xdr:from>
    <xdr:to>
      <xdr:col>50</xdr:col>
      <xdr:colOff>114300</xdr:colOff>
      <xdr:row>35</xdr:row>
      <xdr:rowOff>93469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030985"/>
          <a:ext cx="889000" cy="6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81316</xdr:rowOff>
    </xdr:from>
    <xdr:to>
      <xdr:col>45</xdr:col>
      <xdr:colOff>177800</xdr:colOff>
      <xdr:row>35</xdr:row>
      <xdr:rowOff>30235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739166"/>
          <a:ext cx="889000" cy="29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81316</xdr:rowOff>
    </xdr:from>
    <xdr:to>
      <xdr:col>41</xdr:col>
      <xdr:colOff>50800</xdr:colOff>
      <xdr:row>36</xdr:row>
      <xdr:rowOff>86901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739166"/>
          <a:ext cx="889000" cy="51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150005</xdr:rowOff>
    </xdr:from>
    <xdr:to>
      <xdr:col>55</xdr:col>
      <xdr:colOff>50800</xdr:colOff>
      <xdr:row>35</xdr:row>
      <xdr:rowOff>80155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1432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3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42669</xdr:rowOff>
    </xdr:from>
    <xdr:to>
      <xdr:col>50</xdr:col>
      <xdr:colOff>165100</xdr:colOff>
      <xdr:row>35</xdr:row>
      <xdr:rowOff>144269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4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160796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18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150885</xdr:rowOff>
    </xdr:from>
    <xdr:to>
      <xdr:col>46</xdr:col>
      <xdr:colOff>38100</xdr:colOff>
      <xdr:row>35</xdr:row>
      <xdr:rowOff>81035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98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97562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75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30516</xdr:rowOff>
    </xdr:from>
    <xdr:to>
      <xdr:col>41</xdr:col>
      <xdr:colOff>101600</xdr:colOff>
      <xdr:row>33</xdr:row>
      <xdr:rowOff>132116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68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148643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463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36101</xdr:rowOff>
    </xdr:from>
    <xdr:to>
      <xdr:col>36</xdr:col>
      <xdr:colOff>165100</xdr:colOff>
      <xdr:row>36</xdr:row>
      <xdr:rowOff>137701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0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154228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8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117997</xdr:rowOff>
    </xdr:from>
    <xdr:to>
      <xdr:col>55</xdr:col>
      <xdr:colOff>0</xdr:colOff>
      <xdr:row>57</xdr:row>
      <xdr:rowOff>132044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90647"/>
          <a:ext cx="838200" cy="1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102061</xdr:rowOff>
    </xdr:from>
    <xdr:to>
      <xdr:col>50</xdr:col>
      <xdr:colOff>114300</xdr:colOff>
      <xdr:row>57</xdr:row>
      <xdr:rowOff>117997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74711"/>
          <a:ext cx="889000" cy="1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32055</xdr:rowOff>
    </xdr:from>
    <xdr:to>
      <xdr:col>45</xdr:col>
      <xdr:colOff>177800</xdr:colOff>
      <xdr:row>57</xdr:row>
      <xdr:rowOff>102061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04705"/>
          <a:ext cx="889000" cy="7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110648</xdr:rowOff>
    </xdr:from>
    <xdr:to>
      <xdr:col>41</xdr:col>
      <xdr:colOff>50800</xdr:colOff>
      <xdr:row>57</xdr:row>
      <xdr:rowOff>32055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11848"/>
          <a:ext cx="889000" cy="9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81244</xdr:rowOff>
    </xdr:from>
    <xdr:to>
      <xdr:col>55</xdr:col>
      <xdr:colOff>50800</xdr:colOff>
      <xdr:row>58</xdr:row>
      <xdr:rowOff>11394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5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59671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3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67197</xdr:rowOff>
    </xdr:from>
    <xdr:to>
      <xdr:col>50</xdr:col>
      <xdr:colOff>165100</xdr:colOff>
      <xdr:row>57</xdr:row>
      <xdr:rowOff>168797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3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159924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3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51261</xdr:rowOff>
    </xdr:from>
    <xdr:to>
      <xdr:col>46</xdr:col>
      <xdr:colOff>38100</xdr:colOff>
      <xdr:row>57</xdr:row>
      <xdr:rowOff>152861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2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143988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1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152705</xdr:rowOff>
    </xdr:from>
    <xdr:to>
      <xdr:col>41</xdr:col>
      <xdr:colOff>101600</xdr:colOff>
      <xdr:row>57</xdr:row>
      <xdr:rowOff>82855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5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99382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29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59848</xdr:rowOff>
    </xdr:from>
    <xdr:to>
      <xdr:col>36</xdr:col>
      <xdr:colOff>165100</xdr:colOff>
      <xdr:row>56</xdr:row>
      <xdr:rowOff>161448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6525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43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4102</xdr:rowOff>
    </xdr:from>
    <xdr:to>
      <xdr:col>55</xdr:col>
      <xdr:colOff>0</xdr:colOff>
      <xdr:row>79</xdr:row>
      <xdr:rowOff>40436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48652"/>
          <a:ext cx="838200" cy="3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114261</xdr:rowOff>
    </xdr:from>
    <xdr:to>
      <xdr:col>50</xdr:col>
      <xdr:colOff>114300</xdr:colOff>
      <xdr:row>79</xdr:row>
      <xdr:rowOff>40436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87361"/>
          <a:ext cx="889000" cy="9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119050</xdr:rowOff>
    </xdr:from>
    <xdr:to>
      <xdr:col>45</xdr:col>
      <xdr:colOff>177800</xdr:colOff>
      <xdr:row>78</xdr:row>
      <xdr:rowOff>114261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149250"/>
          <a:ext cx="889000" cy="33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119050</xdr:rowOff>
    </xdr:from>
    <xdr:to>
      <xdr:col>41</xdr:col>
      <xdr:colOff>50800</xdr:colOff>
      <xdr:row>78</xdr:row>
      <xdr:rowOff>27597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149250"/>
          <a:ext cx="889000" cy="25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124752</xdr:rowOff>
    </xdr:from>
    <xdr:to>
      <xdr:col>55</xdr:col>
      <xdr:colOff>50800</xdr:colOff>
      <xdr:row>79</xdr:row>
      <xdr:rowOff>54902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9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39679</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1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161086</xdr:rowOff>
    </xdr:from>
    <xdr:to>
      <xdr:col>50</xdr:col>
      <xdr:colOff>165100</xdr:colOff>
      <xdr:row>79</xdr:row>
      <xdr:rowOff>91236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82363</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50017" y="1362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63461</xdr:rowOff>
    </xdr:from>
    <xdr:to>
      <xdr:col>46</xdr:col>
      <xdr:colOff>38100</xdr:colOff>
      <xdr:row>78</xdr:row>
      <xdr:rowOff>165061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3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156188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2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68250</xdr:rowOff>
    </xdr:from>
    <xdr:to>
      <xdr:col>41</xdr:col>
      <xdr:colOff>101600</xdr:colOff>
      <xdr:row>76</xdr:row>
      <xdr:rowOff>169850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09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14927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873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148247</xdr:rowOff>
    </xdr:from>
    <xdr:to>
      <xdr:col>36</xdr:col>
      <xdr:colOff>165100</xdr:colOff>
      <xdr:row>78</xdr:row>
      <xdr:rowOff>78397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4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69524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44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136406</xdr:rowOff>
    </xdr:from>
    <xdr:to>
      <xdr:col>55</xdr:col>
      <xdr:colOff>0</xdr:colOff>
      <xdr:row>98</xdr:row>
      <xdr:rowOff>7046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67056"/>
          <a:ext cx="838200" cy="4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136406</xdr:rowOff>
    </xdr:from>
    <xdr:to>
      <xdr:col>50</xdr:col>
      <xdr:colOff>114300</xdr:colOff>
      <xdr:row>97</xdr:row>
      <xdr:rowOff>139474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67056"/>
          <a:ext cx="889000" cy="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131823</xdr:rowOff>
    </xdr:from>
    <xdr:to>
      <xdr:col>45</xdr:col>
      <xdr:colOff>177800</xdr:colOff>
      <xdr:row>97</xdr:row>
      <xdr:rowOff>139474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62473"/>
          <a:ext cx="889000" cy="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170431</xdr:rowOff>
    </xdr:from>
    <xdr:to>
      <xdr:col>41</xdr:col>
      <xdr:colOff>50800</xdr:colOff>
      <xdr:row>97</xdr:row>
      <xdr:rowOff>131823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629631"/>
          <a:ext cx="889000" cy="1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127696</xdr:rowOff>
    </xdr:from>
    <xdr:to>
      <xdr:col>55</xdr:col>
      <xdr:colOff>50800</xdr:colOff>
      <xdr:row>98</xdr:row>
      <xdr:rowOff>57846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5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85606</xdr:rowOff>
    </xdr:from>
    <xdr:to>
      <xdr:col>50</xdr:col>
      <xdr:colOff>165100</xdr:colOff>
      <xdr:row>98</xdr:row>
      <xdr:rowOff>15756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1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32283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49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88674</xdr:rowOff>
    </xdr:from>
    <xdr:to>
      <xdr:col>46</xdr:col>
      <xdr:colOff>38100</xdr:colOff>
      <xdr:row>98</xdr:row>
      <xdr:rowOff>18824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1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35351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49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81023</xdr:rowOff>
    </xdr:from>
    <xdr:to>
      <xdr:col>41</xdr:col>
      <xdr:colOff>101600</xdr:colOff>
      <xdr:row>98</xdr:row>
      <xdr:rowOff>11173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1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27700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8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119631</xdr:rowOff>
    </xdr:from>
    <xdr:to>
      <xdr:col>36</xdr:col>
      <xdr:colOff>165100</xdr:colOff>
      <xdr:row>97</xdr:row>
      <xdr:rowOff>49781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7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66308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354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6757</xdr:rowOff>
    </xdr:from>
    <xdr:to>
      <xdr:col>85</xdr:col>
      <xdr:colOff>127000</xdr:colOff>
      <xdr:row>35</xdr:row>
      <xdr:rowOff>61989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007507"/>
          <a:ext cx="838200" cy="5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6757</xdr:rowOff>
    </xdr:from>
    <xdr:to>
      <xdr:col>81</xdr:col>
      <xdr:colOff>50800</xdr:colOff>
      <xdr:row>37</xdr:row>
      <xdr:rowOff>28486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007507"/>
          <a:ext cx="889000" cy="36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145483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6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28486</xdr:rowOff>
    </xdr:from>
    <xdr:to>
      <xdr:col>76</xdr:col>
      <xdr:colOff>114300</xdr:colOff>
      <xdr:row>38</xdr:row>
      <xdr:rowOff>147689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372136"/>
          <a:ext cx="889000" cy="29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130014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147689</xdr:rowOff>
    </xdr:from>
    <xdr:to>
      <xdr:col>71</xdr:col>
      <xdr:colOff>177800</xdr:colOff>
      <xdr:row>38</xdr:row>
      <xdr:rowOff>147751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62789"/>
          <a:ext cx="889000" cy="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11189</xdr:rowOff>
    </xdr:from>
    <xdr:to>
      <xdr:col>85</xdr:col>
      <xdr:colOff>177800</xdr:colOff>
      <xdr:row>35</xdr:row>
      <xdr:rowOff>112789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01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34066</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586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127407</xdr:rowOff>
    </xdr:from>
    <xdr:to>
      <xdr:col>81</xdr:col>
      <xdr:colOff>101600</xdr:colOff>
      <xdr:row>35</xdr:row>
      <xdr:rowOff>57557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595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74084</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573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149136</xdr:rowOff>
    </xdr:from>
    <xdr:to>
      <xdr:col>76</xdr:col>
      <xdr:colOff>165100</xdr:colOff>
      <xdr:row>37</xdr:row>
      <xdr:rowOff>79286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32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95813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09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96889</xdr:rowOff>
    </xdr:from>
    <xdr:to>
      <xdr:col>72</xdr:col>
      <xdr:colOff>38100</xdr:colOff>
      <xdr:row>39</xdr:row>
      <xdr:rowOff>27039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1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18166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0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96951</xdr:rowOff>
    </xdr:from>
    <xdr:to>
      <xdr:col>67</xdr:col>
      <xdr:colOff>101600</xdr:colOff>
      <xdr:row>39</xdr:row>
      <xdr:rowOff>27101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1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18228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0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20929</xdr:rowOff>
    </xdr:from>
    <xdr:to>
      <xdr:col>85</xdr:col>
      <xdr:colOff>127000</xdr:colOff>
      <xdr:row>77</xdr:row>
      <xdr:rowOff>43791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222579"/>
          <a:ext cx="838200" cy="2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43791</xdr:rowOff>
    </xdr:from>
    <xdr:to>
      <xdr:col>81</xdr:col>
      <xdr:colOff>50800</xdr:colOff>
      <xdr:row>77</xdr:row>
      <xdr:rowOff>77383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245441"/>
          <a:ext cx="889000" cy="3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72785</xdr:rowOff>
    </xdr:from>
    <xdr:to>
      <xdr:col>76</xdr:col>
      <xdr:colOff>114300</xdr:colOff>
      <xdr:row>77</xdr:row>
      <xdr:rowOff>77383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274435"/>
          <a:ext cx="889000" cy="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71335</xdr:rowOff>
    </xdr:from>
    <xdr:to>
      <xdr:col>71</xdr:col>
      <xdr:colOff>177800</xdr:colOff>
      <xdr:row>77</xdr:row>
      <xdr:rowOff>72785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272985"/>
          <a:ext cx="889000" cy="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141579</xdr:rowOff>
    </xdr:from>
    <xdr:to>
      <xdr:col>85</xdr:col>
      <xdr:colOff>177800</xdr:colOff>
      <xdr:row>77</xdr:row>
      <xdr:rowOff>71729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7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164456</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23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164441</xdr:rowOff>
    </xdr:from>
    <xdr:to>
      <xdr:col>81</xdr:col>
      <xdr:colOff>101600</xdr:colOff>
      <xdr:row>77</xdr:row>
      <xdr:rowOff>94591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9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111118</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969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26583</xdr:rowOff>
    </xdr:from>
    <xdr:to>
      <xdr:col>76</xdr:col>
      <xdr:colOff>165100</xdr:colOff>
      <xdr:row>77</xdr:row>
      <xdr:rowOff>128183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22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144710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00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21985</xdr:rowOff>
    </xdr:from>
    <xdr:to>
      <xdr:col>72</xdr:col>
      <xdr:colOff>38100</xdr:colOff>
      <xdr:row>77</xdr:row>
      <xdr:rowOff>123585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2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140112</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99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20535</xdr:rowOff>
    </xdr:from>
    <xdr:to>
      <xdr:col>67</xdr:col>
      <xdr:colOff>101600</xdr:colOff>
      <xdr:row>77</xdr:row>
      <xdr:rowOff>122135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2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138662</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99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99617</xdr:rowOff>
    </xdr:from>
    <xdr:to>
      <xdr:col>85</xdr:col>
      <xdr:colOff>127000</xdr:colOff>
      <xdr:row>98</xdr:row>
      <xdr:rowOff>103822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901717"/>
          <a:ext cx="838200" cy="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78724</xdr:rowOff>
    </xdr:from>
    <xdr:to>
      <xdr:col>81</xdr:col>
      <xdr:colOff>50800</xdr:colOff>
      <xdr:row>98</xdr:row>
      <xdr:rowOff>103822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80824"/>
          <a:ext cx="889000" cy="2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78724</xdr:rowOff>
    </xdr:from>
    <xdr:to>
      <xdr:col>76</xdr:col>
      <xdr:colOff>114300</xdr:colOff>
      <xdr:row>98</xdr:row>
      <xdr:rowOff>117459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80824"/>
          <a:ext cx="889000"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117459</xdr:rowOff>
    </xdr:from>
    <xdr:to>
      <xdr:col>71</xdr:col>
      <xdr:colOff>177800</xdr:colOff>
      <xdr:row>98</xdr:row>
      <xdr:rowOff>122230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19559"/>
          <a:ext cx="889000" cy="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48817</xdr:rowOff>
    </xdr:from>
    <xdr:to>
      <xdr:col>85</xdr:col>
      <xdr:colOff>177800</xdr:colOff>
      <xdr:row>98</xdr:row>
      <xdr:rowOff>150417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5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53022</xdr:rowOff>
    </xdr:from>
    <xdr:to>
      <xdr:col>81</xdr:col>
      <xdr:colOff>101600</xdr:colOff>
      <xdr:row>98</xdr:row>
      <xdr:rowOff>154622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145749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4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27924</xdr:rowOff>
    </xdr:from>
    <xdr:to>
      <xdr:col>76</xdr:col>
      <xdr:colOff>165100</xdr:colOff>
      <xdr:row>98</xdr:row>
      <xdr:rowOff>129524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3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120651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2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66659</xdr:rowOff>
    </xdr:from>
    <xdr:to>
      <xdr:col>72</xdr:col>
      <xdr:colOff>38100</xdr:colOff>
      <xdr:row>98</xdr:row>
      <xdr:rowOff>168259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6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159386</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96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71430</xdr:rowOff>
    </xdr:from>
    <xdr:to>
      <xdr:col>67</xdr:col>
      <xdr:colOff>101600</xdr:colOff>
      <xdr:row>99</xdr:row>
      <xdr:rowOff>1580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7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164157</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6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45288</xdr:rowOff>
    </xdr:from>
    <xdr:to>
      <xdr:col>116</xdr:col>
      <xdr:colOff>63500</xdr:colOff>
      <xdr:row>38</xdr:row>
      <xdr:rowOff>96666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560388"/>
          <a:ext cx="838200" cy="5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57421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5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96666</xdr:rowOff>
    </xdr:from>
    <xdr:to>
      <xdr:col>111</xdr:col>
      <xdr:colOff>177800</xdr:colOff>
      <xdr:row>38</xdr:row>
      <xdr:rowOff>108058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11766"/>
          <a:ext cx="889000" cy="1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13111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6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108058</xdr:rowOff>
    </xdr:from>
    <xdr:to>
      <xdr:col>107</xdr:col>
      <xdr:colOff>50800</xdr:colOff>
      <xdr:row>38</xdr:row>
      <xdr:rowOff>109410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623158"/>
          <a:ext cx="889000" cy="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17245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70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102591</xdr:rowOff>
    </xdr:from>
    <xdr:to>
      <xdr:col>102</xdr:col>
      <xdr:colOff>114300</xdr:colOff>
      <xdr:row>38</xdr:row>
      <xdr:rowOff>109410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17691"/>
          <a:ext cx="889000" cy="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38085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72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165938</xdr:rowOff>
    </xdr:from>
    <xdr:to>
      <xdr:col>116</xdr:col>
      <xdr:colOff>114300</xdr:colOff>
      <xdr:row>38</xdr:row>
      <xdr:rowOff>96088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5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17365</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6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45866</xdr:rowOff>
    </xdr:from>
    <xdr:to>
      <xdr:col>112</xdr:col>
      <xdr:colOff>38100</xdr:colOff>
      <xdr:row>38</xdr:row>
      <xdr:rowOff>147466</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6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163993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33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57258</xdr:rowOff>
    </xdr:from>
    <xdr:to>
      <xdr:col>107</xdr:col>
      <xdr:colOff>101600</xdr:colOff>
      <xdr:row>38</xdr:row>
      <xdr:rowOff>158858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7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3935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34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58610</xdr:rowOff>
    </xdr:from>
    <xdr:to>
      <xdr:col>102</xdr:col>
      <xdr:colOff>165100</xdr:colOff>
      <xdr:row>38</xdr:row>
      <xdr:rowOff>160210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57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5287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4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51791</xdr:rowOff>
    </xdr:from>
    <xdr:to>
      <xdr:col>98</xdr:col>
      <xdr:colOff>38100</xdr:colOff>
      <xdr:row>38</xdr:row>
      <xdr:rowOff>153391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56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169918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4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114119</xdr:rowOff>
    </xdr:from>
    <xdr:to>
      <xdr:col>116</xdr:col>
      <xdr:colOff>63500</xdr:colOff>
      <xdr:row>58</xdr:row>
      <xdr:rowOff>120155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58219"/>
          <a:ext cx="838200" cy="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107216</xdr:rowOff>
    </xdr:from>
    <xdr:to>
      <xdr:col>111</xdr:col>
      <xdr:colOff>177800</xdr:colOff>
      <xdr:row>58</xdr:row>
      <xdr:rowOff>114119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51316"/>
          <a:ext cx="889000" cy="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107216</xdr:rowOff>
    </xdr:from>
    <xdr:to>
      <xdr:col>107</xdr:col>
      <xdr:colOff>50800</xdr:colOff>
      <xdr:row>58</xdr:row>
      <xdr:rowOff>108885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51316"/>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103947</xdr:rowOff>
    </xdr:from>
    <xdr:to>
      <xdr:col>102</xdr:col>
      <xdr:colOff>114300</xdr:colOff>
      <xdr:row>58</xdr:row>
      <xdr:rowOff>108885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48047"/>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69355</xdr:rowOff>
    </xdr:from>
    <xdr:to>
      <xdr:col>116</xdr:col>
      <xdr:colOff>114300</xdr:colOff>
      <xdr:row>58</xdr:row>
      <xdr:rowOff>170955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1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155732</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28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63319</xdr:rowOff>
    </xdr:from>
    <xdr:to>
      <xdr:col>112</xdr:col>
      <xdr:colOff>38100</xdr:colOff>
      <xdr:row>58</xdr:row>
      <xdr:rowOff>164919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0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156046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10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56416</xdr:rowOff>
    </xdr:from>
    <xdr:to>
      <xdr:col>107</xdr:col>
      <xdr:colOff>101600</xdr:colOff>
      <xdr:row>58</xdr:row>
      <xdr:rowOff>158016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0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149143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9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58085</xdr:rowOff>
    </xdr:from>
    <xdr:to>
      <xdr:col>102</xdr:col>
      <xdr:colOff>165100</xdr:colOff>
      <xdr:row>58</xdr:row>
      <xdr:rowOff>159685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150812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9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53147</xdr:rowOff>
    </xdr:from>
    <xdr:to>
      <xdr:col>98</xdr:col>
      <xdr:colOff>38100</xdr:colOff>
      <xdr:row>58</xdr:row>
      <xdr:rowOff>154747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9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145874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8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8001</xdr:rowOff>
    </xdr:from>
    <xdr:to>
      <xdr:col>116</xdr:col>
      <xdr:colOff>63500</xdr:colOff>
      <xdr:row>76</xdr:row>
      <xdr:rowOff>18898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038201"/>
          <a:ext cx="8382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169050</xdr:rowOff>
    </xdr:from>
    <xdr:to>
      <xdr:col>111</xdr:col>
      <xdr:colOff>177800</xdr:colOff>
      <xdr:row>76</xdr:row>
      <xdr:rowOff>18898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027800"/>
          <a:ext cx="889000" cy="2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169050</xdr:rowOff>
    </xdr:from>
    <xdr:to>
      <xdr:col>107</xdr:col>
      <xdr:colOff>50800</xdr:colOff>
      <xdr:row>76</xdr:row>
      <xdr:rowOff>5804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027800"/>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119431</xdr:rowOff>
    </xdr:from>
    <xdr:to>
      <xdr:col>102</xdr:col>
      <xdr:colOff>114300</xdr:colOff>
      <xdr:row>76</xdr:row>
      <xdr:rowOff>5804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806731"/>
          <a:ext cx="889000" cy="22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128651</xdr:rowOff>
    </xdr:from>
    <xdr:to>
      <xdr:col>116</xdr:col>
      <xdr:colOff>114300</xdr:colOff>
      <xdr:row>76</xdr:row>
      <xdr:rowOff>58801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98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151528</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83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139547</xdr:rowOff>
    </xdr:from>
    <xdr:to>
      <xdr:col>112</xdr:col>
      <xdr:colOff>38100</xdr:colOff>
      <xdr:row>76</xdr:row>
      <xdr:rowOff>69698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9982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86224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7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118249</xdr:rowOff>
    </xdr:from>
    <xdr:to>
      <xdr:col>107</xdr:col>
      <xdr:colOff>101600</xdr:colOff>
      <xdr:row>76</xdr:row>
      <xdr:rowOff>48400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9769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64926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75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126454</xdr:rowOff>
    </xdr:from>
    <xdr:to>
      <xdr:col>102</xdr:col>
      <xdr:colOff>165100</xdr:colOff>
      <xdr:row>76</xdr:row>
      <xdr:rowOff>56604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98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73131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6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68631</xdr:rowOff>
    </xdr:from>
    <xdr:to>
      <xdr:col>98</xdr:col>
      <xdr:colOff>38100</xdr:colOff>
      <xdr:row>74</xdr:row>
      <xdr:rowOff>170231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75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15308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53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普通建設事業費全体は、令和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公共施設の長寿命化対策等</a:t>
          </a:r>
          <a:r>
            <a:rPr kumimoji="1" lang="ja-JP" altLang="ja-JP" sz="1100">
              <a:solidFill>
                <a:schemeClr val="dk1"/>
              </a:solidFill>
              <a:effectLst/>
              <a:latin typeface="+mn-lt"/>
              <a:ea typeface="+mn-ea"/>
              <a:cs typeface="+mn-cs"/>
            </a:rPr>
            <a:t>や公営住宅等の整備を行ったものの、令和元年度をピークに減少傾向にあり、類似団体平均とほぼ同水準になっています。</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災害復旧事業費は、令和３年７月豪雨災害の影響を大きく受け、</a:t>
          </a:r>
          <a:r>
            <a:rPr kumimoji="1" lang="ja-JP" altLang="en-US" sz="1100">
              <a:solidFill>
                <a:schemeClr val="dk1"/>
              </a:solidFill>
              <a:effectLst/>
              <a:latin typeface="+mn-lt"/>
              <a:ea typeface="+mn-ea"/>
              <a:cs typeface="+mn-cs"/>
            </a:rPr>
            <a:t>公共土木施設等の</a:t>
          </a:r>
          <a:r>
            <a:rPr kumimoji="1" lang="ja-JP" altLang="ja-JP" sz="1100">
              <a:solidFill>
                <a:schemeClr val="dk1"/>
              </a:solidFill>
              <a:effectLst/>
              <a:latin typeface="+mn-lt"/>
              <a:ea typeface="+mn-ea"/>
              <a:cs typeface="+mn-cs"/>
            </a:rPr>
            <a:t>復旧工事が進み、大幅</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しています</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a:t>
          </a:r>
          <a:r>
            <a:rPr kumimoji="1" lang="ja-JP" altLang="en-US" sz="1100">
              <a:solidFill>
                <a:schemeClr val="dk1"/>
              </a:solidFill>
              <a:effectLst/>
              <a:latin typeface="+mn-lt"/>
              <a:ea typeface="+mn-ea"/>
              <a:cs typeface="+mn-cs"/>
            </a:rPr>
            <a:t>４２７</a:t>
          </a:r>
          <a:r>
            <a:rPr kumimoji="1" lang="ja-JP" altLang="ja-JP" sz="1100">
              <a:solidFill>
                <a:schemeClr val="dk1"/>
              </a:solidFill>
              <a:effectLst/>
              <a:latin typeface="+mn-lt"/>
              <a:ea typeface="+mn-ea"/>
              <a:cs typeface="+mn-cs"/>
            </a:rPr>
            <a:t>百万円の繰上償還を実施し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また、これまで実施してきた普通建設事業の影響により、類似団体平均を大きく上回って</a:t>
          </a:r>
          <a:r>
            <a:rPr kumimoji="1" lang="ja-JP" altLang="en-US" sz="1100">
              <a:solidFill>
                <a:schemeClr val="dk1"/>
              </a:solidFill>
              <a:effectLst/>
              <a:latin typeface="+mn-lt"/>
              <a:ea typeface="+mn-ea"/>
              <a:cs typeface="+mn-cs"/>
            </a:rPr>
            <a:t>います。</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年度以降には、公債費が増加</a:t>
          </a:r>
          <a:r>
            <a:rPr kumimoji="1" lang="ja-JP" altLang="en-US" sz="1100">
              <a:solidFill>
                <a:schemeClr val="dk1"/>
              </a:solidFill>
              <a:effectLst/>
              <a:latin typeface="+mn-lt"/>
              <a:ea typeface="+mn-ea"/>
              <a:cs typeface="+mn-cs"/>
            </a:rPr>
            <a:t>していく</a:t>
          </a:r>
          <a:r>
            <a:rPr kumimoji="1" lang="ja-JP" altLang="ja-JP" sz="1100">
              <a:solidFill>
                <a:schemeClr val="dk1"/>
              </a:solidFill>
              <a:effectLst/>
              <a:latin typeface="+mn-lt"/>
              <a:ea typeface="+mn-ea"/>
              <a:cs typeface="+mn-cs"/>
            </a:rPr>
            <a:t>見込みであるため、中期財政計画や実施計画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に基づ</a:t>
          </a:r>
          <a:r>
            <a:rPr kumimoji="1" lang="ja-JP" altLang="en-US" sz="1100">
              <a:solidFill>
                <a:schemeClr val="dk1"/>
              </a:solidFill>
              <a:effectLst/>
              <a:latin typeface="+mn-lt"/>
              <a:ea typeface="+mn-ea"/>
              <a:cs typeface="+mn-cs"/>
            </a:rPr>
            <a:t>き</a:t>
          </a:r>
          <a:r>
            <a:rPr kumimoji="1" lang="ja-JP" altLang="ja-JP" sz="1100">
              <a:solidFill>
                <a:schemeClr val="dk1"/>
              </a:solidFill>
              <a:effectLst/>
              <a:latin typeface="+mn-lt"/>
              <a:ea typeface="+mn-ea"/>
              <a:cs typeface="+mn-cs"/>
            </a:rPr>
            <a:t>計画的な事業の実施、地方債の新規発行と償還額のバランスを図り、健全財政に努めます。</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人件費は、類似団体平均に比べ人口千人当たり</a:t>
          </a:r>
          <a:r>
            <a:rPr kumimoji="1" lang="ja-JP" altLang="en-US" sz="1100">
              <a:solidFill>
                <a:schemeClr val="dk1"/>
              </a:solidFill>
              <a:effectLst/>
              <a:latin typeface="+mn-lt"/>
              <a:ea typeface="+mn-ea"/>
              <a:cs typeface="+mn-cs"/>
            </a:rPr>
            <a:t>コスト</a:t>
          </a:r>
          <a:r>
            <a:rPr kumimoji="1" lang="ja-JP" altLang="ja-JP" sz="1100">
              <a:solidFill>
                <a:schemeClr val="dk1"/>
              </a:solidFill>
              <a:effectLst/>
              <a:latin typeface="+mn-lt"/>
              <a:ea typeface="+mn-ea"/>
              <a:cs typeface="+mn-cs"/>
            </a:rPr>
            <a:t>が多</a:t>
          </a:r>
          <a:r>
            <a:rPr kumimoji="1" lang="ja-JP" altLang="en-US" sz="1100">
              <a:solidFill>
                <a:schemeClr val="dk1"/>
              </a:solidFill>
              <a:effectLst/>
              <a:latin typeface="+mn-lt"/>
              <a:ea typeface="+mn-ea"/>
              <a:cs typeface="+mn-cs"/>
            </a:rPr>
            <a:t>く、職員の</a:t>
          </a:r>
          <a:r>
            <a:rPr kumimoji="1" lang="ja-JP" altLang="ja-JP" sz="1100">
              <a:solidFill>
                <a:schemeClr val="dk1"/>
              </a:solidFill>
              <a:effectLst/>
              <a:latin typeface="+mn-lt"/>
              <a:ea typeface="+mn-ea"/>
              <a:cs typeface="+mn-cs"/>
            </a:rPr>
            <a:t>平均年齢が高いことなどにより高い数値となっています。今後も定員管理計画に基づき、適正な人員配置に努めます。</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補助費等は、ＦＴＴＨ整備事業等の一部事務組合における負担金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継続して事業実施していること</a:t>
          </a:r>
          <a:r>
            <a:rPr kumimoji="1" lang="ja-JP" altLang="en-US" sz="1100">
              <a:solidFill>
                <a:schemeClr val="dk1"/>
              </a:solidFill>
              <a:effectLst/>
              <a:latin typeface="+mn-lt"/>
              <a:ea typeface="+mn-ea"/>
              <a:cs typeface="+mn-cs"/>
            </a:rPr>
            <a:t>が影響しており、また、</a:t>
          </a:r>
          <a:r>
            <a:rPr kumimoji="1" lang="ja-JP" altLang="ja-JP" sz="1100">
              <a:solidFill>
                <a:schemeClr val="dk1"/>
              </a:solidFill>
              <a:effectLst/>
              <a:latin typeface="+mn-lt"/>
              <a:ea typeface="+mn-ea"/>
              <a:cs typeface="+mn-cs"/>
            </a:rPr>
            <a:t>各種団体への補助金</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多額になっていることから類似団体平均を大きく上回っています。</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事業の見直しや一部事務組合等へのヒアリング</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を実施しながら</a:t>
          </a:r>
          <a:r>
            <a:rPr kumimoji="1" lang="ja-JP" altLang="en-US" sz="1100">
              <a:solidFill>
                <a:schemeClr val="dk1"/>
              </a:solidFill>
              <a:effectLst/>
              <a:latin typeface="+mn-lt"/>
              <a:ea typeface="+mn-ea"/>
              <a:cs typeface="+mn-cs"/>
            </a:rPr>
            <a:t>経費</a:t>
          </a:r>
          <a:r>
            <a:rPr kumimoji="1" lang="ja-JP" altLang="ja-JP" sz="1100">
              <a:solidFill>
                <a:schemeClr val="dk1"/>
              </a:solidFill>
              <a:effectLst/>
              <a:latin typeface="+mn-lt"/>
              <a:ea typeface="+mn-ea"/>
              <a:cs typeface="+mn-cs"/>
            </a:rPr>
            <a:t>削減に努めます。</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繰出金は、令和２年度から公共下水道事業等を一部法適用化し、企業会計を設置したことにより減少傾向になっています。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島根県雲南市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35,085
34,846
553.18
32,712,023
32,219,514
441,679
17,134,205
35,703,295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92.1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58166</xdr:rowOff>
    </xdr:from>
    <xdr:to>
      <xdr:col>24</xdr:col>
      <xdr:colOff>63500</xdr:colOff>
      <xdr:row>35</xdr:row>
      <xdr:rowOff>101981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58916"/>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101981</xdr:rowOff>
    </xdr:from>
    <xdr:to>
      <xdr:col>19</xdr:col>
      <xdr:colOff>177800</xdr:colOff>
      <xdr:row>35</xdr:row>
      <xdr:rowOff>134938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02731"/>
          <a:ext cx="889000" cy="3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86551</xdr:rowOff>
    </xdr:from>
    <xdr:to>
      <xdr:col>15</xdr:col>
      <xdr:colOff>50800</xdr:colOff>
      <xdr:row>35</xdr:row>
      <xdr:rowOff>134938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87301"/>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21798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35116</xdr:rowOff>
    </xdr:from>
    <xdr:to>
      <xdr:col>10</xdr:col>
      <xdr:colOff>114300</xdr:colOff>
      <xdr:row>35</xdr:row>
      <xdr:rowOff>86551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35866"/>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46943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7510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0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30243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51181</xdr:rowOff>
    </xdr:from>
    <xdr:to>
      <xdr:col>20</xdr:col>
      <xdr:colOff>38100</xdr:colOff>
      <xdr:row>35</xdr:row>
      <xdr:rowOff>152781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169308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2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84138</xdr:rowOff>
    </xdr:from>
    <xdr:to>
      <xdr:col>15</xdr:col>
      <xdr:colOff>101600</xdr:colOff>
      <xdr:row>36</xdr:row>
      <xdr:rowOff>14288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4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30815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6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35751</xdr:rowOff>
    </xdr:from>
    <xdr:to>
      <xdr:col>10</xdr:col>
      <xdr:colOff>165100</xdr:colOff>
      <xdr:row>35</xdr:row>
      <xdr:rowOff>137351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3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153878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1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155766</xdr:rowOff>
    </xdr:from>
    <xdr:to>
      <xdr:col>6</xdr:col>
      <xdr:colOff>38100</xdr:colOff>
      <xdr:row>35</xdr:row>
      <xdr:rowOff>85916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8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102443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60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168154</xdr:rowOff>
    </xdr:from>
    <xdr:to>
      <xdr:col>24</xdr:col>
      <xdr:colOff>63500</xdr:colOff>
      <xdr:row>58</xdr:row>
      <xdr:rowOff>38524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0804"/>
          <a:ext cx="838200" cy="4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161571</xdr:rowOff>
    </xdr:from>
    <xdr:to>
      <xdr:col>19</xdr:col>
      <xdr:colOff>177800</xdr:colOff>
      <xdr:row>58</xdr:row>
      <xdr:rowOff>38524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34221"/>
          <a:ext cx="889000" cy="4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108583</xdr:rowOff>
    </xdr:from>
    <xdr:to>
      <xdr:col>15</xdr:col>
      <xdr:colOff>50800</xdr:colOff>
      <xdr:row>57</xdr:row>
      <xdr:rowOff>161571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81233"/>
          <a:ext cx="889000" cy="5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108583</xdr:rowOff>
    </xdr:from>
    <xdr:to>
      <xdr:col>10</xdr:col>
      <xdr:colOff>114300</xdr:colOff>
      <xdr:row>58</xdr:row>
      <xdr:rowOff>80280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81233"/>
          <a:ext cx="889000" cy="14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117354</xdr:rowOff>
    </xdr:from>
    <xdr:to>
      <xdr:col>24</xdr:col>
      <xdr:colOff>114300</xdr:colOff>
      <xdr:row>58</xdr:row>
      <xdr:rowOff>47504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140231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159174</xdr:rowOff>
    </xdr:from>
    <xdr:to>
      <xdr:col>20</xdr:col>
      <xdr:colOff>38100</xdr:colOff>
      <xdr:row>58</xdr:row>
      <xdr:rowOff>89324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105851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0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110771</xdr:rowOff>
    </xdr:from>
    <xdr:to>
      <xdr:col>15</xdr:col>
      <xdr:colOff>101600</xdr:colOff>
      <xdr:row>58</xdr:row>
      <xdr:rowOff>40921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57448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58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57783</xdr:rowOff>
    </xdr:from>
    <xdr:to>
      <xdr:col>10</xdr:col>
      <xdr:colOff>165100</xdr:colOff>
      <xdr:row>57</xdr:row>
      <xdr:rowOff>159383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3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4460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29480</xdr:rowOff>
    </xdr:from>
    <xdr:to>
      <xdr:col>6</xdr:col>
      <xdr:colOff>38100</xdr:colOff>
      <xdr:row>58</xdr:row>
      <xdr:rowOff>131080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7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147607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4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106443</xdr:rowOff>
    </xdr:from>
    <xdr:to>
      <xdr:col>24</xdr:col>
      <xdr:colOff>63500</xdr:colOff>
      <xdr:row>75</xdr:row>
      <xdr:rowOff>167095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65193"/>
          <a:ext cx="838200" cy="6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110248</xdr:rowOff>
    </xdr:from>
    <xdr:to>
      <xdr:col>19</xdr:col>
      <xdr:colOff>177800</xdr:colOff>
      <xdr:row>75</xdr:row>
      <xdr:rowOff>167095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68998"/>
          <a:ext cx="889000" cy="5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110248</xdr:rowOff>
    </xdr:from>
    <xdr:to>
      <xdr:col>15</xdr:col>
      <xdr:colOff>50800</xdr:colOff>
      <xdr:row>75</xdr:row>
      <xdr:rowOff>151487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68998"/>
          <a:ext cx="889000" cy="4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151487</xdr:rowOff>
    </xdr:from>
    <xdr:to>
      <xdr:col>10</xdr:col>
      <xdr:colOff>114300</xdr:colOff>
      <xdr:row>76</xdr:row>
      <xdr:rowOff>60092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10237"/>
          <a:ext cx="889000" cy="8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55643</xdr:rowOff>
    </xdr:from>
    <xdr:to>
      <xdr:col>24</xdr:col>
      <xdr:colOff>114300</xdr:colOff>
      <xdr:row>75</xdr:row>
      <xdr:rowOff>157243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1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34070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9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116295</xdr:rowOff>
    </xdr:from>
    <xdr:to>
      <xdr:col>20</xdr:col>
      <xdr:colOff>38100</xdr:colOff>
      <xdr:row>76</xdr:row>
      <xdr:rowOff>46445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7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37572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067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59448</xdr:rowOff>
    </xdr:from>
    <xdr:to>
      <xdr:col>15</xdr:col>
      <xdr:colOff>101600</xdr:colOff>
      <xdr:row>75</xdr:row>
      <xdr:rowOff>161048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1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6125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9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100687</xdr:rowOff>
    </xdr:from>
    <xdr:to>
      <xdr:col>10</xdr:col>
      <xdr:colOff>165100</xdr:colOff>
      <xdr:row>76</xdr:row>
      <xdr:rowOff>30837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5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47364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3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9292</xdr:rowOff>
    </xdr:from>
    <xdr:to>
      <xdr:col>6</xdr:col>
      <xdr:colOff>38100</xdr:colOff>
      <xdr:row>76</xdr:row>
      <xdr:rowOff>110892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3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127419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14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88339</xdr:rowOff>
    </xdr:from>
    <xdr:to>
      <xdr:col>24</xdr:col>
      <xdr:colOff>63500</xdr:colOff>
      <xdr:row>96</xdr:row>
      <xdr:rowOff>113233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47539"/>
          <a:ext cx="838200" cy="2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94112</xdr:rowOff>
    </xdr:from>
    <xdr:to>
      <xdr:col>19</xdr:col>
      <xdr:colOff>177800</xdr:colOff>
      <xdr:row>96</xdr:row>
      <xdr:rowOff>113233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553312"/>
          <a:ext cx="889000" cy="1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89275</xdr:rowOff>
    </xdr:from>
    <xdr:to>
      <xdr:col>15</xdr:col>
      <xdr:colOff>50800</xdr:colOff>
      <xdr:row>96</xdr:row>
      <xdr:rowOff>94112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548475"/>
          <a:ext cx="889000" cy="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89275</xdr:rowOff>
    </xdr:from>
    <xdr:to>
      <xdr:col>10</xdr:col>
      <xdr:colOff>114300</xdr:colOff>
      <xdr:row>96</xdr:row>
      <xdr:rowOff>141103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548475"/>
          <a:ext cx="889000" cy="5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37539</xdr:rowOff>
    </xdr:from>
    <xdr:to>
      <xdr:col>24</xdr:col>
      <xdr:colOff>114300</xdr:colOff>
      <xdr:row>96</xdr:row>
      <xdr:rowOff>139139</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9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60416</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4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62433</xdr:rowOff>
    </xdr:from>
    <xdr:to>
      <xdr:col>20</xdr:col>
      <xdr:colOff>38100</xdr:colOff>
      <xdr:row>96</xdr:row>
      <xdr:rowOff>164033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2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9110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9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43312</xdr:rowOff>
    </xdr:from>
    <xdr:to>
      <xdr:col>15</xdr:col>
      <xdr:colOff>101600</xdr:colOff>
      <xdr:row>96</xdr:row>
      <xdr:rowOff>144912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0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161439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7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38475</xdr:rowOff>
    </xdr:from>
    <xdr:to>
      <xdr:col>10</xdr:col>
      <xdr:colOff>165100</xdr:colOff>
      <xdr:row>96</xdr:row>
      <xdr:rowOff>140075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4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156602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27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90303</xdr:rowOff>
    </xdr:from>
    <xdr:to>
      <xdr:col>6</xdr:col>
      <xdr:colOff>38100</xdr:colOff>
      <xdr:row>97</xdr:row>
      <xdr:rowOff>20453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4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36980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32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46627</xdr:rowOff>
    </xdr:from>
    <xdr:to>
      <xdr:col>55</xdr:col>
      <xdr:colOff>0</xdr:colOff>
      <xdr:row>36</xdr:row>
      <xdr:rowOff>29645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047377"/>
          <a:ext cx="838200" cy="154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125331</xdr:rowOff>
    </xdr:from>
    <xdr:to>
      <xdr:col>50</xdr:col>
      <xdr:colOff>114300</xdr:colOff>
      <xdr:row>36</xdr:row>
      <xdr:rowOff>29645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126081"/>
          <a:ext cx="889000" cy="7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112268</xdr:rowOff>
    </xdr:from>
    <xdr:to>
      <xdr:col>45</xdr:col>
      <xdr:colOff>177800</xdr:colOff>
      <xdr:row>35</xdr:row>
      <xdr:rowOff>125331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11301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54264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161254</xdr:rowOff>
    </xdr:from>
    <xdr:to>
      <xdr:col>41</xdr:col>
      <xdr:colOff>50800</xdr:colOff>
      <xdr:row>35</xdr:row>
      <xdr:rowOff>112268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5990554"/>
          <a:ext cx="8890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79410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167277</xdr:rowOff>
    </xdr:from>
    <xdr:to>
      <xdr:col>55</xdr:col>
      <xdr:colOff>50800</xdr:colOff>
      <xdr:row>35</xdr:row>
      <xdr:rowOff>97427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599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18704</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84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150295</xdr:rowOff>
    </xdr:from>
    <xdr:to>
      <xdr:col>50</xdr:col>
      <xdr:colOff>165100</xdr:colOff>
      <xdr:row>36</xdr:row>
      <xdr:rowOff>80445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15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96972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926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74531</xdr:rowOff>
    </xdr:from>
    <xdr:to>
      <xdr:col>46</xdr:col>
      <xdr:colOff>38100</xdr:colOff>
      <xdr:row>36</xdr:row>
      <xdr:rowOff>4681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07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21208</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85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61468</xdr:rowOff>
    </xdr:from>
    <xdr:to>
      <xdr:col>41</xdr:col>
      <xdr:colOff>101600</xdr:colOff>
      <xdr:row>35</xdr:row>
      <xdr:rowOff>163068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0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8145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83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110454</xdr:rowOff>
    </xdr:from>
    <xdr:to>
      <xdr:col>36</xdr:col>
      <xdr:colOff>165100</xdr:colOff>
      <xdr:row>35</xdr:row>
      <xdr:rowOff>40604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593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57131</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71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149301</xdr:rowOff>
    </xdr:from>
    <xdr:to>
      <xdr:col>55</xdr:col>
      <xdr:colOff>0</xdr:colOff>
      <xdr:row>56</xdr:row>
      <xdr:rowOff>84234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579051"/>
          <a:ext cx="838200" cy="10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149301</xdr:rowOff>
    </xdr:from>
    <xdr:to>
      <xdr:col>50</xdr:col>
      <xdr:colOff>114300</xdr:colOff>
      <xdr:row>56</xdr:row>
      <xdr:rowOff>53953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579051"/>
          <a:ext cx="889000" cy="76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50912</xdr:rowOff>
    </xdr:from>
    <xdr:to>
      <xdr:col>45</xdr:col>
      <xdr:colOff>177800</xdr:colOff>
      <xdr:row>56</xdr:row>
      <xdr:rowOff>53953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52112"/>
          <a:ext cx="889000" cy="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50912</xdr:rowOff>
    </xdr:from>
    <xdr:to>
      <xdr:col>41</xdr:col>
      <xdr:colOff>50800</xdr:colOff>
      <xdr:row>56</xdr:row>
      <xdr:rowOff>79373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52112"/>
          <a:ext cx="8890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33434</xdr:rowOff>
    </xdr:from>
    <xdr:to>
      <xdr:col>55</xdr:col>
      <xdr:colOff>50800</xdr:colOff>
      <xdr:row>56</xdr:row>
      <xdr:rowOff>135034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56311</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8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98501</xdr:rowOff>
    </xdr:from>
    <xdr:to>
      <xdr:col>50</xdr:col>
      <xdr:colOff>165100</xdr:colOff>
      <xdr:row>56</xdr:row>
      <xdr:rowOff>28651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2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45178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30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3153</xdr:rowOff>
    </xdr:from>
    <xdr:to>
      <xdr:col>46</xdr:col>
      <xdr:colOff>38100</xdr:colOff>
      <xdr:row>56</xdr:row>
      <xdr:rowOff>104753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0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121280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37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112</xdr:rowOff>
    </xdr:from>
    <xdr:to>
      <xdr:col>41</xdr:col>
      <xdr:colOff>101600</xdr:colOff>
      <xdr:row>56</xdr:row>
      <xdr:rowOff>101712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0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118239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37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28573</xdr:rowOff>
    </xdr:from>
    <xdr:to>
      <xdr:col>36</xdr:col>
      <xdr:colOff>165100</xdr:colOff>
      <xdr:row>56</xdr:row>
      <xdr:rowOff>130173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2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146700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40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28051</xdr:rowOff>
    </xdr:from>
    <xdr:to>
      <xdr:col>55</xdr:col>
      <xdr:colOff>0</xdr:colOff>
      <xdr:row>78</xdr:row>
      <xdr:rowOff>65039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01151"/>
          <a:ext cx="838200" cy="3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155371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85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50358</xdr:rowOff>
    </xdr:from>
    <xdr:to>
      <xdr:col>50</xdr:col>
      <xdr:colOff>114300</xdr:colOff>
      <xdr:row>78</xdr:row>
      <xdr:rowOff>65039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23458"/>
          <a:ext cx="889000" cy="1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50358</xdr:rowOff>
    </xdr:from>
    <xdr:to>
      <xdr:col>45</xdr:col>
      <xdr:colOff>177800</xdr:colOff>
      <xdr:row>78</xdr:row>
      <xdr:rowOff>59973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23458"/>
          <a:ext cx="889000" cy="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64934</xdr:rowOff>
    </xdr:from>
    <xdr:to>
      <xdr:col>41</xdr:col>
      <xdr:colOff>50800</xdr:colOff>
      <xdr:row>78</xdr:row>
      <xdr:rowOff>59973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266584"/>
          <a:ext cx="889000" cy="16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148701</xdr:rowOff>
    </xdr:from>
    <xdr:to>
      <xdr:col>55</xdr:col>
      <xdr:colOff>50800</xdr:colOff>
      <xdr:row>78</xdr:row>
      <xdr:rowOff>78851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50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110920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1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14239</xdr:rowOff>
    </xdr:from>
    <xdr:to>
      <xdr:col>50</xdr:col>
      <xdr:colOff>165100</xdr:colOff>
      <xdr:row>78</xdr:row>
      <xdr:rowOff>115839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106966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8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171008</xdr:rowOff>
    </xdr:from>
    <xdr:to>
      <xdr:col>46</xdr:col>
      <xdr:colOff>38100</xdr:colOff>
      <xdr:row>78</xdr:row>
      <xdr:rowOff>101158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7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92285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6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9173</xdr:rowOff>
    </xdr:from>
    <xdr:to>
      <xdr:col>41</xdr:col>
      <xdr:colOff>101600</xdr:colOff>
      <xdr:row>78</xdr:row>
      <xdr:rowOff>110773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8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101900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7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14134</xdr:rowOff>
    </xdr:from>
    <xdr:to>
      <xdr:col>36</xdr:col>
      <xdr:colOff>165100</xdr:colOff>
      <xdr:row>77</xdr:row>
      <xdr:rowOff>115734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21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132261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99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5260</xdr:rowOff>
    </xdr:from>
    <xdr:to>
      <xdr:col>55</xdr:col>
      <xdr:colOff>0</xdr:colOff>
      <xdr:row>96</xdr:row>
      <xdr:rowOff>90841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464460"/>
          <a:ext cx="838200" cy="8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5260</xdr:rowOff>
    </xdr:from>
    <xdr:to>
      <xdr:col>50</xdr:col>
      <xdr:colOff>114300</xdr:colOff>
      <xdr:row>96</xdr:row>
      <xdr:rowOff>45655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464460"/>
          <a:ext cx="889000" cy="4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118770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13269</xdr:rowOff>
    </xdr:from>
    <xdr:to>
      <xdr:col>45</xdr:col>
      <xdr:colOff>177800</xdr:colOff>
      <xdr:row>96</xdr:row>
      <xdr:rowOff>45655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47246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36167</xdr:rowOff>
    </xdr:from>
    <xdr:to>
      <xdr:col>41</xdr:col>
      <xdr:colOff>50800</xdr:colOff>
      <xdr:row>96</xdr:row>
      <xdr:rowOff>13269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323917"/>
          <a:ext cx="889000" cy="14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4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40041</xdr:rowOff>
    </xdr:from>
    <xdr:to>
      <xdr:col>55</xdr:col>
      <xdr:colOff>50800</xdr:colOff>
      <xdr:row>96</xdr:row>
      <xdr:rowOff>141641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9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18468</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7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125910</xdr:rowOff>
    </xdr:from>
    <xdr:to>
      <xdr:col>50</xdr:col>
      <xdr:colOff>165100</xdr:colOff>
      <xdr:row>96</xdr:row>
      <xdr:rowOff>56060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4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72587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18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166305</xdr:rowOff>
    </xdr:from>
    <xdr:to>
      <xdr:col>46</xdr:col>
      <xdr:colOff>38100</xdr:colOff>
      <xdr:row>96</xdr:row>
      <xdr:rowOff>96455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5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112982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22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133919</xdr:rowOff>
    </xdr:from>
    <xdr:to>
      <xdr:col>41</xdr:col>
      <xdr:colOff>101600</xdr:colOff>
      <xdr:row>96</xdr:row>
      <xdr:rowOff>64069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2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80596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19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156817</xdr:rowOff>
    </xdr:from>
    <xdr:to>
      <xdr:col>36</xdr:col>
      <xdr:colOff>165100</xdr:colOff>
      <xdr:row>95</xdr:row>
      <xdr:rowOff>86967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27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103494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04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139654</xdr:rowOff>
    </xdr:from>
    <xdr:to>
      <xdr:col>85</xdr:col>
      <xdr:colOff>127000</xdr:colOff>
      <xdr:row>35</xdr:row>
      <xdr:rowOff>26451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5968954"/>
          <a:ext cx="838200" cy="5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77589</xdr:rowOff>
    </xdr:from>
    <xdr:to>
      <xdr:col>81</xdr:col>
      <xdr:colOff>50800</xdr:colOff>
      <xdr:row>34</xdr:row>
      <xdr:rowOff>139654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5906889"/>
          <a:ext cx="889000" cy="6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50432</xdr:rowOff>
    </xdr:from>
    <xdr:to>
      <xdr:col>76</xdr:col>
      <xdr:colOff>114300</xdr:colOff>
      <xdr:row>34</xdr:row>
      <xdr:rowOff>77589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5365382"/>
          <a:ext cx="889000" cy="54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50432</xdr:rowOff>
    </xdr:from>
    <xdr:to>
      <xdr:col>71</xdr:col>
      <xdr:colOff>177800</xdr:colOff>
      <xdr:row>35</xdr:row>
      <xdr:rowOff>23937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5365382"/>
          <a:ext cx="889000" cy="65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68721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6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147101</xdr:rowOff>
    </xdr:from>
    <xdr:to>
      <xdr:col>85</xdr:col>
      <xdr:colOff>177800</xdr:colOff>
      <xdr:row>35</xdr:row>
      <xdr:rowOff>77251</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97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169978</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82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88854</xdr:rowOff>
    </xdr:from>
    <xdr:to>
      <xdr:col>81</xdr:col>
      <xdr:colOff>101600</xdr:colOff>
      <xdr:row>35</xdr:row>
      <xdr:rowOff>19004</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91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35531</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69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26789</xdr:rowOff>
    </xdr:from>
    <xdr:to>
      <xdr:col>76</xdr:col>
      <xdr:colOff>165100</xdr:colOff>
      <xdr:row>34</xdr:row>
      <xdr:rowOff>128389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85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144916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63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171082</xdr:rowOff>
    </xdr:from>
    <xdr:to>
      <xdr:col>72</xdr:col>
      <xdr:colOff>38100</xdr:colOff>
      <xdr:row>31</xdr:row>
      <xdr:rowOff>101232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31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117759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508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144587</xdr:rowOff>
    </xdr:from>
    <xdr:to>
      <xdr:col>67</xdr:col>
      <xdr:colOff>101600</xdr:colOff>
      <xdr:row>35</xdr:row>
      <xdr:rowOff>74737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97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91264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7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107902</xdr:rowOff>
    </xdr:from>
    <xdr:to>
      <xdr:col>85</xdr:col>
      <xdr:colOff>127000</xdr:colOff>
      <xdr:row>56</xdr:row>
      <xdr:rowOff>131489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709102"/>
          <a:ext cx="838200" cy="2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107902</xdr:rowOff>
    </xdr:from>
    <xdr:to>
      <xdr:col>81</xdr:col>
      <xdr:colOff>50800</xdr:colOff>
      <xdr:row>56</xdr:row>
      <xdr:rowOff>125029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09102"/>
          <a:ext cx="889000" cy="1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125029</xdr:rowOff>
    </xdr:from>
    <xdr:to>
      <xdr:col>76</xdr:col>
      <xdr:colOff>114300</xdr:colOff>
      <xdr:row>56</xdr:row>
      <xdr:rowOff>154271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726229"/>
          <a:ext cx="889000" cy="2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59585</xdr:rowOff>
    </xdr:from>
    <xdr:to>
      <xdr:col>71</xdr:col>
      <xdr:colOff>177800</xdr:colOff>
      <xdr:row>56</xdr:row>
      <xdr:rowOff>154271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660785"/>
          <a:ext cx="889000" cy="9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80689</xdr:rowOff>
    </xdr:from>
    <xdr:to>
      <xdr:col>85</xdr:col>
      <xdr:colOff>177800</xdr:colOff>
      <xdr:row>57</xdr:row>
      <xdr:rowOff>10839</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68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103566</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53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57102</xdr:rowOff>
    </xdr:from>
    <xdr:to>
      <xdr:col>81</xdr:col>
      <xdr:colOff>101600</xdr:colOff>
      <xdr:row>56</xdr:row>
      <xdr:rowOff>158702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65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3779</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3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74229</xdr:rowOff>
    </xdr:from>
    <xdr:to>
      <xdr:col>76</xdr:col>
      <xdr:colOff>165100</xdr:colOff>
      <xdr:row>57</xdr:row>
      <xdr:rowOff>4379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67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20906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5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103471</xdr:rowOff>
    </xdr:from>
    <xdr:to>
      <xdr:col>72</xdr:col>
      <xdr:colOff>38100</xdr:colOff>
      <xdr:row>57</xdr:row>
      <xdr:rowOff>33621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0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50148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7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8785</xdr:rowOff>
    </xdr:from>
    <xdr:to>
      <xdr:col>67</xdr:col>
      <xdr:colOff>101600</xdr:colOff>
      <xdr:row>56</xdr:row>
      <xdr:rowOff>110385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60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126912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38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6756</xdr:rowOff>
    </xdr:from>
    <xdr:to>
      <xdr:col>85</xdr:col>
      <xdr:colOff>127000</xdr:colOff>
      <xdr:row>75</xdr:row>
      <xdr:rowOff>61988</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2865506"/>
          <a:ext cx="838200" cy="5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6756</xdr:rowOff>
    </xdr:from>
    <xdr:to>
      <xdr:col>81</xdr:col>
      <xdr:colOff>50800</xdr:colOff>
      <xdr:row>77</xdr:row>
      <xdr:rowOff>28487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2865506"/>
          <a:ext cx="889000" cy="36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145470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51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28487</xdr:rowOff>
    </xdr:from>
    <xdr:to>
      <xdr:col>76</xdr:col>
      <xdr:colOff>114300</xdr:colOff>
      <xdr:row>78</xdr:row>
      <xdr:rowOff>147689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230137"/>
          <a:ext cx="889000" cy="29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130015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0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147689</xdr:rowOff>
    </xdr:from>
    <xdr:to>
      <xdr:col>71</xdr:col>
      <xdr:colOff>177800</xdr:colOff>
      <xdr:row>78</xdr:row>
      <xdr:rowOff>147752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20789"/>
          <a:ext cx="8890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11188</xdr:rowOff>
    </xdr:from>
    <xdr:to>
      <xdr:col>85</xdr:col>
      <xdr:colOff>177800</xdr:colOff>
      <xdr:row>75</xdr:row>
      <xdr:rowOff>112788</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286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34065</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272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127406</xdr:rowOff>
    </xdr:from>
    <xdr:to>
      <xdr:col>81</xdr:col>
      <xdr:colOff>101600</xdr:colOff>
      <xdr:row>75</xdr:row>
      <xdr:rowOff>57556</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281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74083</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14111" y="1258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149137</xdr:rowOff>
    </xdr:from>
    <xdr:to>
      <xdr:col>76</xdr:col>
      <xdr:colOff>165100</xdr:colOff>
      <xdr:row>77</xdr:row>
      <xdr:rowOff>79287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17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95813</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295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96889</xdr:rowOff>
    </xdr:from>
    <xdr:to>
      <xdr:col>72</xdr:col>
      <xdr:colOff>38100</xdr:colOff>
      <xdr:row>79</xdr:row>
      <xdr:rowOff>27039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6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18166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6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96952</xdr:rowOff>
    </xdr:from>
    <xdr:to>
      <xdr:col>67</xdr:col>
      <xdr:colOff>101600</xdr:colOff>
      <xdr:row>79</xdr:row>
      <xdr:rowOff>27102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7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18229</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20929</xdr:rowOff>
    </xdr:from>
    <xdr:to>
      <xdr:col>85</xdr:col>
      <xdr:colOff>127000</xdr:colOff>
      <xdr:row>97</xdr:row>
      <xdr:rowOff>43791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651579"/>
          <a:ext cx="838200" cy="2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43791</xdr:rowOff>
    </xdr:from>
    <xdr:to>
      <xdr:col>81</xdr:col>
      <xdr:colOff>50800</xdr:colOff>
      <xdr:row>97</xdr:row>
      <xdr:rowOff>77383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674441"/>
          <a:ext cx="889000" cy="3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72785</xdr:rowOff>
    </xdr:from>
    <xdr:to>
      <xdr:col>76</xdr:col>
      <xdr:colOff>114300</xdr:colOff>
      <xdr:row>97</xdr:row>
      <xdr:rowOff>77383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703435"/>
          <a:ext cx="889000" cy="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71327</xdr:rowOff>
    </xdr:from>
    <xdr:to>
      <xdr:col>71</xdr:col>
      <xdr:colOff>177800</xdr:colOff>
      <xdr:row>97</xdr:row>
      <xdr:rowOff>72785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701977"/>
          <a:ext cx="889000" cy="1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141579</xdr:rowOff>
    </xdr:from>
    <xdr:to>
      <xdr:col>85</xdr:col>
      <xdr:colOff>177800</xdr:colOff>
      <xdr:row>97</xdr:row>
      <xdr:rowOff>71729</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60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164456</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5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164441</xdr:rowOff>
    </xdr:from>
    <xdr:to>
      <xdr:col>81</xdr:col>
      <xdr:colOff>101600</xdr:colOff>
      <xdr:row>97</xdr:row>
      <xdr:rowOff>94591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62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111118</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3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26583</xdr:rowOff>
    </xdr:from>
    <xdr:to>
      <xdr:col>76</xdr:col>
      <xdr:colOff>165100</xdr:colOff>
      <xdr:row>97</xdr:row>
      <xdr:rowOff>128183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5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144710</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43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21985</xdr:rowOff>
    </xdr:from>
    <xdr:to>
      <xdr:col>72</xdr:col>
      <xdr:colOff>38100</xdr:colOff>
      <xdr:row>97</xdr:row>
      <xdr:rowOff>123585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5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140112</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42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20527</xdr:rowOff>
    </xdr:from>
    <xdr:to>
      <xdr:col>67</xdr:col>
      <xdr:colOff>101600</xdr:colOff>
      <xdr:row>97</xdr:row>
      <xdr:rowOff>122127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5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138654</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426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総務費は、住民一人当たり１</a:t>
          </a:r>
          <a:r>
            <a:rPr kumimoji="1" lang="ja-JP" altLang="en-US" sz="1100">
              <a:solidFill>
                <a:schemeClr val="dk1"/>
              </a:solidFill>
              <a:effectLst/>
              <a:latin typeface="+mn-lt"/>
              <a:ea typeface="+mn-ea"/>
              <a:cs typeface="+mn-cs"/>
            </a:rPr>
            <a:t>７２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５９５</a:t>
          </a:r>
          <a:r>
            <a:rPr kumimoji="1" lang="ja-JP" altLang="ja-JP" sz="1100">
              <a:solidFill>
                <a:schemeClr val="dk1"/>
              </a:solidFill>
              <a:effectLst/>
              <a:latin typeface="+mn-lt"/>
              <a:ea typeface="+mn-ea"/>
              <a:cs typeface="+mn-cs"/>
            </a:rPr>
            <a:t>千円となっており、前年度からの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要因として</a:t>
          </a:r>
          <a:r>
            <a:rPr kumimoji="1" lang="ja-JP" altLang="en-US" sz="1100">
              <a:solidFill>
                <a:schemeClr val="dk1"/>
              </a:solidFill>
              <a:effectLst/>
              <a:latin typeface="+mn-lt"/>
              <a:ea typeface="+mn-ea"/>
              <a:cs typeface="+mn-cs"/>
            </a:rPr>
            <a:t>、国の</a:t>
          </a:r>
          <a:r>
            <a:rPr lang="ja-JP" altLang="en-US" sz="1100">
              <a:solidFill>
                <a:schemeClr val="dk1"/>
              </a:solidFill>
              <a:effectLst/>
              <a:latin typeface="+mn-lt"/>
              <a:ea typeface="+mn-ea"/>
              <a:cs typeface="+mn-cs"/>
            </a:rPr>
            <a:t>新型コロナウイルス感染症対応地方創生臨時交付金及び 物価高騰対応重点支援地方創生臨時交付金に係る事業を実施したことが</a:t>
          </a:r>
          <a:r>
            <a:rPr kumimoji="1" lang="ja-JP" altLang="ja-JP" sz="1100">
              <a:solidFill>
                <a:schemeClr val="dk1"/>
              </a:solidFill>
              <a:effectLst/>
              <a:latin typeface="+mn-lt"/>
              <a:ea typeface="+mn-ea"/>
              <a:cs typeface="+mn-cs"/>
            </a:rPr>
            <a:t>挙げられます。</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民生費も</a:t>
          </a:r>
          <a:r>
            <a:rPr kumimoji="1" lang="ja-JP" altLang="en-US" sz="1100">
              <a:solidFill>
                <a:schemeClr val="dk1"/>
              </a:solidFill>
              <a:effectLst/>
              <a:latin typeface="+mn-lt"/>
              <a:ea typeface="+mn-ea"/>
              <a:cs typeface="+mn-cs"/>
            </a:rPr>
            <a:t>２１９，７７４</a:t>
          </a:r>
          <a:r>
            <a:rPr kumimoji="1" lang="ja-JP" altLang="ja-JP" sz="1100">
              <a:solidFill>
                <a:schemeClr val="dk1"/>
              </a:solidFill>
              <a:effectLst/>
              <a:latin typeface="+mn-lt"/>
              <a:ea typeface="+mn-ea"/>
              <a:cs typeface="+mn-cs"/>
            </a:rPr>
            <a:t>千円と前年度から</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していますが、</a:t>
          </a:r>
          <a:r>
            <a:rPr kumimoji="1" lang="ja-JP" altLang="en-US" sz="1100">
              <a:solidFill>
                <a:schemeClr val="dk1"/>
              </a:solidFill>
              <a:effectLst/>
              <a:latin typeface="+mn-lt"/>
              <a:ea typeface="+mn-ea"/>
              <a:cs typeface="+mn-cs"/>
            </a:rPr>
            <a:t>前述の地方創生臨時交付金を活用した</a:t>
          </a:r>
          <a:r>
            <a:rPr lang="ja-JP" altLang="en-US" sz="1100">
              <a:solidFill>
                <a:schemeClr val="dk1"/>
              </a:solidFill>
              <a:effectLst/>
              <a:latin typeface="+mn-lt"/>
              <a:ea typeface="+mn-ea"/>
              <a:cs typeface="+mn-cs"/>
            </a:rPr>
            <a:t>非課税世帯等への臨時給付金等</a:t>
          </a:r>
          <a:r>
            <a:rPr kumimoji="1" lang="ja-JP" altLang="ja-JP" sz="1100">
              <a:solidFill>
                <a:schemeClr val="dk1"/>
              </a:solidFill>
              <a:effectLst/>
              <a:latin typeface="+mn-lt"/>
              <a:ea typeface="+mn-ea"/>
              <a:cs typeface="+mn-cs"/>
            </a:rPr>
            <a:t>によるものです。</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農林水産業費においては</a:t>
          </a:r>
          <a:r>
            <a:rPr kumimoji="1" lang="ja-JP" altLang="en-US" sz="1100">
              <a:solidFill>
                <a:schemeClr val="dk1"/>
              </a:solidFill>
              <a:effectLst/>
              <a:latin typeface="+mn-lt"/>
              <a:ea typeface="+mn-ea"/>
              <a:cs typeface="+mn-cs"/>
            </a:rPr>
            <a:t>、６２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２７９</a:t>
          </a:r>
          <a:r>
            <a:rPr kumimoji="1" lang="ja-JP" altLang="ja-JP" sz="1100">
              <a:solidFill>
                <a:schemeClr val="dk1"/>
              </a:solidFill>
              <a:effectLst/>
              <a:latin typeface="+mn-lt"/>
              <a:ea typeface="+mn-ea"/>
              <a:cs typeface="+mn-cs"/>
            </a:rPr>
            <a:t>千円となっており、令和３年７月豪雨災害に係る林地崩壊防止事業</a:t>
          </a:r>
          <a:r>
            <a:rPr kumimoji="1" lang="ja-JP" altLang="en-US" sz="1100">
              <a:solidFill>
                <a:schemeClr val="dk1"/>
              </a:solidFill>
              <a:effectLst/>
              <a:latin typeface="+mn-lt"/>
              <a:ea typeface="+mn-ea"/>
              <a:cs typeface="+mn-cs"/>
            </a:rPr>
            <a:t>の減少</a:t>
          </a:r>
          <a:r>
            <a:rPr kumimoji="1" lang="ja-JP" altLang="ja-JP" sz="1100">
              <a:solidFill>
                <a:schemeClr val="dk1"/>
              </a:solidFill>
              <a:effectLst/>
              <a:latin typeface="+mn-lt"/>
              <a:ea typeface="+mn-ea"/>
              <a:cs typeface="+mn-cs"/>
            </a:rPr>
            <a:t>等が要因となっています。</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土木費は、公営住宅整備</a:t>
          </a:r>
          <a:r>
            <a:rPr kumimoji="1" lang="ja-JP" altLang="en-US" sz="1100">
              <a:solidFill>
                <a:schemeClr val="dk1"/>
              </a:solidFill>
              <a:effectLst/>
              <a:latin typeface="+mn-lt"/>
              <a:ea typeface="+mn-ea"/>
              <a:cs typeface="+mn-cs"/>
            </a:rPr>
            <a:t>や高速道路整備関連事業により</a:t>
          </a:r>
          <a:r>
            <a:rPr kumimoji="1" lang="ja-JP" altLang="ja-JP" sz="1100">
              <a:solidFill>
                <a:schemeClr val="dk1"/>
              </a:solidFill>
              <a:effectLst/>
              <a:latin typeface="+mn-lt"/>
              <a:ea typeface="+mn-ea"/>
              <a:cs typeface="+mn-cs"/>
            </a:rPr>
            <a:t>、また、教育費においては、木次経済文化会館や</a:t>
          </a:r>
          <a:r>
            <a:rPr kumimoji="1" lang="ja-JP" altLang="en-US" sz="1100">
              <a:solidFill>
                <a:schemeClr val="dk1"/>
              </a:solidFill>
              <a:effectLst/>
              <a:latin typeface="+mn-lt"/>
              <a:ea typeface="+mn-ea"/>
              <a:cs typeface="+mn-cs"/>
            </a:rPr>
            <a:t>文化財保存修理事業</a:t>
          </a:r>
          <a:r>
            <a:rPr kumimoji="1" lang="ja-JP" altLang="ja-JP" sz="1100">
              <a:solidFill>
                <a:schemeClr val="dk1"/>
              </a:solidFill>
              <a:effectLst/>
              <a:latin typeface="+mn-lt"/>
              <a:ea typeface="+mn-ea"/>
              <a:cs typeface="+mn-cs"/>
            </a:rPr>
            <a:t>等により、それぞれ前年度に比べ、住民一人当たりの単価が</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ています。</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災害復旧費では、豪雨災害により被害を受けたことに伴い、令和４年度以降に災害復旧工事が本格的に始まったことによる大幅な</a:t>
          </a:r>
          <a:r>
            <a:rPr kumimoji="1" lang="ja-JP" altLang="en-US" sz="1100">
              <a:solidFill>
                <a:schemeClr val="dk1"/>
              </a:solidFill>
              <a:effectLst/>
              <a:latin typeface="+mn-lt"/>
              <a:ea typeface="+mn-ea"/>
              <a:cs typeface="+mn-cs"/>
            </a:rPr>
            <a:t>増加となっています</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　全般的に目的別歳出費目において、</a:t>
          </a:r>
          <a:r>
            <a:rPr kumimoji="1" lang="ja-JP" altLang="ja-JP" sz="1100">
              <a:solidFill>
                <a:schemeClr val="dk1"/>
              </a:solidFill>
              <a:effectLst/>
              <a:latin typeface="+mn-lt"/>
              <a:ea typeface="+mn-ea"/>
              <a:cs typeface="+mn-cs"/>
            </a:rPr>
            <a:t>類似団体平均を上回っている状況</a:t>
          </a:r>
          <a:r>
            <a:rPr kumimoji="1" lang="ja-JP" altLang="en-US" sz="1100">
              <a:solidFill>
                <a:schemeClr val="dk1"/>
              </a:solidFill>
              <a:effectLst/>
              <a:latin typeface="+mn-lt"/>
              <a:ea typeface="+mn-ea"/>
              <a:cs typeface="+mn-cs"/>
            </a:rPr>
            <a:t>であるため、</a:t>
          </a:r>
          <a:r>
            <a:rPr kumimoji="1" lang="ja-JP" altLang="ja-JP" sz="1100">
              <a:solidFill>
                <a:schemeClr val="dk1"/>
              </a:solidFill>
              <a:effectLst/>
              <a:latin typeface="+mn-lt"/>
              <a:ea typeface="+mn-ea"/>
              <a:cs typeface="+mn-cs"/>
            </a:rPr>
            <a:t>引き続き、行財政改革実施計画、事業の見直し等により効率化を図り、歳出削減に努めます。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島根県雲南市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財政調整基金は、利子の積み立てにより徐々に増加していますが、標準財政規模に対する比率はほぼ横ばいととなっています。令和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年度も基金取り崩しを回避できましたが、中期財政計画（令和</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年２月策定）では令和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年度以降に財源不足が見込まれるため、適切な財源の確保と歳出</a:t>
          </a:r>
          <a:r>
            <a:rPr kumimoji="1" lang="ja-JP" altLang="en-US" sz="1100">
              <a:solidFill>
                <a:schemeClr val="dk1"/>
              </a:solidFill>
              <a:effectLst/>
              <a:latin typeface="+mn-lt"/>
              <a:ea typeface="+mn-ea"/>
              <a:cs typeface="+mn-cs"/>
            </a:rPr>
            <a:t>削減</a:t>
          </a:r>
          <a:r>
            <a:rPr kumimoji="1" lang="ja-JP" altLang="ja-JP" sz="1100">
              <a:solidFill>
                <a:schemeClr val="dk1"/>
              </a:solidFill>
              <a:effectLst/>
              <a:latin typeface="+mn-lt"/>
              <a:ea typeface="+mn-ea"/>
              <a:cs typeface="+mn-cs"/>
            </a:rPr>
            <a:t>により、健全な行財政運営に努めていきます。</a:t>
          </a:r>
          <a:endParaRPr lang="ja-JP" altLang="ja-JP" sz="1400">
            <a:effectLst/>
          </a:endParaRPr>
        </a:p>
        <a:p>
          <a:r>
            <a:rPr kumimoji="1" lang="ja-JP" altLang="ja-JP" sz="1100">
              <a:solidFill>
                <a:schemeClr val="dk1"/>
              </a:solidFill>
              <a:effectLst/>
              <a:latin typeface="+mn-lt"/>
              <a:ea typeface="+mn-ea"/>
              <a:cs typeface="+mn-cs"/>
            </a:rPr>
            <a:t>　なお、実質単年度収支は、令和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も引き続き</a:t>
          </a:r>
          <a:r>
            <a:rPr kumimoji="1" lang="ja-JP" altLang="ja-JP" sz="1100">
              <a:solidFill>
                <a:schemeClr val="dk1"/>
              </a:solidFill>
              <a:effectLst/>
              <a:latin typeface="+mn-lt"/>
              <a:ea typeface="+mn-ea"/>
              <a:cs typeface="+mn-cs"/>
            </a:rPr>
            <a:t>繰上償還を実施したことから、</a:t>
          </a:r>
          <a:r>
            <a:rPr kumimoji="1" lang="ja-JP" altLang="en-US" sz="1100">
              <a:solidFill>
                <a:schemeClr val="dk1"/>
              </a:solidFill>
              <a:effectLst/>
              <a:latin typeface="+mn-lt"/>
              <a:ea typeface="+mn-ea"/>
              <a:cs typeface="+mn-cs"/>
            </a:rPr>
            <a:t>例年に比べて</a:t>
          </a:r>
          <a:r>
            <a:rPr kumimoji="1" lang="ja-JP" altLang="ja-JP" sz="1100">
              <a:solidFill>
                <a:schemeClr val="dk1"/>
              </a:solidFill>
              <a:effectLst/>
              <a:latin typeface="+mn-lt"/>
              <a:ea typeface="+mn-ea"/>
              <a:cs typeface="+mn-cs"/>
            </a:rPr>
            <a:t>大きくなっており、令和元年度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黒字</a:t>
          </a:r>
          <a:r>
            <a:rPr kumimoji="1" lang="ja-JP" altLang="en-US" sz="1100">
              <a:solidFill>
                <a:schemeClr val="dk1"/>
              </a:solidFill>
              <a:effectLst/>
              <a:latin typeface="+mn-lt"/>
              <a:ea typeface="+mn-ea"/>
              <a:cs typeface="+mn-cs"/>
            </a:rPr>
            <a:t>が続いています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島根県雲南市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令和２年度からこれまで生活排水処理事業特別会計として実施していました公共下水道及び特定環境公共下水道事業を法適用化し、下水道事業会計を設置しました。</a:t>
          </a:r>
          <a:endParaRPr lang="ja-JP" altLang="ja-JP" sz="1400">
            <a:effectLst/>
          </a:endParaRPr>
        </a:p>
        <a:p>
          <a:r>
            <a:rPr kumimoji="1" lang="ja-JP" altLang="ja-JP" sz="1100">
              <a:solidFill>
                <a:schemeClr val="dk1"/>
              </a:solidFill>
              <a:effectLst/>
              <a:latin typeface="+mn-lt"/>
              <a:ea typeface="+mn-ea"/>
              <a:cs typeface="+mn-cs"/>
            </a:rPr>
            <a:t>　令和６年度以降は、農業集落排水事業等も下水道事業会計において法適用に移行するため、生活排水処理事業特別会計は廃止する予定です。</a:t>
          </a:r>
          <a:endParaRPr lang="ja-JP" altLang="ja-JP" sz="1400">
            <a:effectLst/>
          </a:endParaRPr>
        </a:p>
        <a:p>
          <a:r>
            <a:rPr kumimoji="1" lang="ja-JP" altLang="ja-JP" sz="1100">
              <a:solidFill>
                <a:schemeClr val="dk1"/>
              </a:solidFill>
              <a:effectLst/>
              <a:latin typeface="+mn-lt"/>
              <a:ea typeface="+mn-ea"/>
              <a:cs typeface="+mn-cs"/>
            </a:rPr>
            <a:t>　黒字・赤字の構成分析では、令和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年度においてもすべての会計で黒字決算となりました。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病院事業会計では、令和２年度以降</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新型コロナウイルス感染症関係補助金の収入等</a:t>
          </a:r>
          <a:r>
            <a:rPr kumimoji="1" lang="ja-JP" altLang="en-US" sz="1100">
              <a:solidFill>
                <a:sysClr val="windowText" lastClr="000000"/>
              </a:solidFill>
              <a:effectLst/>
              <a:latin typeface="+mn-lt"/>
              <a:ea typeface="+mn-ea"/>
              <a:cs typeface="+mn-cs"/>
            </a:rPr>
            <a:t>の要因</a:t>
          </a:r>
          <a:r>
            <a:rPr kumimoji="1" lang="ja-JP" altLang="ja-JP" sz="1100">
              <a:solidFill>
                <a:sysClr val="windowText" lastClr="000000"/>
              </a:solidFill>
              <a:effectLst/>
              <a:latin typeface="+mn-lt"/>
              <a:ea typeface="+mn-ea"/>
              <a:cs typeface="+mn-cs"/>
            </a:rPr>
            <a:t>により、黒字額</a:t>
          </a:r>
          <a:r>
            <a:rPr kumimoji="1" lang="ja-JP" altLang="en-US" sz="1100">
              <a:solidFill>
                <a:sysClr val="windowText" lastClr="000000"/>
              </a:solidFill>
              <a:effectLst/>
              <a:latin typeface="+mn-lt"/>
              <a:ea typeface="+mn-ea"/>
              <a:cs typeface="+mn-cs"/>
            </a:rPr>
            <a:t>が大きくなっています</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引き続き、人件費、物件費、補助費等の経費の削減に</a:t>
          </a:r>
          <a:r>
            <a:rPr kumimoji="1" lang="ja-JP" altLang="ja-JP" sz="1100">
              <a:solidFill>
                <a:schemeClr val="dk1"/>
              </a:solidFill>
              <a:effectLst/>
              <a:latin typeface="+mn-lt"/>
              <a:ea typeface="+mn-ea"/>
              <a:cs typeface="+mn-cs"/>
            </a:rPr>
            <a:t>取り組み財政の健全化に努めます。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2" Type="http://schemas.openxmlformats.org/officeDocument/2006/relationships/externalLinkPath" Target="" TargetMode="External" />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107.2</v>
          </cell>
          <cell r="BX51">
            <v>106.3</v>
          </cell>
          <cell r="CF51">
            <v>98</v>
          </cell>
          <cell r="CN51">
            <v>95.7</v>
          </cell>
          <cell r="CV51">
            <v>92.1</v>
          </cell>
        </row>
        <row r="53">
          <cell r="BP53">
            <v>46.8</v>
          </cell>
          <cell r="BX53">
            <v>48</v>
          </cell>
          <cell r="CF53">
            <v>49.4</v>
          </cell>
          <cell r="CN53">
            <v>50.9</v>
          </cell>
          <cell r="CV53">
            <v>52.3</v>
          </cell>
        </row>
        <row r="55">
          <cell r="AN55" t="str">
            <v>類似団体内平均値</v>
          </cell>
          <cell r="BP55">
            <v>49.1</v>
          </cell>
          <cell r="BX55">
            <v>41.5</v>
          </cell>
          <cell r="CF55">
            <v>25.2</v>
          </cell>
          <cell r="CN55">
            <v>15.7</v>
          </cell>
          <cell r="CV55">
            <v>10.199999999999999</v>
          </cell>
        </row>
        <row r="57">
          <cell r="BP57">
            <v>61</v>
          </cell>
          <cell r="BX57">
            <v>61.7</v>
          </cell>
          <cell r="CF57">
            <v>62.5</v>
          </cell>
          <cell r="CN57">
            <v>64.3</v>
          </cell>
          <cell r="CV57">
            <v>64.7</v>
          </cell>
        </row>
        <row r="72">
          <cell r="BP72" t="str">
            <v>R01</v>
          </cell>
          <cell r="BX72" t="str">
            <v>R02</v>
          </cell>
          <cell r="CF72" t="str">
            <v>R03</v>
          </cell>
          <cell r="CN72" t="str">
            <v>R04</v>
          </cell>
          <cell r="CV72" t="str">
            <v>R05</v>
          </cell>
        </row>
        <row r="73">
          <cell r="AN73" t="str">
            <v>当該団体値</v>
          </cell>
          <cell r="BP73">
            <v>107.2</v>
          </cell>
          <cell r="BX73">
            <v>106.3</v>
          </cell>
          <cell r="CF73">
            <v>98</v>
          </cell>
          <cell r="CN73">
            <v>95.7</v>
          </cell>
          <cell r="CV73">
            <v>92.1</v>
          </cell>
        </row>
        <row r="75">
          <cell r="BP75">
            <v>11.1</v>
          </cell>
          <cell r="BX75">
            <v>11.3</v>
          </cell>
          <cell r="CF75">
            <v>11.1</v>
          </cell>
          <cell r="CN75">
            <v>10.9</v>
          </cell>
          <cell r="CV75">
            <v>11.2</v>
          </cell>
        </row>
        <row r="77">
          <cell r="AN77" t="str">
            <v>類似団体内平均値</v>
          </cell>
          <cell r="BP77">
            <v>49.1</v>
          </cell>
          <cell r="BX77">
            <v>41.5</v>
          </cell>
          <cell r="CF77">
            <v>25.2</v>
          </cell>
          <cell r="CN77">
            <v>15.7</v>
          </cell>
          <cell r="CV77">
            <v>10.199999999999999</v>
          </cell>
        </row>
        <row r="79">
          <cell r="BP79">
            <v>9.5</v>
          </cell>
          <cell r="BX79">
            <v>9.1999999999999993</v>
          </cell>
          <cell r="CF79">
            <v>8.9</v>
          </cell>
          <cell r="CN79">
            <v>8.9</v>
          </cell>
          <cell r="CV79">
            <v>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32712023</v>
      </c>
      <c r="BO4" s="371"/>
      <c r="BP4" s="371"/>
      <c r="BQ4" s="371"/>
      <c r="BR4" s="371"/>
      <c r="BS4" s="371"/>
      <c r="BT4" s="371"/>
      <c r="BU4" s="372"/>
      <c r="BV4" s="370">
        <v>32646211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2.6</v>
      </c>
      <c r="CU4" s="377"/>
      <c r="CV4" s="377"/>
      <c r="CW4" s="377"/>
      <c r="CX4" s="377"/>
      <c r="CY4" s="377"/>
      <c r="CZ4" s="377"/>
      <c r="DA4" s="378"/>
      <c r="DB4" s="376">
        <v>3.7</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32219514</v>
      </c>
      <c r="BO5" s="408"/>
      <c r="BP5" s="408"/>
      <c r="BQ5" s="408"/>
      <c r="BR5" s="408"/>
      <c r="BS5" s="408"/>
      <c r="BT5" s="408"/>
      <c r="BU5" s="409"/>
      <c r="BV5" s="407">
        <v>31633169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97.1</v>
      </c>
      <c r="CU5" s="405"/>
      <c r="CV5" s="405"/>
      <c r="CW5" s="405"/>
      <c r="CX5" s="405"/>
      <c r="CY5" s="405"/>
      <c r="CZ5" s="405"/>
      <c r="DA5" s="406"/>
      <c r="DB5" s="404">
        <v>97</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492509</v>
      </c>
      <c r="BO6" s="408"/>
      <c r="BP6" s="408"/>
      <c r="BQ6" s="408"/>
      <c r="BR6" s="408"/>
      <c r="BS6" s="408"/>
      <c r="BT6" s="408"/>
      <c r="BU6" s="409"/>
      <c r="BV6" s="407">
        <v>1013042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97.5</v>
      </c>
      <c r="CU6" s="445"/>
      <c r="CV6" s="445"/>
      <c r="CW6" s="445"/>
      <c r="CX6" s="445"/>
      <c r="CY6" s="445"/>
      <c r="CZ6" s="445"/>
      <c r="DA6" s="446"/>
      <c r="DB6" s="444">
        <v>98</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50830</v>
      </c>
      <c r="BO7" s="408"/>
      <c r="BP7" s="408"/>
      <c r="BQ7" s="408"/>
      <c r="BR7" s="408"/>
      <c r="BS7" s="408"/>
      <c r="BT7" s="408"/>
      <c r="BU7" s="409"/>
      <c r="BV7" s="407">
        <v>395357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17134205</v>
      </c>
      <c r="CU7" s="408"/>
      <c r="CV7" s="408"/>
      <c r="CW7" s="408"/>
      <c r="CX7" s="408"/>
      <c r="CY7" s="408"/>
      <c r="CZ7" s="408"/>
      <c r="DA7" s="409"/>
      <c r="DB7" s="407">
        <v>16875648</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441679</v>
      </c>
      <c r="BO8" s="408"/>
      <c r="BP8" s="408"/>
      <c r="BQ8" s="408"/>
      <c r="BR8" s="408"/>
      <c r="BS8" s="408"/>
      <c r="BT8" s="408"/>
      <c r="BU8" s="409"/>
      <c r="BV8" s="407">
        <v>617685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0.25</v>
      </c>
      <c r="CU8" s="448"/>
      <c r="CV8" s="448"/>
      <c r="CW8" s="448"/>
      <c r="CX8" s="448"/>
      <c r="CY8" s="448"/>
      <c r="CZ8" s="448"/>
      <c r="DA8" s="449"/>
      <c r="DB8" s="447">
        <v>0.25</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36007</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-176006</v>
      </c>
      <c r="BO9" s="408"/>
      <c r="BP9" s="408"/>
      <c r="BQ9" s="408"/>
      <c r="BR9" s="408"/>
      <c r="BS9" s="408"/>
      <c r="BT9" s="408"/>
      <c r="BU9" s="409"/>
      <c r="BV9" s="407">
        <v>162981</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20</v>
      </c>
      <c r="CU9" s="405"/>
      <c r="CV9" s="405"/>
      <c r="CW9" s="405"/>
      <c r="CX9" s="405"/>
      <c r="CY9" s="405"/>
      <c r="CZ9" s="405"/>
      <c r="DA9" s="406"/>
      <c r="DB9" s="404">
        <v>19.3</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112</v>
      </c>
      <c r="M10" s="437"/>
      <c r="N10" s="437"/>
      <c r="O10" s="437"/>
      <c r="P10" s="437"/>
      <c r="Q10" s="438"/>
      <c r="R10" s="458">
        <v>39032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12</v>
      </c>
      <c r="BO10" s="408"/>
      <c r="BP10" s="408"/>
      <c r="BQ10" s="408"/>
      <c r="BR10" s="408"/>
      <c r="BS10" s="408"/>
      <c r="BT10" s="408"/>
      <c r="BU10" s="409"/>
      <c r="BV10" s="407">
        <v>5</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427222</v>
      </c>
      <c r="BO11" s="408"/>
      <c r="BP11" s="408"/>
      <c r="BQ11" s="408"/>
      <c r="BR11" s="408"/>
      <c r="BS11" s="408"/>
      <c r="BT11" s="408"/>
      <c r="BU11" s="409"/>
      <c r="BV11" s="407">
        <v>522350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35085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34846</v>
      </c>
      <c r="S13" s="492"/>
      <c r="T13" s="492"/>
      <c r="U13" s="492"/>
      <c r="V13" s="493"/>
      <c r="W13" s="423" t="s">
        <v>131</v>
      </c>
      <c r="X13" s="424"/>
      <c r="Y13" s="424"/>
      <c r="Z13" s="424"/>
      <c r="AA13" s="424"/>
      <c r="AB13" s="414"/>
      <c r="AC13" s="458">
        <v>1784</v>
      </c>
      <c r="AD13" s="459"/>
      <c r="AE13" s="459"/>
      <c r="AF13" s="459"/>
      <c r="AG13" s="501"/>
      <c r="AH13" s="458">
        <v>2315</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251228</v>
      </c>
      <c r="BO13" s="408"/>
      <c r="BP13" s="408"/>
      <c r="BQ13" s="408"/>
      <c r="BR13" s="408"/>
      <c r="BS13" s="408"/>
      <c r="BT13" s="408"/>
      <c r="BU13" s="409"/>
      <c r="BV13" s="407">
        <v>685336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11.2</v>
      </c>
      <c r="CU13" s="405"/>
      <c r="CV13" s="405"/>
      <c r="CW13" s="405"/>
      <c r="CX13" s="405"/>
      <c r="CY13" s="405"/>
      <c r="CZ13" s="405"/>
      <c r="DA13" s="406"/>
      <c r="DB13" s="404">
        <v>10.9</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35738</v>
      </c>
      <c r="S14" s="492"/>
      <c r="T14" s="492"/>
      <c r="U14" s="492"/>
      <c r="V14" s="493"/>
      <c r="W14" s="397"/>
      <c r="X14" s="398"/>
      <c r="Y14" s="398"/>
      <c r="Z14" s="398"/>
      <c r="AA14" s="398"/>
      <c r="AB14" s="387"/>
      <c r="AC14" s="494">
        <v>9.6</v>
      </c>
      <c r="AD14" s="495"/>
      <c r="AE14" s="495"/>
      <c r="AF14" s="495"/>
      <c r="AG14" s="496"/>
      <c r="AH14" s="494">
        <v>11.7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92.1</v>
      </c>
      <c r="CU14" s="506"/>
      <c r="CV14" s="506"/>
      <c r="CW14" s="506"/>
      <c r="CX14" s="506"/>
      <c r="CY14" s="506"/>
      <c r="CZ14" s="506"/>
      <c r="DA14" s="507"/>
      <c r="DB14" s="505">
        <v>95.7</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35537</v>
      </c>
      <c r="S15" s="492"/>
      <c r="T15" s="492"/>
      <c r="U15" s="492"/>
      <c r="V15" s="493"/>
      <c r="W15" s="423" t="s">
        <v>137</v>
      </c>
      <c r="X15" s="424"/>
      <c r="Y15" s="424"/>
      <c r="Z15" s="424"/>
      <c r="AA15" s="424"/>
      <c r="AB15" s="414"/>
      <c r="AC15" s="458">
        <v>5148</v>
      </c>
      <c r="AD15" s="459"/>
      <c r="AE15" s="459"/>
      <c r="AF15" s="459"/>
      <c r="AG15" s="501"/>
      <c r="AH15" s="458">
        <v>5559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4093472</v>
      </c>
      <c r="BO15" s="371"/>
      <c r="BP15" s="371"/>
      <c r="BQ15" s="371"/>
      <c r="BR15" s="371"/>
      <c r="BS15" s="371"/>
      <c r="BT15" s="371"/>
      <c r="BU15" s="372"/>
      <c r="BV15" s="370">
        <v>4076010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27.8</v>
      </c>
      <c r="AD16" s="495"/>
      <c r="AE16" s="495"/>
      <c r="AF16" s="495"/>
      <c r="AG16" s="496"/>
      <c r="AH16" s="494">
        <v>28.1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16098071</v>
      </c>
      <c r="BO16" s="408"/>
      <c r="BP16" s="408"/>
      <c r="BQ16" s="408"/>
      <c r="BR16" s="408"/>
      <c r="BS16" s="408"/>
      <c r="BT16" s="408"/>
      <c r="BU16" s="409"/>
      <c r="BV16" s="407">
        <v>15774194</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11567</v>
      </c>
      <c r="AD17" s="459"/>
      <c r="AE17" s="459"/>
      <c r="AF17" s="459"/>
      <c r="AG17" s="501"/>
      <c r="AH17" s="458">
        <v>11881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5052950</v>
      </c>
      <c r="BO17" s="408"/>
      <c r="BP17" s="408"/>
      <c r="BQ17" s="408"/>
      <c r="BR17" s="408"/>
      <c r="BS17" s="408"/>
      <c r="BT17" s="408"/>
      <c r="BU17" s="409"/>
      <c r="BV17" s="407">
        <v>5046151</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553.17999999999995</v>
      </c>
      <c r="M18" s="531"/>
      <c r="N18" s="531"/>
      <c r="O18" s="531"/>
      <c r="P18" s="531"/>
      <c r="Q18" s="531"/>
      <c r="R18" s="532"/>
      <c r="S18" s="532"/>
      <c r="T18" s="532"/>
      <c r="U18" s="532"/>
      <c r="V18" s="533"/>
      <c r="W18" s="425"/>
      <c r="X18" s="426"/>
      <c r="Y18" s="426"/>
      <c r="Z18" s="426"/>
      <c r="AA18" s="426"/>
      <c r="AB18" s="417"/>
      <c r="AC18" s="534">
        <v>62.5</v>
      </c>
      <c r="AD18" s="535"/>
      <c r="AE18" s="535"/>
      <c r="AF18" s="535"/>
      <c r="AG18" s="536"/>
      <c r="AH18" s="534">
        <v>60.1</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16945695</v>
      </c>
      <c r="BO18" s="408"/>
      <c r="BP18" s="408"/>
      <c r="BQ18" s="408"/>
      <c r="BR18" s="408"/>
      <c r="BS18" s="408"/>
      <c r="BT18" s="408"/>
      <c r="BU18" s="409"/>
      <c r="BV18" s="407">
        <v>16647728</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65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22075622</v>
      </c>
      <c r="BO19" s="408"/>
      <c r="BP19" s="408"/>
      <c r="BQ19" s="408"/>
      <c r="BR19" s="408"/>
      <c r="BS19" s="408"/>
      <c r="BT19" s="408"/>
      <c r="BU19" s="409"/>
      <c r="BV19" s="407">
        <v>21496974</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12432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35703295</v>
      </c>
      <c r="BO22" s="371"/>
      <c r="BP22" s="371"/>
      <c r="BQ22" s="371"/>
      <c r="BR22" s="371"/>
      <c r="BS22" s="371"/>
      <c r="BT22" s="371"/>
      <c r="BU22" s="372"/>
      <c r="BV22" s="370">
        <v>36753400</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22255396</v>
      </c>
      <c r="BO23" s="408"/>
      <c r="BP23" s="408"/>
      <c r="BQ23" s="408"/>
      <c r="BR23" s="408"/>
      <c r="BS23" s="408"/>
      <c r="BT23" s="408"/>
      <c r="BU23" s="409"/>
      <c r="BV23" s="407">
        <v>23001184</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8900</v>
      </c>
      <c r="R24" s="459"/>
      <c r="S24" s="459"/>
      <c r="T24" s="459"/>
      <c r="U24" s="459"/>
      <c r="V24" s="501"/>
      <c r="W24" s="553"/>
      <c r="X24" s="554"/>
      <c r="Y24" s="555"/>
      <c r="Z24" s="457" t="s">
        <v>162</v>
      </c>
      <c r="AA24" s="437"/>
      <c r="AB24" s="437"/>
      <c r="AC24" s="437"/>
      <c r="AD24" s="437"/>
      <c r="AE24" s="437"/>
      <c r="AF24" s="437"/>
      <c r="AG24" s="438"/>
      <c r="AH24" s="458">
        <v>415</v>
      </c>
      <c r="AI24" s="459"/>
      <c r="AJ24" s="459"/>
      <c r="AK24" s="459"/>
      <c r="AL24" s="501"/>
      <c r="AM24" s="458">
        <v>1392740</v>
      </c>
      <c r="AN24" s="459"/>
      <c r="AO24" s="459"/>
      <c r="AP24" s="459"/>
      <c r="AQ24" s="459"/>
      <c r="AR24" s="501"/>
      <c r="AS24" s="458">
        <v>3356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28005326</v>
      </c>
      <c r="BO24" s="408"/>
      <c r="BP24" s="408"/>
      <c r="BQ24" s="408"/>
      <c r="BR24" s="408"/>
      <c r="BS24" s="408"/>
      <c r="BT24" s="408"/>
      <c r="BU24" s="409"/>
      <c r="BV24" s="407">
        <v>28228624</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7210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6607961</v>
      </c>
      <c r="BO25" s="371"/>
      <c r="BP25" s="371"/>
      <c r="BQ25" s="371"/>
      <c r="BR25" s="371"/>
      <c r="BS25" s="371"/>
      <c r="BT25" s="371"/>
      <c r="BU25" s="372"/>
      <c r="BV25" s="370">
        <v>4961572</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6390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4340</v>
      </c>
      <c r="R27" s="459"/>
      <c r="S27" s="459"/>
      <c r="T27" s="459"/>
      <c r="U27" s="459"/>
      <c r="V27" s="501"/>
      <c r="W27" s="553"/>
      <c r="X27" s="554"/>
      <c r="Y27" s="555"/>
      <c r="Z27" s="457" t="s">
        <v>171</v>
      </c>
      <c r="AA27" s="437"/>
      <c r="AB27" s="437"/>
      <c r="AC27" s="437"/>
      <c r="AD27" s="437"/>
      <c r="AE27" s="437"/>
      <c r="AF27" s="437"/>
      <c r="AG27" s="438"/>
      <c r="AH27" s="458">
        <v>24</v>
      </c>
      <c r="AI27" s="459"/>
      <c r="AJ27" s="459"/>
      <c r="AK27" s="459"/>
      <c r="AL27" s="501"/>
      <c r="AM27" s="458">
        <v>75792</v>
      </c>
      <c r="AN27" s="459"/>
      <c r="AO27" s="459"/>
      <c r="AP27" s="459"/>
      <c r="AQ27" s="459"/>
      <c r="AR27" s="501"/>
      <c r="AS27" s="458">
        <v>3158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536194</v>
      </c>
      <c r="BO27" s="527"/>
      <c r="BP27" s="527"/>
      <c r="BQ27" s="527"/>
      <c r="BR27" s="527"/>
      <c r="BS27" s="527"/>
      <c r="BT27" s="527"/>
      <c r="BU27" s="528"/>
      <c r="BV27" s="526">
        <v>547543</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3720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1440289</v>
      </c>
      <c r="BO28" s="371"/>
      <c r="BP28" s="371"/>
      <c r="BQ28" s="371"/>
      <c r="BR28" s="371"/>
      <c r="BS28" s="371"/>
      <c r="BT28" s="371"/>
      <c r="BU28" s="372"/>
      <c r="BV28" s="370">
        <v>1440271</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17</v>
      </c>
      <c r="M29" s="459"/>
      <c r="N29" s="459"/>
      <c r="O29" s="459"/>
      <c r="P29" s="501"/>
      <c r="Q29" s="458">
        <v>3450</v>
      </c>
      <c r="R29" s="459"/>
      <c r="S29" s="459"/>
      <c r="T29" s="459"/>
      <c r="U29" s="459"/>
      <c r="V29" s="501"/>
      <c r="W29" s="556"/>
      <c r="X29" s="557"/>
      <c r="Y29" s="558"/>
      <c r="Z29" s="457" t="s">
        <v>177</v>
      </c>
      <c r="AA29" s="437"/>
      <c r="AB29" s="437"/>
      <c r="AC29" s="437"/>
      <c r="AD29" s="437"/>
      <c r="AE29" s="437"/>
      <c r="AF29" s="437"/>
      <c r="AG29" s="438"/>
      <c r="AH29" s="458">
        <v>439</v>
      </c>
      <c r="AI29" s="459"/>
      <c r="AJ29" s="459"/>
      <c r="AK29" s="459"/>
      <c r="AL29" s="501"/>
      <c r="AM29" s="458">
        <v>1468532</v>
      </c>
      <c r="AN29" s="459"/>
      <c r="AO29" s="459"/>
      <c r="AP29" s="459"/>
      <c r="AQ29" s="459"/>
      <c r="AR29" s="501"/>
      <c r="AS29" s="458">
        <v>3345</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3139296</v>
      </c>
      <c r="BO29" s="408"/>
      <c r="BP29" s="408"/>
      <c r="BQ29" s="408"/>
      <c r="BR29" s="408"/>
      <c r="BS29" s="408"/>
      <c r="BT29" s="408"/>
      <c r="BU29" s="409"/>
      <c r="BV29" s="407">
        <v>3963052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5055935</v>
      </c>
      <c r="BO30" s="527"/>
      <c r="BP30" s="527"/>
      <c r="BQ30" s="527"/>
      <c r="BR30" s="527"/>
      <c r="BS30" s="527"/>
      <c r="BT30" s="527"/>
      <c r="BU30" s="528"/>
      <c r="BV30" s="526">
        <v>4687035</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IF('各会計、関係団体の財政状況及び健全化判断比率'!B30="","",'各会計、関係団体の財政状況及び健全化判断比率'!B30)</f>
        <v>水道事業会計</v>
      </c>
      <c r="AP34" s="598"/>
      <c r="AQ34" s="598"/>
      <c r="AR34" s="598"/>
      <c r="AS34" s="598"/>
      <c r="AT34" s="598"/>
      <c r="AU34" s="598"/>
      <c r="AV34" s="598"/>
      <c r="AW34" s="598"/>
      <c r="AX34" s="598"/>
      <c r="AY34" s="598"/>
      <c r="AZ34" s="598"/>
      <c r="BA34" s="598"/>
      <c r="BB34" s="598"/>
      <c r="BC34" s="598"/>
      <c r="BD34" s="181"/>
      <c r="BE34" s="597">
        <f>IF(BG34="","",MAX(C34:D43,U34:V43,AM34:AN43)+1)</f>
        <v>9</v>
      </c>
      <c r="BF34" s="597"/>
      <c r="BG34" s="598" t="str">
        <f>IF('各会計、関係団体の財政状況及び健全化判断比率'!B34="","",'各会計、関係団体の財政状況及び健全化判断比率'!B34)</f>
        <v>生活排水処理事業特別会計</v>
      </c>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雲南市・飯南町事務組合（普）</v>
      </c>
      <c r="BZ34" s="598"/>
      <c r="CA34" s="598"/>
      <c r="CB34" s="598"/>
      <c r="CC34" s="598"/>
      <c r="CD34" s="598"/>
      <c r="CE34" s="598"/>
      <c r="CF34" s="598"/>
      <c r="CG34" s="598"/>
      <c r="CH34" s="598"/>
      <c r="CI34" s="598"/>
      <c r="CJ34" s="598"/>
      <c r="CK34" s="598"/>
      <c r="CL34" s="598"/>
      <c r="CM34" s="598"/>
      <c r="CN34" s="181"/>
      <c r="CO34" s="597">
        <f>IF(CQ34="","",MAX(C34:D43,U34:V43,AM34:AN43,BE34:BF43,BW34:BX43)+1)</f>
        <v>17</v>
      </c>
      <c r="CP34" s="597"/>
      <c r="CQ34" s="598" t="str">
        <f>IF('各会計、関係団体の財政状況及び健全化判断比率'!BS7="","",'各会計、関係団体の財政状況及び健全化判断比率'!BS7)</f>
        <v>㈱キラキラ雲南</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農業労働災害共済事業特別会計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後期高齢者医療事業特別会計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IF('各会計、関係団体の財政状況及び健全化判断比率'!B31="","",'各会計、関係団体の財政状況及び健全化判断比率'!B31)</f>
        <v>工業用水道事業会計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島根県市町村総合事務組合（普）</v>
      </c>
      <c r="BZ35" s="598"/>
      <c r="CA35" s="598"/>
      <c r="CB35" s="598"/>
      <c r="CC35" s="598"/>
      <c r="CD35" s="598"/>
      <c r="CE35" s="598"/>
      <c r="CF35" s="598"/>
      <c r="CG35" s="598"/>
      <c r="CH35" s="598"/>
      <c r="CI35" s="598"/>
      <c r="CJ35" s="598"/>
      <c r="CK35" s="598"/>
      <c r="CL35" s="598"/>
      <c r="CM35" s="598"/>
      <c r="CN35" s="181"/>
      <c r="CO35" s="597">
        <f t="shared" ref="CO35:CO43" si="3">IF(CQ35="","",CO34+1)</f>
        <v>18</v>
      </c>
      <c r="CP35" s="597"/>
      <c r="CQ35" s="598" t="str">
        <f>IF('各会計、関係団体の財政状況及び健全化判断比率'!BS8="","",'各会計、関係団体の財政状況及び健全化判断比率'!BS8)</f>
        <v>㈱雲南都市開発</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t="str">
        <f t="shared" ref="U36:U43" si="4">IF(W36="","",U35+1)</f>
        <v/>
      </c>
      <c r="V36" s="597"/>
      <c r="W36" s="598"/>
      <c r="X36" s="598"/>
      <c r="Y36" s="598"/>
      <c r="Z36" s="598"/>
      <c r="AA36" s="598"/>
      <c r="AB36" s="598"/>
      <c r="AC36" s="598"/>
      <c r="AD36" s="598"/>
      <c r="AE36" s="598"/>
      <c r="AF36" s="598"/>
      <c r="AG36" s="598"/>
      <c r="AH36" s="598"/>
      <c r="AI36" s="598"/>
      <c r="AJ36" s="598"/>
      <c r="AK36" s="598"/>
      <c r="AL36" s="181"/>
      <c r="AM36" s="597">
        <f t="shared" si="0"/>
        <v>7</v>
      </c>
      <c r="AN36" s="597"/>
      <c r="AO36" s="598" t="str">
        <f>IF('各会計、関係団体の財政状況及び健全化判断比率'!B32="","",'各会計、関係団体の財政状況及び健全化判断比率'!B32)</f>
        <v>病院事業会計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雲南広域連合（普）</v>
      </c>
      <c r="BZ36" s="598"/>
      <c r="CA36" s="598"/>
      <c r="CB36" s="598"/>
      <c r="CC36" s="598"/>
      <c r="CD36" s="598"/>
      <c r="CE36" s="598"/>
      <c r="CF36" s="598"/>
      <c r="CG36" s="598"/>
      <c r="CH36" s="598"/>
      <c r="CI36" s="598"/>
      <c r="CJ36" s="598"/>
      <c r="CK36" s="598"/>
      <c r="CL36" s="598"/>
      <c r="CM36" s="598"/>
      <c r="CN36" s="181"/>
      <c r="CO36" s="597">
        <f t="shared" si="3"/>
        <v>19</v>
      </c>
      <c r="CP36" s="597"/>
      <c r="CQ36" s="598" t="str">
        <f>IF('各会計、関係団体の財政状況及び健全化判断比率'!BS9="","",'各会計、関係団体の財政状況及び健全化判断比率'!BS9)</f>
        <v>鉄の歴史村地域振興事業団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f t="shared" si="0"/>
        <v>8</v>
      </c>
      <c r="AN37" s="597"/>
      <c r="AO37" s="598" t="str">
        <f>IF('各会計、関係団体の財政状況及び健全化判断比率'!B33="","",'各会計、関係団体の財政状況及び健全化判断比率'!B33)</f>
        <v>下水道事業会計</v>
      </c>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雲南広域連合（介護）</v>
      </c>
      <c r="BZ37" s="598"/>
      <c r="CA37" s="598"/>
      <c r="CB37" s="598"/>
      <c r="CC37" s="598"/>
      <c r="CD37" s="598"/>
      <c r="CE37" s="598"/>
      <c r="CF37" s="598"/>
      <c r="CG37" s="598"/>
      <c r="CH37" s="598"/>
      <c r="CI37" s="598"/>
      <c r="CJ37" s="598"/>
      <c r="CK37" s="598"/>
      <c r="CL37" s="598"/>
      <c r="CM37" s="598"/>
      <c r="CN37" s="181"/>
      <c r="CO37" s="597">
        <f t="shared" si="3"/>
        <v>20</v>
      </c>
      <c r="CP37" s="597"/>
      <c r="CQ37" s="598" t="str">
        <f>IF('各会計、関係団体の財政状況及び健全化判断比率'!BS10="","",'各会計、関係団体の財政状況及び健全化判断比率'!BS10)</f>
        <v>雲南市土地開発公社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〇</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14</v>
      </c>
      <c r="BX38" s="597"/>
      <c r="BY38" s="598" t="str">
        <f>IF('各会計、関係団体の財政状況及び健全化判断比率'!B72="","",'各会計、関係団体の財政状況及び健全化判断比率'!B72)</f>
        <v>雲南広域連合（公共下水）</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15</v>
      </c>
      <c r="BX39" s="597"/>
      <c r="BY39" s="598" t="str">
        <f>IF('各会計、関係団体の財政状況及び健全化判断比率'!B73="","",'各会計、関係団体の財政状況及び健全化判断比率'!B73)</f>
        <v>島根県後期高齢者医療広域連合（普）</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16</v>
      </c>
      <c r="BX40" s="597"/>
      <c r="BY40" s="598" t="str">
        <f>IF('各会計、関係団体の財政状況及び健全化判断比率'!B74="","",'各会計、関係団体の財政状況及び健全化判断比率'!B74)</f>
        <v>島根県後期高齢者医療広域連合（後期高齢）</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6RP56Gh2fSl2lE73fQeE3HvezdYCTXaTIT7oQnmJBBQbgy8+MGOVFpcxi7Y28Rpf++ONGGqfW2fsAZ1osVBlCg==" saltValue="S/VJFxvc7RxhePgVohmLH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2" zoomScale="85" zoomScaleNormal="85" zoomScaleSheetLayoutView="100" workbookViewId="0">
      <selection activeCell="K44" sqref="K44"/>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1" t="s">
        <v>533</v>
      </c>
      <c r="D34" s="1151"/>
      <c r="E34" s="1152"/>
      <c r="F34" s="32">
        <v>8.6</v>
      </c>
      <c r="G34" s="33">
        <v>10.52</v>
      </c>
      <c r="H34" s="33">
        <v>14.77</v>
      </c>
      <c r="I34" s="33">
        <v>18.829999999999998</v>
      </c>
      <c r="J34" s="34">
        <v>16.07</v>
      </c>
      <c r="K34" s="22"/>
      <c r="L34" s="22"/>
      <c r="M34" s="22"/>
      <c r="N34" s="22"/>
      <c r="O34" s="22"/>
      <c r="P34" s="22"/>
    </row>
    <row r="35" spans="1:16" ht="39" customHeight="1" x14ac:dyDescent="0.2">
      <c r="A35" s="22"/>
      <c r="B35" s="35"/>
      <c r="C35" s="1145" t="s">
        <v>534</v>
      </c>
      <c r="D35" s="1146"/>
      <c r="E35" s="1147"/>
      <c r="F35" s="36">
        <v>10.48</v>
      </c>
      <c r="G35" s="37">
        <v>10.97</v>
      </c>
      <c r="H35" s="37">
        <v>11.12</v>
      </c>
      <c r="I35" s="37">
        <v>11.86</v>
      </c>
      <c r="J35" s="38">
        <v>9.0299999999999994</v>
      </c>
      <c r="K35" s="22"/>
      <c r="L35" s="22"/>
      <c r="M35" s="22"/>
      <c r="N35" s="22"/>
      <c r="O35" s="22"/>
      <c r="P35" s="22"/>
    </row>
    <row r="36" spans="1:16" ht="39" customHeight="1" x14ac:dyDescent="0.2">
      <c r="A36" s="22"/>
      <c r="B36" s="35"/>
      <c r="C36" s="1145" t="s">
        <v>535</v>
      </c>
      <c r="D36" s="1146"/>
      <c r="E36" s="1147"/>
      <c r="F36" s="36">
        <v>1.99</v>
      </c>
      <c r="G36" s="37">
        <v>2.08</v>
      </c>
      <c r="H36" s="37">
        <v>2.59</v>
      </c>
      <c r="I36" s="37">
        <v>3.66</v>
      </c>
      <c r="J36" s="38">
        <v>2.57</v>
      </c>
      <c r="K36" s="22"/>
      <c r="L36" s="22"/>
      <c r="M36" s="22"/>
      <c r="N36" s="22"/>
      <c r="O36" s="22"/>
      <c r="P36" s="22"/>
    </row>
    <row r="37" spans="1:16" ht="39" customHeight="1" x14ac:dyDescent="0.2">
      <c r="A37" s="22"/>
      <c r="B37" s="35"/>
      <c r="C37" s="1145" t="s">
        <v>536</v>
      </c>
      <c r="D37" s="1146"/>
      <c r="E37" s="1147"/>
      <c r="F37" s="36" t="s">
        <v>489</v>
      </c>
      <c r="G37" s="37">
        <v>0.47</v>
      </c>
      <c r="H37" s="37">
        <v>0.78</v>
      </c>
      <c r="I37" s="37">
        <v>1.0900000000000001</v>
      </c>
      <c r="J37" s="38">
        <v>1.41</v>
      </c>
      <c r="K37" s="22"/>
      <c r="L37" s="22"/>
      <c r="M37" s="22"/>
      <c r="N37" s="22"/>
      <c r="O37" s="22"/>
      <c r="P37" s="22"/>
    </row>
    <row r="38" spans="1:16" ht="39" customHeight="1" x14ac:dyDescent="0.2">
      <c r="A38" s="22"/>
      <c r="B38" s="35"/>
      <c r="C38" s="1145" t="s">
        <v>537</v>
      </c>
      <c r="D38" s="1146"/>
      <c r="E38" s="1147"/>
      <c r="F38" s="36">
        <v>0.83</v>
      </c>
      <c r="G38" s="37">
        <v>0.74</v>
      </c>
      <c r="H38" s="37">
        <v>0.7</v>
      </c>
      <c r="I38" s="37">
        <v>0.51</v>
      </c>
      <c r="J38" s="38">
        <v>0.99</v>
      </c>
      <c r="K38" s="22"/>
      <c r="L38" s="22"/>
      <c r="M38" s="22"/>
      <c r="N38" s="22"/>
      <c r="O38" s="22"/>
      <c r="P38" s="22"/>
    </row>
    <row r="39" spans="1:16" ht="39" customHeight="1" x14ac:dyDescent="0.2">
      <c r="A39" s="22"/>
      <c r="B39" s="35"/>
      <c r="C39" s="1145" t="s">
        <v>538</v>
      </c>
      <c r="D39" s="1146"/>
      <c r="E39" s="1147"/>
      <c r="F39" s="36">
        <v>0.28000000000000003</v>
      </c>
      <c r="G39" s="37">
        <v>0.01</v>
      </c>
      <c r="H39" s="37">
        <v>0.01</v>
      </c>
      <c r="I39" s="37">
        <v>0.01</v>
      </c>
      <c r="J39" s="38">
        <v>0.57999999999999996</v>
      </c>
      <c r="K39" s="22"/>
      <c r="L39" s="22"/>
      <c r="M39" s="22"/>
      <c r="N39" s="22"/>
      <c r="O39" s="22"/>
      <c r="P39" s="22"/>
    </row>
    <row r="40" spans="1:16" ht="39" customHeight="1" x14ac:dyDescent="0.2">
      <c r="A40" s="22"/>
      <c r="B40" s="35"/>
      <c r="C40" s="1145" t="s">
        <v>539</v>
      </c>
      <c r="D40" s="1146"/>
      <c r="E40" s="1147"/>
      <c r="F40" s="36">
        <v>0.13</v>
      </c>
      <c r="G40" s="37">
        <v>7.0000000000000007E-2</v>
      </c>
      <c r="H40" s="37">
        <v>7.0000000000000007E-2</v>
      </c>
      <c r="I40" s="37">
        <v>0.06</v>
      </c>
      <c r="J40" s="38">
        <v>0.06</v>
      </c>
      <c r="K40" s="22"/>
      <c r="L40" s="22"/>
      <c r="M40" s="22"/>
      <c r="N40" s="22"/>
      <c r="O40" s="22"/>
      <c r="P40" s="22"/>
    </row>
    <row r="41" spans="1:16" ht="39" customHeight="1" x14ac:dyDescent="0.2">
      <c r="A41" s="22"/>
      <c r="B41" s="35"/>
      <c r="C41" s="1145" t="s">
        <v>540</v>
      </c>
      <c r="D41" s="1146"/>
      <c r="E41" s="1147"/>
      <c r="F41" s="36">
        <v>0.04</v>
      </c>
      <c r="G41" s="37">
        <v>0.04</v>
      </c>
      <c r="H41" s="37">
        <v>0.05</v>
      </c>
      <c r="I41" s="37">
        <v>0.06</v>
      </c>
      <c r="J41" s="38">
        <v>0.06</v>
      </c>
      <c r="K41" s="22"/>
      <c r="L41" s="22"/>
      <c r="M41" s="22"/>
      <c r="N41" s="22"/>
      <c r="O41" s="22"/>
      <c r="P41" s="22"/>
    </row>
    <row r="42" spans="1:16" ht="39" customHeight="1" x14ac:dyDescent="0.2">
      <c r="A42" s="22"/>
      <c r="B42" s="39"/>
      <c r="C42" s="1145" t="s">
        <v>541</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542</v>
      </c>
      <c r="D43" s="1149"/>
      <c r="E43" s="1150"/>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6VsqmLhnIC1JmkkNu5RuKBMU+rjbdmz2x/oFs9PaRdQP6CwDBPNNYc5qkxH0DsfhmyZZ+YQi2m+2LBI6NxJF7A==" saltValue="S3cePQ9HAEuUZvze+1BW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0" zoomScale="85" zoomScaleNormal="85" zoomScaleSheetLayoutView="55" workbookViewId="0">
      <selection activeCell="Q55" sqref="Q55"/>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3947</v>
      </c>
      <c r="L45" s="60">
        <v>3868</v>
      </c>
      <c r="M45" s="60">
        <v>3719</v>
      </c>
      <c r="N45" s="60">
        <v>3657</v>
      </c>
      <c r="O45" s="61">
        <v>4027</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2">
      <c r="A48" s="48"/>
      <c r="B48" s="1155"/>
      <c r="C48" s="1156"/>
      <c r="D48" s="62"/>
      <c r="E48" s="1161" t="s">
        <v>13</v>
      </c>
      <c r="F48" s="1161"/>
      <c r="G48" s="1161"/>
      <c r="H48" s="1161"/>
      <c r="I48" s="1161"/>
      <c r="J48" s="1162"/>
      <c r="K48" s="63">
        <v>1886</v>
      </c>
      <c r="L48" s="64">
        <v>1780</v>
      </c>
      <c r="M48" s="64">
        <v>1701</v>
      </c>
      <c r="N48" s="64">
        <v>1659</v>
      </c>
      <c r="O48" s="65">
        <v>1667</v>
      </c>
      <c r="P48" s="48"/>
      <c r="Q48" s="48"/>
      <c r="R48" s="48"/>
      <c r="S48" s="48"/>
      <c r="T48" s="48"/>
      <c r="U48" s="48"/>
    </row>
    <row r="49" spans="1:21" ht="30.75" customHeight="1" x14ac:dyDescent="0.2">
      <c r="A49" s="48"/>
      <c r="B49" s="1155"/>
      <c r="C49" s="1156"/>
      <c r="D49" s="62"/>
      <c r="E49" s="1161" t="s">
        <v>14</v>
      </c>
      <c r="F49" s="1161"/>
      <c r="G49" s="1161"/>
      <c r="H49" s="1161"/>
      <c r="I49" s="1161"/>
      <c r="J49" s="1162"/>
      <c r="K49" s="63">
        <v>106</v>
      </c>
      <c r="L49" s="64">
        <v>98</v>
      </c>
      <c r="M49" s="64">
        <v>99</v>
      </c>
      <c r="N49" s="64">
        <v>94</v>
      </c>
      <c r="O49" s="65">
        <v>75</v>
      </c>
      <c r="P49" s="48"/>
      <c r="Q49" s="48"/>
      <c r="R49" s="48"/>
      <c r="S49" s="48"/>
      <c r="T49" s="48"/>
      <c r="U49" s="48"/>
    </row>
    <row r="50" spans="1:21" ht="30.75" customHeight="1" x14ac:dyDescent="0.2">
      <c r="A50" s="48"/>
      <c r="B50" s="1155"/>
      <c r="C50" s="1156"/>
      <c r="D50" s="62"/>
      <c r="E50" s="1161" t="s">
        <v>15</v>
      </c>
      <c r="F50" s="1161"/>
      <c r="G50" s="1161"/>
      <c r="H50" s="1161"/>
      <c r="I50" s="1161"/>
      <c r="J50" s="1162"/>
      <c r="K50" s="63">
        <v>3</v>
      </c>
      <c r="L50" s="64">
        <v>3</v>
      </c>
      <c r="M50" s="64">
        <v>1</v>
      </c>
      <c r="N50" s="64">
        <v>0</v>
      </c>
      <c r="O50" s="65">
        <v>0</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4473</v>
      </c>
      <c r="L52" s="64">
        <v>4286</v>
      </c>
      <c r="M52" s="64">
        <v>4100</v>
      </c>
      <c r="N52" s="64">
        <v>3971</v>
      </c>
      <c r="O52" s="65">
        <v>4218</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1469</v>
      </c>
      <c r="L53" s="69">
        <v>1463</v>
      </c>
      <c r="M53" s="69">
        <v>1420</v>
      </c>
      <c r="N53" s="69">
        <v>1439</v>
      </c>
      <c r="O53" s="70">
        <v>1551</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c/7QqSWfrZXtS8zKcvugKbJrlhudEccM0IKD7baXMsG7T90y7bCztsarE7zelg9NUbwKzmwt2az/9+q8pUyog==" saltValue="rzT1RJMcaLvVu4vt+fxls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2" zoomScale="85" zoomScaleNormal="85" zoomScaleSheetLayoutView="100" workbookViewId="0">
      <selection activeCell="N39" sqref="N39"/>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84" t="s">
        <v>30</v>
      </c>
      <c r="C41" s="1185"/>
      <c r="D41" s="105"/>
      <c r="E41" s="1190" t="s">
        <v>31</v>
      </c>
      <c r="F41" s="1190"/>
      <c r="G41" s="1190"/>
      <c r="H41" s="1191"/>
      <c r="I41" s="355">
        <v>36245</v>
      </c>
      <c r="J41" s="356">
        <v>37725</v>
      </c>
      <c r="K41" s="356">
        <v>37522</v>
      </c>
      <c r="L41" s="356">
        <v>36753</v>
      </c>
      <c r="M41" s="357">
        <v>35703</v>
      </c>
    </row>
    <row r="42" spans="2:13" ht="27.75" customHeight="1" x14ac:dyDescent="0.2">
      <c r="B42" s="1186"/>
      <c r="C42" s="1187"/>
      <c r="D42" s="106"/>
      <c r="E42" s="1192" t="s">
        <v>32</v>
      </c>
      <c r="F42" s="1192"/>
      <c r="G42" s="1192"/>
      <c r="H42" s="1193"/>
      <c r="I42" s="358">
        <v>3</v>
      </c>
      <c r="J42" s="359">
        <v>0</v>
      </c>
      <c r="K42" s="359" t="s">
        <v>489</v>
      </c>
      <c r="L42" s="359" t="s">
        <v>489</v>
      </c>
      <c r="M42" s="360" t="s">
        <v>489</v>
      </c>
    </row>
    <row r="43" spans="2:13" ht="27.75" customHeight="1" x14ac:dyDescent="0.2">
      <c r="B43" s="1186"/>
      <c r="C43" s="1187"/>
      <c r="D43" s="106"/>
      <c r="E43" s="1192" t="s">
        <v>33</v>
      </c>
      <c r="F43" s="1192"/>
      <c r="G43" s="1192"/>
      <c r="H43" s="1193"/>
      <c r="I43" s="358">
        <v>22148</v>
      </c>
      <c r="J43" s="359">
        <v>21269</v>
      </c>
      <c r="K43" s="359">
        <v>20312</v>
      </c>
      <c r="L43" s="359">
        <v>18800</v>
      </c>
      <c r="M43" s="360">
        <v>17297</v>
      </c>
    </row>
    <row r="44" spans="2:13" ht="27.75" customHeight="1" x14ac:dyDescent="0.2">
      <c r="B44" s="1186"/>
      <c r="C44" s="1187"/>
      <c r="D44" s="106"/>
      <c r="E44" s="1192" t="s">
        <v>34</v>
      </c>
      <c r="F44" s="1192"/>
      <c r="G44" s="1192"/>
      <c r="H44" s="1193"/>
      <c r="I44" s="358">
        <v>957</v>
      </c>
      <c r="J44" s="359">
        <v>866</v>
      </c>
      <c r="K44" s="359">
        <v>741</v>
      </c>
      <c r="L44" s="359">
        <v>623</v>
      </c>
      <c r="M44" s="360">
        <v>678</v>
      </c>
    </row>
    <row r="45" spans="2:13" ht="27.75" customHeight="1" x14ac:dyDescent="0.2">
      <c r="B45" s="1186"/>
      <c r="C45" s="1187"/>
      <c r="D45" s="106"/>
      <c r="E45" s="1192" t="s">
        <v>35</v>
      </c>
      <c r="F45" s="1192"/>
      <c r="G45" s="1192"/>
      <c r="H45" s="1193"/>
      <c r="I45" s="358">
        <v>4451</v>
      </c>
      <c r="J45" s="359">
        <v>4414</v>
      </c>
      <c r="K45" s="359">
        <v>4409</v>
      </c>
      <c r="L45" s="359">
        <v>4286</v>
      </c>
      <c r="M45" s="360">
        <v>4210</v>
      </c>
    </row>
    <row r="46" spans="2:13" ht="27.75" customHeight="1" x14ac:dyDescent="0.2">
      <c r="B46" s="1186"/>
      <c r="C46" s="1187"/>
      <c r="D46" s="107"/>
      <c r="E46" s="1192" t="s">
        <v>36</v>
      </c>
      <c r="F46" s="1192"/>
      <c r="G46" s="1192"/>
      <c r="H46" s="1193"/>
      <c r="I46" s="358">
        <v>133</v>
      </c>
      <c r="J46" s="359">
        <v>6</v>
      </c>
      <c r="K46" s="359">
        <v>5</v>
      </c>
      <c r="L46" s="359">
        <v>4</v>
      </c>
      <c r="M46" s="360">
        <v>3</v>
      </c>
    </row>
    <row r="47" spans="2:13" ht="27.75" customHeight="1" x14ac:dyDescent="0.2">
      <c r="B47" s="1186"/>
      <c r="C47" s="1187"/>
      <c r="D47" s="108"/>
      <c r="E47" s="1194" t="s">
        <v>37</v>
      </c>
      <c r="F47" s="1195"/>
      <c r="G47" s="1195"/>
      <c r="H47" s="1196"/>
      <c r="I47" s="358" t="s">
        <v>489</v>
      </c>
      <c r="J47" s="359" t="s">
        <v>489</v>
      </c>
      <c r="K47" s="359" t="s">
        <v>489</v>
      </c>
      <c r="L47" s="359" t="s">
        <v>489</v>
      </c>
      <c r="M47" s="360" t="s">
        <v>489</v>
      </c>
    </row>
    <row r="48" spans="2:13" ht="27.75" customHeight="1" x14ac:dyDescent="0.2">
      <c r="B48" s="1186"/>
      <c r="C48" s="1187"/>
      <c r="D48" s="106"/>
      <c r="E48" s="1192" t="s">
        <v>38</v>
      </c>
      <c r="F48" s="1192"/>
      <c r="G48" s="1192"/>
      <c r="H48" s="1193"/>
      <c r="I48" s="358" t="s">
        <v>489</v>
      </c>
      <c r="J48" s="359" t="s">
        <v>489</v>
      </c>
      <c r="K48" s="359" t="s">
        <v>489</v>
      </c>
      <c r="L48" s="359" t="s">
        <v>489</v>
      </c>
      <c r="M48" s="360" t="s">
        <v>489</v>
      </c>
    </row>
    <row r="49" spans="2:13" ht="27.75" customHeight="1" x14ac:dyDescent="0.2">
      <c r="B49" s="1188"/>
      <c r="C49" s="1189"/>
      <c r="D49" s="106"/>
      <c r="E49" s="1192" t="s">
        <v>39</v>
      </c>
      <c r="F49" s="1192"/>
      <c r="G49" s="1192"/>
      <c r="H49" s="1193"/>
      <c r="I49" s="358" t="s">
        <v>489</v>
      </c>
      <c r="J49" s="359" t="s">
        <v>489</v>
      </c>
      <c r="K49" s="359" t="s">
        <v>489</v>
      </c>
      <c r="L49" s="359" t="s">
        <v>489</v>
      </c>
      <c r="M49" s="360" t="s">
        <v>489</v>
      </c>
    </row>
    <row r="50" spans="2:13" ht="27.75" customHeight="1" x14ac:dyDescent="0.2">
      <c r="B50" s="1197" t="s">
        <v>40</v>
      </c>
      <c r="C50" s="1198"/>
      <c r="D50" s="109"/>
      <c r="E50" s="1192" t="s">
        <v>41</v>
      </c>
      <c r="F50" s="1192"/>
      <c r="G50" s="1192"/>
      <c r="H50" s="1193"/>
      <c r="I50" s="358">
        <v>7373</v>
      </c>
      <c r="J50" s="359">
        <v>7259</v>
      </c>
      <c r="K50" s="359">
        <v>7813</v>
      </c>
      <c r="L50" s="359">
        <v>7382</v>
      </c>
      <c r="M50" s="360">
        <v>6776</v>
      </c>
    </row>
    <row r="51" spans="2:13" ht="27.75" customHeight="1" x14ac:dyDescent="0.2">
      <c r="B51" s="1186"/>
      <c r="C51" s="1187"/>
      <c r="D51" s="106"/>
      <c r="E51" s="1192" t="s">
        <v>42</v>
      </c>
      <c r="F51" s="1192"/>
      <c r="G51" s="1192"/>
      <c r="H51" s="1193"/>
      <c r="I51" s="358">
        <v>309</v>
      </c>
      <c r="J51" s="359">
        <v>356</v>
      </c>
      <c r="K51" s="359">
        <v>317</v>
      </c>
      <c r="L51" s="359">
        <v>424</v>
      </c>
      <c r="M51" s="360">
        <v>409</v>
      </c>
    </row>
    <row r="52" spans="2:13" ht="27.75" customHeight="1" x14ac:dyDescent="0.2">
      <c r="B52" s="1188"/>
      <c r="C52" s="1189"/>
      <c r="D52" s="106"/>
      <c r="E52" s="1192" t="s">
        <v>43</v>
      </c>
      <c r="F52" s="1192"/>
      <c r="G52" s="1192"/>
      <c r="H52" s="1193"/>
      <c r="I52" s="358">
        <v>42799</v>
      </c>
      <c r="J52" s="359">
        <v>42841</v>
      </c>
      <c r="K52" s="359">
        <v>41644</v>
      </c>
      <c r="L52" s="359">
        <v>40265</v>
      </c>
      <c r="M52" s="360">
        <v>38765</v>
      </c>
    </row>
    <row r="53" spans="2:13" ht="27.75" customHeight="1" thickBot="1" x14ac:dyDescent="0.25">
      <c r="B53" s="1199" t="s">
        <v>19</v>
      </c>
      <c r="C53" s="1200"/>
      <c r="D53" s="110"/>
      <c r="E53" s="1201" t="s">
        <v>44</v>
      </c>
      <c r="F53" s="1201"/>
      <c r="G53" s="1201"/>
      <c r="H53" s="1202"/>
      <c r="I53" s="361">
        <v>13456</v>
      </c>
      <c r="J53" s="362">
        <v>13823</v>
      </c>
      <c r="K53" s="362">
        <v>13215</v>
      </c>
      <c r="L53" s="362">
        <v>12395</v>
      </c>
      <c r="M53" s="363">
        <v>11943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wPPQer4R3WmyUarhBonM81bNOHUfSFJU8zNCyt9y9MTHli3RIAQa+T2i9ztOmOxm1+AAhhlDYk08wW00Uj5v5A==" saltValue="9H7axdC8ReDqB6Dc7fXe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4" zoomScale="55" zoomScaleNormal="55" zoomScaleSheetLayoutView="100" workbookViewId="0">
      <selection activeCell="H63" sqref="H6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530</v>
      </c>
      <c r="G54" s="119" t="s">
        <v>531</v>
      </c>
      <c r="H54" s="120" t="s">
        <v>532</v>
      </c>
    </row>
    <row r="55" spans="2:8" ht="52.5" customHeight="1" x14ac:dyDescent="0.2">
      <c r="B55" s="121"/>
      <c r="C55" s="1211" t="s">
        <v>46</v>
      </c>
      <c r="D55" s="1211"/>
      <c r="E55" s="1212"/>
      <c r="F55" s="122">
        <v>1440</v>
      </c>
      <c r="G55" s="122">
        <v>1440</v>
      </c>
      <c r="H55" s="123">
        <v>1440</v>
      </c>
    </row>
    <row r="56" spans="2:8" ht="52.5" customHeight="1" x14ac:dyDescent="0.2">
      <c r="B56" s="124"/>
      <c r="C56" s="1213" t="s">
        <v>47</v>
      </c>
      <c r="D56" s="1213"/>
      <c r="E56" s="1214"/>
      <c r="F56" s="125">
        <v>4451</v>
      </c>
      <c r="G56" s="125">
        <v>3963</v>
      </c>
      <c r="H56" s="126">
        <v>3139</v>
      </c>
    </row>
    <row r="57" spans="2:8" ht="53.25" customHeight="1" x14ac:dyDescent="0.2">
      <c r="B57" s="124"/>
      <c r="C57" s="1215" t="s">
        <v>48</v>
      </c>
      <c r="D57" s="1215"/>
      <c r="E57" s="1216"/>
      <c r="F57" s="127">
        <v>4971</v>
      </c>
      <c r="G57" s="127">
        <v>4687</v>
      </c>
      <c r="H57" s="128">
        <v>5056</v>
      </c>
    </row>
    <row r="58" spans="2:8" ht="45.75" customHeight="1" x14ac:dyDescent="0.2">
      <c r="B58" s="129"/>
      <c r="C58" s="1203" t="s">
        <v>562</v>
      </c>
      <c r="D58" s="1204"/>
      <c r="E58" s="1205"/>
      <c r="F58" s="130">
        <v>3089</v>
      </c>
      <c r="G58" s="130">
        <v>2882</v>
      </c>
      <c r="H58" s="131">
        <v>3082</v>
      </c>
    </row>
    <row r="59" spans="2:8" ht="45.75" customHeight="1" x14ac:dyDescent="0.2">
      <c r="B59" s="129"/>
      <c r="C59" s="1203" t="s">
        <v>563</v>
      </c>
      <c r="D59" s="1204"/>
      <c r="E59" s="1205"/>
      <c r="F59" s="130">
        <v>333</v>
      </c>
      <c r="G59" s="130">
        <v>464</v>
      </c>
      <c r="H59" s="131">
        <v>575</v>
      </c>
    </row>
    <row r="60" spans="2:8" ht="45.75" customHeight="1" x14ac:dyDescent="0.2">
      <c r="B60" s="129"/>
      <c r="C60" s="1203" t="s">
        <v>564</v>
      </c>
      <c r="D60" s="1204"/>
      <c r="E60" s="1205"/>
      <c r="F60" s="130">
        <v>487</v>
      </c>
      <c r="G60" s="130">
        <v>421</v>
      </c>
      <c r="H60" s="131">
        <v>493</v>
      </c>
    </row>
    <row r="61" spans="2:8" ht="45.75" customHeight="1" x14ac:dyDescent="0.2">
      <c r="B61" s="129"/>
      <c r="C61" s="1203" t="s">
        <v>565</v>
      </c>
      <c r="D61" s="1204"/>
      <c r="E61" s="1205"/>
      <c r="F61" s="130">
        <v>314</v>
      </c>
      <c r="G61" s="130">
        <v>314</v>
      </c>
      <c r="H61" s="131">
        <v>315</v>
      </c>
    </row>
    <row r="62" spans="2:8" ht="45.75" customHeight="1" thickBot="1" x14ac:dyDescent="0.25">
      <c r="B62" s="132"/>
      <c r="C62" s="1206" t="s">
        <v>566</v>
      </c>
      <c r="D62" s="1207"/>
      <c r="E62" s="1208"/>
      <c r="F62" s="133">
        <v>121</v>
      </c>
      <c r="G62" s="133">
        <v>109</v>
      </c>
      <c r="H62" s="134">
        <v>95</v>
      </c>
    </row>
    <row r="63" spans="2:8" ht="52.5" customHeight="1" thickBot="1" x14ac:dyDescent="0.25">
      <c r="B63" s="135"/>
      <c r="C63" s="1209" t="s">
        <v>49</v>
      </c>
      <c r="D63" s="1209"/>
      <c r="E63" s="1210"/>
      <c r="F63" s="136">
        <v>10862</v>
      </c>
      <c r="G63" s="136">
        <v>10090</v>
      </c>
      <c r="H63" s="137">
        <v>9636</v>
      </c>
    </row>
    <row r="64" spans="2:8" ht="13" x14ac:dyDescent="0.2"/>
  </sheetData>
  <sheetProtection algorithmName="SHA-512" hashValue="Ma9o1qet2R1tXhC4TeuamGlGzDsf9TC1TZKGCey2dzJJJc3bZZk+3QZoWMis7x4o4spHknphB/h4mhZm7sICHQ==" saltValue="N8UTtsKRDdZ+GQop509Zu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6A285-BDED-4307-A470-DAE6ED55E87D}">
  <sheetPr>
    <pageSetUpPr fitToPage="1"/>
  </sheetPr>
  <dimension ref="A1:DE85"/>
  <sheetViews>
    <sheetView showGridLines="0" topLeftCell="A23" zoomScale="70" zoomScaleNormal="70" zoomScaleSheetLayoutView="55" workbookViewId="0">
      <selection activeCell="AN65" sqref="AN65:DC69"/>
    </sheetView>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567</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568</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569</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570</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528</v>
      </c>
      <c r="BQ50" s="1250"/>
      <c r="BR50" s="1250"/>
      <c r="BS50" s="1250"/>
      <c r="BT50" s="1250"/>
      <c r="BU50" s="1250"/>
      <c r="BV50" s="1250"/>
      <c r="BW50" s="1250"/>
      <c r="BX50" s="1250" t="s">
        <v>529</v>
      </c>
      <c r="BY50" s="1250"/>
      <c r="BZ50" s="1250"/>
      <c r="CA50" s="1250"/>
      <c r="CB50" s="1250"/>
      <c r="CC50" s="1250"/>
      <c r="CD50" s="1250"/>
      <c r="CE50" s="1250"/>
      <c r="CF50" s="1250" t="s">
        <v>530</v>
      </c>
      <c r="CG50" s="1250"/>
      <c r="CH50" s="1250"/>
      <c r="CI50" s="1250"/>
      <c r="CJ50" s="1250"/>
      <c r="CK50" s="1250"/>
      <c r="CL50" s="1250"/>
      <c r="CM50" s="1250"/>
      <c r="CN50" s="1250" t="s">
        <v>531</v>
      </c>
      <c r="CO50" s="1250"/>
      <c r="CP50" s="1250"/>
      <c r="CQ50" s="1250"/>
      <c r="CR50" s="1250"/>
      <c r="CS50" s="1250"/>
      <c r="CT50" s="1250"/>
      <c r="CU50" s="1250"/>
      <c r="CV50" s="1250" t="s">
        <v>532</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571</v>
      </c>
      <c r="AO51" s="1254"/>
      <c r="AP51" s="1254"/>
      <c r="AQ51" s="1254"/>
      <c r="AR51" s="1254"/>
      <c r="AS51" s="1254"/>
      <c r="AT51" s="1254"/>
      <c r="AU51" s="1254"/>
      <c r="AV51" s="1254"/>
      <c r="AW51" s="1254"/>
      <c r="AX51" s="1254"/>
      <c r="AY51" s="1254"/>
      <c r="AZ51" s="1254"/>
      <c r="BA51" s="1254"/>
      <c r="BB51" s="1254" t="s">
        <v>572</v>
      </c>
      <c r="BC51" s="1254"/>
      <c r="BD51" s="1254"/>
      <c r="BE51" s="1254"/>
      <c r="BF51" s="1254"/>
      <c r="BG51" s="1254"/>
      <c r="BH51" s="1254"/>
      <c r="BI51" s="1254"/>
      <c r="BJ51" s="1254"/>
      <c r="BK51" s="1254"/>
      <c r="BL51" s="1254"/>
      <c r="BM51" s="1254"/>
      <c r="BN51" s="1254"/>
      <c r="BO51" s="1254"/>
      <c r="BP51" s="1255">
        <v>107.2</v>
      </c>
      <c r="BQ51" s="1255"/>
      <c r="BR51" s="1255"/>
      <c r="BS51" s="1255"/>
      <c r="BT51" s="1255"/>
      <c r="BU51" s="1255"/>
      <c r="BV51" s="1255"/>
      <c r="BW51" s="1255"/>
      <c r="BX51" s="1255">
        <v>106.3</v>
      </c>
      <c r="BY51" s="1255"/>
      <c r="BZ51" s="1255"/>
      <c r="CA51" s="1255"/>
      <c r="CB51" s="1255"/>
      <c r="CC51" s="1255"/>
      <c r="CD51" s="1255"/>
      <c r="CE51" s="1255"/>
      <c r="CF51" s="1255">
        <v>98</v>
      </c>
      <c r="CG51" s="1255"/>
      <c r="CH51" s="1255"/>
      <c r="CI51" s="1255"/>
      <c r="CJ51" s="1255"/>
      <c r="CK51" s="1255"/>
      <c r="CL51" s="1255"/>
      <c r="CM51" s="1255"/>
      <c r="CN51" s="1255">
        <v>95.7</v>
      </c>
      <c r="CO51" s="1255"/>
      <c r="CP51" s="1255"/>
      <c r="CQ51" s="1255"/>
      <c r="CR51" s="1255"/>
      <c r="CS51" s="1255"/>
      <c r="CT51" s="1255"/>
      <c r="CU51" s="1255"/>
      <c r="CV51" s="1255">
        <v>92.1</v>
      </c>
      <c r="CW51" s="1255"/>
      <c r="CX51" s="1255"/>
      <c r="CY51" s="1255"/>
      <c r="CZ51" s="1255"/>
      <c r="DA51" s="1255"/>
      <c r="DB51" s="1255"/>
      <c r="DC51" s="1255"/>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573</v>
      </c>
      <c r="BC53" s="1254"/>
      <c r="BD53" s="1254"/>
      <c r="BE53" s="1254"/>
      <c r="BF53" s="1254"/>
      <c r="BG53" s="1254"/>
      <c r="BH53" s="1254"/>
      <c r="BI53" s="1254"/>
      <c r="BJ53" s="1254"/>
      <c r="BK53" s="1254"/>
      <c r="BL53" s="1254"/>
      <c r="BM53" s="1254"/>
      <c r="BN53" s="1254"/>
      <c r="BO53" s="1254"/>
      <c r="BP53" s="1255">
        <v>46.8</v>
      </c>
      <c r="BQ53" s="1255"/>
      <c r="BR53" s="1255"/>
      <c r="BS53" s="1255"/>
      <c r="BT53" s="1255"/>
      <c r="BU53" s="1255"/>
      <c r="BV53" s="1255"/>
      <c r="BW53" s="1255"/>
      <c r="BX53" s="1255">
        <v>48</v>
      </c>
      <c r="BY53" s="1255"/>
      <c r="BZ53" s="1255"/>
      <c r="CA53" s="1255"/>
      <c r="CB53" s="1255"/>
      <c r="CC53" s="1255"/>
      <c r="CD53" s="1255"/>
      <c r="CE53" s="1255"/>
      <c r="CF53" s="1255">
        <v>49.4</v>
      </c>
      <c r="CG53" s="1255"/>
      <c r="CH53" s="1255"/>
      <c r="CI53" s="1255"/>
      <c r="CJ53" s="1255"/>
      <c r="CK53" s="1255"/>
      <c r="CL53" s="1255"/>
      <c r="CM53" s="1255"/>
      <c r="CN53" s="1255">
        <v>50.9</v>
      </c>
      <c r="CO53" s="1255"/>
      <c r="CP53" s="1255"/>
      <c r="CQ53" s="1255"/>
      <c r="CR53" s="1255"/>
      <c r="CS53" s="1255"/>
      <c r="CT53" s="1255"/>
      <c r="CU53" s="1255"/>
      <c r="CV53" s="1255">
        <v>52.3</v>
      </c>
      <c r="CW53" s="1255"/>
      <c r="CX53" s="1255"/>
      <c r="CY53" s="1255"/>
      <c r="CZ53" s="1255"/>
      <c r="DA53" s="1255"/>
      <c r="DB53" s="1255"/>
      <c r="DC53" s="1255"/>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1233"/>
      <c r="B55" s="1225"/>
      <c r="G55" s="1244"/>
      <c r="H55" s="1244"/>
      <c r="I55" s="1244"/>
      <c r="J55" s="1244"/>
      <c r="K55" s="1253"/>
      <c r="L55" s="1253"/>
      <c r="M55" s="1253"/>
      <c r="N55" s="1253"/>
      <c r="AN55" s="1250" t="s">
        <v>574</v>
      </c>
      <c r="AO55" s="1250"/>
      <c r="AP55" s="1250"/>
      <c r="AQ55" s="1250"/>
      <c r="AR55" s="1250"/>
      <c r="AS55" s="1250"/>
      <c r="AT55" s="1250"/>
      <c r="AU55" s="1250"/>
      <c r="AV55" s="1250"/>
      <c r="AW55" s="1250"/>
      <c r="AX55" s="1250"/>
      <c r="AY55" s="1250"/>
      <c r="AZ55" s="1250"/>
      <c r="BA55" s="1250"/>
      <c r="BB55" s="1254" t="s">
        <v>572</v>
      </c>
      <c r="BC55" s="1254"/>
      <c r="BD55" s="1254"/>
      <c r="BE55" s="1254"/>
      <c r="BF55" s="1254"/>
      <c r="BG55" s="1254"/>
      <c r="BH55" s="1254"/>
      <c r="BI55" s="1254"/>
      <c r="BJ55" s="1254"/>
      <c r="BK55" s="1254"/>
      <c r="BL55" s="1254"/>
      <c r="BM55" s="1254"/>
      <c r="BN55" s="1254"/>
      <c r="BO55" s="1254"/>
      <c r="BP55" s="1255">
        <v>49.1</v>
      </c>
      <c r="BQ55" s="1255"/>
      <c r="BR55" s="1255"/>
      <c r="BS55" s="1255"/>
      <c r="BT55" s="1255"/>
      <c r="BU55" s="1255"/>
      <c r="BV55" s="1255"/>
      <c r="BW55" s="1255"/>
      <c r="BX55" s="1255">
        <v>41.5</v>
      </c>
      <c r="BY55" s="1255"/>
      <c r="BZ55" s="1255"/>
      <c r="CA55" s="1255"/>
      <c r="CB55" s="1255"/>
      <c r="CC55" s="1255"/>
      <c r="CD55" s="1255"/>
      <c r="CE55" s="1255"/>
      <c r="CF55" s="1255">
        <v>25.2</v>
      </c>
      <c r="CG55" s="1255"/>
      <c r="CH55" s="1255"/>
      <c r="CI55" s="1255"/>
      <c r="CJ55" s="1255"/>
      <c r="CK55" s="1255"/>
      <c r="CL55" s="1255"/>
      <c r="CM55" s="1255"/>
      <c r="CN55" s="1255">
        <v>15.7</v>
      </c>
      <c r="CO55" s="1255"/>
      <c r="CP55" s="1255"/>
      <c r="CQ55" s="1255"/>
      <c r="CR55" s="1255"/>
      <c r="CS55" s="1255"/>
      <c r="CT55" s="1255"/>
      <c r="CU55" s="1255"/>
      <c r="CV55" s="1255">
        <v>10.199999999999999</v>
      </c>
      <c r="CW55" s="1255"/>
      <c r="CX55" s="1255"/>
      <c r="CY55" s="1255"/>
      <c r="CZ55" s="1255"/>
      <c r="DA55" s="1255"/>
      <c r="DB55" s="1255"/>
      <c r="DC55" s="1255"/>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573</v>
      </c>
      <c r="BC57" s="1254"/>
      <c r="BD57" s="1254"/>
      <c r="BE57" s="1254"/>
      <c r="BF57" s="1254"/>
      <c r="BG57" s="1254"/>
      <c r="BH57" s="1254"/>
      <c r="BI57" s="1254"/>
      <c r="BJ57" s="1254"/>
      <c r="BK57" s="1254"/>
      <c r="BL57" s="1254"/>
      <c r="BM57" s="1254"/>
      <c r="BN57" s="1254"/>
      <c r="BO57" s="1254"/>
      <c r="BP57" s="1255">
        <v>61</v>
      </c>
      <c r="BQ57" s="1255"/>
      <c r="BR57" s="1255"/>
      <c r="BS57" s="1255"/>
      <c r="BT57" s="1255"/>
      <c r="BU57" s="1255"/>
      <c r="BV57" s="1255"/>
      <c r="BW57" s="1255"/>
      <c r="BX57" s="1255">
        <v>61.7</v>
      </c>
      <c r="BY57" s="1255"/>
      <c r="BZ57" s="1255"/>
      <c r="CA57" s="1255"/>
      <c r="CB57" s="1255"/>
      <c r="CC57" s="1255"/>
      <c r="CD57" s="1255"/>
      <c r="CE57" s="1255"/>
      <c r="CF57" s="1255">
        <v>62.5</v>
      </c>
      <c r="CG57" s="1255"/>
      <c r="CH57" s="1255"/>
      <c r="CI57" s="1255"/>
      <c r="CJ57" s="1255"/>
      <c r="CK57" s="1255"/>
      <c r="CL57" s="1255"/>
      <c r="CM57" s="1255"/>
      <c r="CN57" s="1255">
        <v>64.3</v>
      </c>
      <c r="CO57" s="1255"/>
      <c r="CP57" s="1255"/>
      <c r="CQ57" s="1255"/>
      <c r="CR57" s="1255"/>
      <c r="CS57" s="1255"/>
      <c r="CT57" s="1255"/>
      <c r="CU57" s="1255"/>
      <c r="CV57" s="1255">
        <v>64.7</v>
      </c>
      <c r="CW57" s="1255"/>
      <c r="CX57" s="1255"/>
      <c r="CY57" s="1255"/>
      <c r="CZ57" s="1255"/>
      <c r="DA57" s="1255"/>
      <c r="DB57" s="1255"/>
      <c r="DC57" s="1255"/>
      <c r="DD57" s="1258"/>
      <c r="DE57" s="1256"/>
    </row>
    <row r="58" spans="1:109" s="1233" customFormat="1" ht="13"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4" t="s">
        <v>575</v>
      </c>
    </row>
    <row r="64" spans="1:109" ht="13" x14ac:dyDescent="0.2">
      <c r="B64" s="1225"/>
      <c r="G64" s="1232"/>
      <c r="I64" s="1265"/>
      <c r="J64" s="1265"/>
      <c r="K64" s="1265"/>
      <c r="L64" s="1265"/>
      <c r="M64" s="1265"/>
      <c r="N64" s="1266"/>
      <c r="AM64" s="1232"/>
      <c r="AN64" s="1232" t="s">
        <v>568</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x14ac:dyDescent="0.2">
      <c r="B65" s="1225"/>
      <c r="AN65" s="1234" t="s">
        <v>576</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0"/>
      <c r="I71" s="1271"/>
      <c r="J71" s="1268"/>
      <c r="K71" s="1268"/>
      <c r="L71" s="1269"/>
      <c r="M71" s="1268"/>
      <c r="N71" s="1269"/>
      <c r="AM71" s="1270"/>
      <c r="AN71" s="1219" t="s">
        <v>570</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528</v>
      </c>
      <c r="BQ72" s="1250"/>
      <c r="BR72" s="1250"/>
      <c r="BS72" s="1250"/>
      <c r="BT72" s="1250"/>
      <c r="BU72" s="1250"/>
      <c r="BV72" s="1250"/>
      <c r="BW72" s="1250"/>
      <c r="BX72" s="1250" t="s">
        <v>529</v>
      </c>
      <c r="BY72" s="1250"/>
      <c r="BZ72" s="1250"/>
      <c r="CA72" s="1250"/>
      <c r="CB72" s="1250"/>
      <c r="CC72" s="1250"/>
      <c r="CD72" s="1250"/>
      <c r="CE72" s="1250"/>
      <c r="CF72" s="1250" t="s">
        <v>530</v>
      </c>
      <c r="CG72" s="1250"/>
      <c r="CH72" s="1250"/>
      <c r="CI72" s="1250"/>
      <c r="CJ72" s="1250"/>
      <c r="CK72" s="1250"/>
      <c r="CL72" s="1250"/>
      <c r="CM72" s="1250"/>
      <c r="CN72" s="1250" t="s">
        <v>531</v>
      </c>
      <c r="CO72" s="1250"/>
      <c r="CP72" s="1250"/>
      <c r="CQ72" s="1250"/>
      <c r="CR72" s="1250"/>
      <c r="CS72" s="1250"/>
      <c r="CT72" s="1250"/>
      <c r="CU72" s="1250"/>
      <c r="CV72" s="1250" t="s">
        <v>532</v>
      </c>
      <c r="CW72" s="1250"/>
      <c r="CX72" s="1250"/>
      <c r="CY72" s="1250"/>
      <c r="CZ72" s="1250"/>
      <c r="DA72" s="1250"/>
      <c r="DB72" s="1250"/>
      <c r="DC72" s="1250"/>
    </row>
    <row r="73" spans="2:107" ht="13" x14ac:dyDescent="0.2">
      <c r="B73" s="1225"/>
      <c r="G73" s="1251"/>
      <c r="H73" s="1251"/>
      <c r="I73" s="1251"/>
      <c r="J73" s="1251"/>
      <c r="K73" s="1272"/>
      <c r="L73" s="1272"/>
      <c r="M73" s="1272"/>
      <c r="N73" s="1272"/>
      <c r="AM73" s="1243"/>
      <c r="AN73" s="1254" t="s">
        <v>571</v>
      </c>
      <c r="AO73" s="1254"/>
      <c r="AP73" s="1254"/>
      <c r="AQ73" s="1254"/>
      <c r="AR73" s="1254"/>
      <c r="AS73" s="1254"/>
      <c r="AT73" s="1254"/>
      <c r="AU73" s="1254"/>
      <c r="AV73" s="1254"/>
      <c r="AW73" s="1254"/>
      <c r="AX73" s="1254"/>
      <c r="AY73" s="1254"/>
      <c r="AZ73" s="1254"/>
      <c r="BA73" s="1254"/>
      <c r="BB73" s="1254" t="s">
        <v>572</v>
      </c>
      <c r="BC73" s="1254"/>
      <c r="BD73" s="1254"/>
      <c r="BE73" s="1254"/>
      <c r="BF73" s="1254"/>
      <c r="BG73" s="1254"/>
      <c r="BH73" s="1254"/>
      <c r="BI73" s="1254"/>
      <c r="BJ73" s="1254"/>
      <c r="BK73" s="1254"/>
      <c r="BL73" s="1254"/>
      <c r="BM73" s="1254"/>
      <c r="BN73" s="1254"/>
      <c r="BO73" s="1254"/>
      <c r="BP73" s="1255">
        <v>107.2</v>
      </c>
      <c r="BQ73" s="1255"/>
      <c r="BR73" s="1255"/>
      <c r="BS73" s="1255"/>
      <c r="BT73" s="1255"/>
      <c r="BU73" s="1255"/>
      <c r="BV73" s="1255"/>
      <c r="BW73" s="1255"/>
      <c r="BX73" s="1255">
        <v>106.3</v>
      </c>
      <c r="BY73" s="1255"/>
      <c r="BZ73" s="1255"/>
      <c r="CA73" s="1255"/>
      <c r="CB73" s="1255"/>
      <c r="CC73" s="1255"/>
      <c r="CD73" s="1255"/>
      <c r="CE73" s="1255"/>
      <c r="CF73" s="1255">
        <v>98</v>
      </c>
      <c r="CG73" s="1255"/>
      <c r="CH73" s="1255"/>
      <c r="CI73" s="1255"/>
      <c r="CJ73" s="1255"/>
      <c r="CK73" s="1255"/>
      <c r="CL73" s="1255"/>
      <c r="CM73" s="1255"/>
      <c r="CN73" s="1255">
        <v>95.7</v>
      </c>
      <c r="CO73" s="1255"/>
      <c r="CP73" s="1255"/>
      <c r="CQ73" s="1255"/>
      <c r="CR73" s="1255"/>
      <c r="CS73" s="1255"/>
      <c r="CT73" s="1255"/>
      <c r="CU73" s="1255"/>
      <c r="CV73" s="1255">
        <v>92.1</v>
      </c>
      <c r="CW73" s="1255"/>
      <c r="CX73" s="1255"/>
      <c r="CY73" s="1255"/>
      <c r="CZ73" s="1255"/>
      <c r="DA73" s="1255"/>
      <c r="DB73" s="1255"/>
      <c r="DC73" s="1255"/>
    </row>
    <row r="74" spans="2:107" ht="13"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577</v>
      </c>
      <c r="BC75" s="1254"/>
      <c r="BD75" s="1254"/>
      <c r="BE75" s="1254"/>
      <c r="BF75" s="1254"/>
      <c r="BG75" s="1254"/>
      <c r="BH75" s="1254"/>
      <c r="BI75" s="1254"/>
      <c r="BJ75" s="1254"/>
      <c r="BK75" s="1254"/>
      <c r="BL75" s="1254"/>
      <c r="BM75" s="1254"/>
      <c r="BN75" s="1254"/>
      <c r="BO75" s="1254"/>
      <c r="BP75" s="1255">
        <v>11.1</v>
      </c>
      <c r="BQ75" s="1255"/>
      <c r="BR75" s="1255"/>
      <c r="BS75" s="1255"/>
      <c r="BT75" s="1255"/>
      <c r="BU75" s="1255"/>
      <c r="BV75" s="1255"/>
      <c r="BW75" s="1255"/>
      <c r="BX75" s="1255">
        <v>11.3</v>
      </c>
      <c r="BY75" s="1255"/>
      <c r="BZ75" s="1255"/>
      <c r="CA75" s="1255"/>
      <c r="CB75" s="1255"/>
      <c r="CC75" s="1255"/>
      <c r="CD75" s="1255"/>
      <c r="CE75" s="1255"/>
      <c r="CF75" s="1255">
        <v>11.1</v>
      </c>
      <c r="CG75" s="1255"/>
      <c r="CH75" s="1255"/>
      <c r="CI75" s="1255"/>
      <c r="CJ75" s="1255"/>
      <c r="CK75" s="1255"/>
      <c r="CL75" s="1255"/>
      <c r="CM75" s="1255"/>
      <c r="CN75" s="1255">
        <v>10.9</v>
      </c>
      <c r="CO75" s="1255"/>
      <c r="CP75" s="1255"/>
      <c r="CQ75" s="1255"/>
      <c r="CR75" s="1255"/>
      <c r="CS75" s="1255"/>
      <c r="CT75" s="1255"/>
      <c r="CU75" s="1255"/>
      <c r="CV75" s="1255">
        <v>11.2</v>
      </c>
      <c r="CW75" s="1255"/>
      <c r="CX75" s="1255"/>
      <c r="CY75" s="1255"/>
      <c r="CZ75" s="1255"/>
      <c r="DA75" s="1255"/>
      <c r="DB75" s="1255"/>
      <c r="DC75" s="1255"/>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1225"/>
      <c r="G77" s="1244"/>
      <c r="H77" s="1244"/>
      <c r="I77" s="1244"/>
      <c r="J77" s="1244"/>
      <c r="K77" s="1272"/>
      <c r="L77" s="1272"/>
      <c r="M77" s="1272"/>
      <c r="N77" s="1272"/>
      <c r="AN77" s="1250" t="s">
        <v>574</v>
      </c>
      <c r="AO77" s="1250"/>
      <c r="AP77" s="1250"/>
      <c r="AQ77" s="1250"/>
      <c r="AR77" s="1250"/>
      <c r="AS77" s="1250"/>
      <c r="AT77" s="1250"/>
      <c r="AU77" s="1250"/>
      <c r="AV77" s="1250"/>
      <c r="AW77" s="1250"/>
      <c r="AX77" s="1250"/>
      <c r="AY77" s="1250"/>
      <c r="AZ77" s="1250"/>
      <c r="BA77" s="1250"/>
      <c r="BB77" s="1254" t="s">
        <v>572</v>
      </c>
      <c r="BC77" s="1254"/>
      <c r="BD77" s="1254"/>
      <c r="BE77" s="1254"/>
      <c r="BF77" s="1254"/>
      <c r="BG77" s="1254"/>
      <c r="BH77" s="1254"/>
      <c r="BI77" s="1254"/>
      <c r="BJ77" s="1254"/>
      <c r="BK77" s="1254"/>
      <c r="BL77" s="1254"/>
      <c r="BM77" s="1254"/>
      <c r="BN77" s="1254"/>
      <c r="BO77" s="1254"/>
      <c r="BP77" s="1255">
        <v>49.1</v>
      </c>
      <c r="BQ77" s="1255"/>
      <c r="BR77" s="1255"/>
      <c r="BS77" s="1255"/>
      <c r="BT77" s="1255"/>
      <c r="BU77" s="1255"/>
      <c r="BV77" s="1255"/>
      <c r="BW77" s="1255"/>
      <c r="BX77" s="1255">
        <v>41.5</v>
      </c>
      <c r="BY77" s="1255"/>
      <c r="BZ77" s="1255"/>
      <c r="CA77" s="1255"/>
      <c r="CB77" s="1255"/>
      <c r="CC77" s="1255"/>
      <c r="CD77" s="1255"/>
      <c r="CE77" s="1255"/>
      <c r="CF77" s="1255">
        <v>25.2</v>
      </c>
      <c r="CG77" s="1255"/>
      <c r="CH77" s="1255"/>
      <c r="CI77" s="1255"/>
      <c r="CJ77" s="1255"/>
      <c r="CK77" s="1255"/>
      <c r="CL77" s="1255"/>
      <c r="CM77" s="1255"/>
      <c r="CN77" s="1255">
        <v>15.7</v>
      </c>
      <c r="CO77" s="1255"/>
      <c r="CP77" s="1255"/>
      <c r="CQ77" s="1255"/>
      <c r="CR77" s="1255"/>
      <c r="CS77" s="1255"/>
      <c r="CT77" s="1255"/>
      <c r="CU77" s="1255"/>
      <c r="CV77" s="1255">
        <v>10.199999999999999</v>
      </c>
      <c r="CW77" s="1255"/>
      <c r="CX77" s="1255"/>
      <c r="CY77" s="1255"/>
      <c r="CZ77" s="1255"/>
      <c r="DA77" s="1255"/>
      <c r="DB77" s="1255"/>
      <c r="DC77" s="1255"/>
    </row>
    <row r="78" spans="2:107" ht="13"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577</v>
      </c>
      <c r="BC79" s="1254"/>
      <c r="BD79" s="1254"/>
      <c r="BE79" s="1254"/>
      <c r="BF79" s="1254"/>
      <c r="BG79" s="1254"/>
      <c r="BH79" s="1254"/>
      <c r="BI79" s="1254"/>
      <c r="BJ79" s="1254"/>
      <c r="BK79" s="1254"/>
      <c r="BL79" s="1254"/>
      <c r="BM79" s="1254"/>
      <c r="BN79" s="1254"/>
      <c r="BO79" s="1254"/>
      <c r="BP79" s="1255">
        <v>9.5</v>
      </c>
      <c r="BQ79" s="1255"/>
      <c r="BR79" s="1255"/>
      <c r="BS79" s="1255"/>
      <c r="BT79" s="1255"/>
      <c r="BU79" s="1255"/>
      <c r="BV79" s="1255"/>
      <c r="BW79" s="1255"/>
      <c r="BX79" s="1255">
        <v>9.1999999999999993</v>
      </c>
      <c r="BY79" s="1255"/>
      <c r="BZ79" s="1255"/>
      <c r="CA79" s="1255"/>
      <c r="CB79" s="1255"/>
      <c r="CC79" s="1255"/>
      <c r="CD79" s="1255"/>
      <c r="CE79" s="1255"/>
      <c r="CF79" s="1255">
        <v>8.9</v>
      </c>
      <c r="CG79" s="1255"/>
      <c r="CH79" s="1255"/>
      <c r="CI79" s="1255"/>
      <c r="CJ79" s="1255"/>
      <c r="CK79" s="1255"/>
      <c r="CL79" s="1255"/>
      <c r="CM79" s="1255"/>
      <c r="CN79" s="1255">
        <v>8.9</v>
      </c>
      <c r="CO79" s="1255"/>
      <c r="CP79" s="1255"/>
      <c r="CQ79" s="1255"/>
      <c r="CR79" s="1255"/>
      <c r="CS79" s="1255"/>
      <c r="CT79" s="1255"/>
      <c r="CU79" s="1255"/>
      <c r="CV79" s="1255">
        <v>9</v>
      </c>
      <c r="CW79" s="1255"/>
      <c r="CX79" s="1255"/>
      <c r="CY79" s="1255"/>
      <c r="CZ79" s="1255"/>
      <c r="DA79" s="1255"/>
      <c r="DB79" s="1255"/>
      <c r="DC79" s="1255"/>
    </row>
    <row r="80" spans="2:107" ht="13"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1225"/>
    </row>
    <row r="82" spans="2:109" ht="16.5"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1e/2T5HefEqjCY62sep8vQZrAieNqHBRNLCHirMD1D5+OwWka5di4OsKDciAzOWKQc2rmPXRBZHbiyf+GkcAzA==" saltValue="z6+sg6KWcyGwdhInVLiAd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A68678-6CEA-4526-A424-B438F18225E9}">
  <sheetPr>
    <pageSetUpPr fitToPage="1"/>
  </sheetPr>
  <dimension ref="A1:DR125"/>
  <sheetViews>
    <sheetView showGridLines="0" topLeftCell="A74" zoomScale="70" zoomScaleNormal="70" zoomScaleSheetLayoutView="70" workbookViewId="0">
      <selection activeCell="AN65" sqref="AN65:DC69"/>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wTQS6Osrwn64FsKV6lEsjLDG9EFOm56IcuHL47tqrXE4ITW6b8ncFelqcKHnxFKNqGcJryB8FJso9Hzmhv8AGg==" saltValue="SlP2NayXIByicnfHl18zK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BD05E-A1C4-4AB3-B5D5-08686AF7CB4B}">
  <sheetPr>
    <pageSetUpPr fitToPage="1"/>
  </sheetPr>
  <dimension ref="A1:DR125"/>
  <sheetViews>
    <sheetView showGridLines="0" tabSelected="1" topLeftCell="A76" zoomScale="70" zoomScaleNormal="70" zoomScaleSheetLayoutView="55" workbookViewId="0">
      <selection activeCell="AN65" sqref="AN65:DC69"/>
    </sheetView>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3DBZiT/BeUvgUCpfhQ8VfjPa6n+Z9RUPyMJvPTsDCJ5fCFT+S6ngzAmKLxxxpZSU/hp32txSkNTXrLrWIJ/X1w==" saltValue="KPEFRdMGDHjXOJPTvpAc/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527</v>
      </c>
      <c r="G2" s="151"/>
      <c r="H2" s="152"/>
    </row>
    <row r="3" spans="1:8" x14ac:dyDescent="0.2">
      <c r="A3" s="148" t="s">
        <v>520</v>
      </c>
      <c r="B3" s="153"/>
      <c r="C3" s="154"/>
      <c r="D3" s="155">
        <v>162709</v>
      </c>
      <c r="E3" s="156"/>
      <c r="F3" s="157">
        <v>94081</v>
      </c>
      <c r="G3" s="158"/>
      <c r="H3" s="159"/>
    </row>
    <row r="4" spans="1:8" x14ac:dyDescent="0.2">
      <c r="A4" s="160"/>
      <c r="B4" s="161"/>
      <c r="C4" s="162"/>
      <c r="D4" s="163">
        <v>97722</v>
      </c>
      <c r="E4" s="164"/>
      <c r="F4" s="165">
        <v>48949</v>
      </c>
      <c r="G4" s="166"/>
      <c r="H4" s="167"/>
    </row>
    <row r="5" spans="1:8" x14ac:dyDescent="0.2">
      <c r="A5" s="148" t="s">
        <v>522</v>
      </c>
      <c r="B5" s="153"/>
      <c r="C5" s="154"/>
      <c r="D5" s="155">
        <v>122089</v>
      </c>
      <c r="E5" s="156"/>
      <c r="F5" s="157">
        <v>92632</v>
      </c>
      <c r="G5" s="158"/>
      <c r="H5" s="159"/>
    </row>
    <row r="6" spans="1:8" x14ac:dyDescent="0.2">
      <c r="A6" s="160"/>
      <c r="B6" s="161"/>
      <c r="C6" s="162"/>
      <c r="D6" s="163">
        <v>90085</v>
      </c>
      <c r="E6" s="164"/>
      <c r="F6" s="165">
        <v>47978</v>
      </c>
      <c r="G6" s="166"/>
      <c r="H6" s="167"/>
    </row>
    <row r="7" spans="1:8" x14ac:dyDescent="0.2">
      <c r="A7" s="148" t="s">
        <v>523</v>
      </c>
      <c r="B7" s="153"/>
      <c r="C7" s="154"/>
      <c r="D7" s="155">
        <v>91465</v>
      </c>
      <c r="E7" s="156"/>
      <c r="F7" s="157">
        <v>96469</v>
      </c>
      <c r="G7" s="158"/>
      <c r="H7" s="159"/>
    </row>
    <row r="8" spans="1:8" x14ac:dyDescent="0.2">
      <c r="A8" s="160"/>
      <c r="B8" s="161"/>
      <c r="C8" s="162"/>
      <c r="D8" s="163">
        <v>33348</v>
      </c>
      <c r="E8" s="164"/>
      <c r="F8" s="165">
        <v>49775</v>
      </c>
      <c r="G8" s="166"/>
      <c r="H8" s="167"/>
    </row>
    <row r="9" spans="1:8" x14ac:dyDescent="0.2">
      <c r="A9" s="148" t="s">
        <v>524</v>
      </c>
      <c r="B9" s="153"/>
      <c r="C9" s="154"/>
      <c r="D9" s="155">
        <v>84494</v>
      </c>
      <c r="E9" s="156"/>
      <c r="F9" s="157">
        <v>85743</v>
      </c>
      <c r="G9" s="158"/>
      <c r="H9" s="159"/>
    </row>
    <row r="10" spans="1:8" x14ac:dyDescent="0.2">
      <c r="A10" s="160"/>
      <c r="B10" s="161"/>
      <c r="C10" s="162"/>
      <c r="D10" s="163">
        <v>48213</v>
      </c>
      <c r="E10" s="164"/>
      <c r="F10" s="165">
        <v>45231</v>
      </c>
      <c r="G10" s="166"/>
      <c r="H10" s="167"/>
    </row>
    <row r="11" spans="1:8" x14ac:dyDescent="0.2">
      <c r="A11" s="148" t="s">
        <v>525</v>
      </c>
      <c r="B11" s="153"/>
      <c r="C11" s="154"/>
      <c r="D11" s="155">
        <v>78349</v>
      </c>
      <c r="E11" s="156"/>
      <c r="F11" s="157">
        <v>92509</v>
      </c>
      <c r="G11" s="158"/>
      <c r="H11" s="159"/>
    </row>
    <row r="12" spans="1:8" x14ac:dyDescent="0.2">
      <c r="A12" s="160"/>
      <c r="B12" s="161"/>
      <c r="C12" s="168"/>
      <c r="D12" s="163">
        <v>49530</v>
      </c>
      <c r="E12" s="164"/>
      <c r="F12" s="165">
        <v>52274</v>
      </c>
      <c r="G12" s="166"/>
      <c r="H12" s="167"/>
    </row>
    <row r="13" spans="1:8" x14ac:dyDescent="0.2">
      <c r="A13" s="148"/>
      <c r="B13" s="153"/>
      <c r="C13" s="169"/>
      <c r="D13" s="170">
        <v>107821</v>
      </c>
      <c r="E13" s="171"/>
      <c r="F13" s="172">
        <v>92287</v>
      </c>
      <c r="G13" s="173"/>
      <c r="H13" s="159"/>
    </row>
    <row r="14" spans="1:8" x14ac:dyDescent="0.2">
      <c r="A14" s="160"/>
      <c r="B14" s="161"/>
      <c r="C14" s="162"/>
      <c r="D14" s="163">
        <v>63780</v>
      </c>
      <c r="E14" s="164"/>
      <c r="F14" s="165">
        <v>48841</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2</v>
      </c>
      <c r="C19" s="174">
        <f>ROUND(VALUE(SUBSTITUTE(実質収支比率等に係る経年分析!G$48,"▲","-")),2)</f>
        <v>2.08</v>
      </c>
      <c r="D19" s="174">
        <f>ROUND(VALUE(SUBSTITUTE(実質収支比率等に係る経年分析!H$48,"▲","-")),2)</f>
        <v>2.59</v>
      </c>
      <c r="E19" s="174">
        <f>ROUND(VALUE(SUBSTITUTE(実質収支比率等に係る経年分析!I$48,"▲","-")),2)</f>
        <v>3.66</v>
      </c>
      <c r="F19" s="174">
        <f>ROUND(VALUE(SUBSTITUTE(実質収支比率等に係る経年分析!J$48,"▲","-")),2)</f>
        <v>2.58</v>
      </c>
    </row>
    <row r="20" spans="1:11" x14ac:dyDescent="0.2">
      <c r="A20" s="174" t="s">
        <v>53</v>
      </c>
      <c r="B20" s="174">
        <f>ROUND(VALUE(SUBSTITUTE(実質収支比率等に係る経年分析!F$47,"▲","-")),2)</f>
        <v>8.48</v>
      </c>
      <c r="C20" s="174">
        <f>ROUND(VALUE(SUBSTITUTE(実質収支比率等に係る経年分析!G$47,"▲","-")),2)</f>
        <v>8.35</v>
      </c>
      <c r="D20" s="174">
        <f>ROUND(VALUE(SUBSTITUTE(実質収支比率等に係る経年分析!H$47,"▲","-")),2)</f>
        <v>8.2100000000000009</v>
      </c>
      <c r="E20" s="174">
        <f>ROUND(VALUE(SUBSTITUTE(実質収支比率等に係る経年分析!I$47,"▲","-")),2)</f>
        <v>8.5299999999999994</v>
      </c>
      <c r="F20" s="174">
        <f>ROUND(VALUE(SUBSTITUTE(実質収支比率等に係る経年分析!J$47,"▲","-")),2)</f>
        <v>8.41</v>
      </c>
    </row>
    <row r="21" spans="1:11" x14ac:dyDescent="0.2">
      <c r="A21" s="174" t="s">
        <v>54</v>
      </c>
      <c r="B21" s="174">
        <f>IF(ISNUMBER(VALUE(SUBSTITUTE(実質収支比率等に係る経年分析!F$49,"▲","-"))),ROUND(VALUE(SUBSTITUTE(実質収支比率等に係る経年分析!F$49,"▲","-")),2),NA())</f>
        <v>0.27</v>
      </c>
      <c r="C21" s="174">
        <f>IF(ISNUMBER(VALUE(SUBSTITUTE(実質収支比率等に係る経年分析!G$49,"▲","-"))),ROUND(VALUE(SUBSTITUTE(実質収支比率等に係る経年分析!G$49,"▲","-")),2),NA())</f>
        <v>0.12</v>
      </c>
      <c r="D21" s="174">
        <f>IF(ISNUMBER(VALUE(SUBSTITUTE(実質収支比率等に係る経年分析!H$49,"▲","-"))),ROUND(VALUE(SUBSTITUTE(実質収支比率等に係る経年分析!H$49,"▲","-")),2),NA())</f>
        <v>0.54</v>
      </c>
      <c r="E21" s="174">
        <f>IF(ISNUMBER(VALUE(SUBSTITUTE(実質収支比率等に係る経年分析!I$49,"▲","-"))),ROUND(VALUE(SUBSTITUTE(実質収支比率等に係る経年分析!I$49,"▲","-")),2),NA())</f>
        <v>4.0599999999999996</v>
      </c>
      <c r="F21" s="174">
        <f>IF(ISNUMBER(VALUE(SUBSTITUTE(実質収支比率等に係る経年分析!J$49,"▲","-"))),ROUND(VALUE(SUBSTITUTE(実質収支比率等に係る経年分析!J$49,"▲","-")),2),NA())</f>
        <v>1.47</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0.04</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0.04</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0.06</v>
      </c>
    </row>
    <row r="30" spans="1:11" x14ac:dyDescent="0.2">
      <c r="A30" s="175" t="str">
        <f>IF(連結実質赤字比率に係る赤字・黒字の構成分析!C$40="",NA(),連結実質赤字比率に係る赤字・黒字の構成分析!C$40)</f>
        <v>国民健康保険事業特別会計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7.0000000000000007E-2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7.0000000000000007E-2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x14ac:dyDescent="0.2">
      <c r="A31" s="175" t="str">
        <f>IF(連結実質赤字比率に係る赤字・黒字の構成分析!C$39="",NA(),連結実質赤字比率に係る赤字・黒字の構成分析!C$39)</f>
        <v>生活排水処理事業特別会計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0.28000000000000003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0.57999999999999996</v>
      </c>
    </row>
    <row r="32" spans="1:11" x14ac:dyDescent="0.2">
      <c r="A32" s="175" t="str">
        <f>IF(連結実質赤字比率に係る赤字・黒字の構成分析!C$38="",NA(),連結実質赤字比率に係る赤字・黒字の構成分析!C$38)</f>
        <v>工業用水道事業会計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0.83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0.99</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1.0900000000000001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1.41</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1.99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2.08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2.59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3.66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2.57</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10.48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10.97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11.12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11.86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9.0299999999999994</v>
      </c>
    </row>
    <row r="36" spans="1:16" x14ac:dyDescent="0.2">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10.52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14.77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18.829999999999998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16.07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4473</v>
      </c>
      <c r="E42" s="176"/>
      <c r="F42" s="176"/>
      <c r="G42" s="176">
        <f>'実質公債費比率（分子）の構造'!L$52</f>
        <v>4286</v>
      </c>
      <c r="H42" s="176"/>
      <c r="I42" s="176"/>
      <c r="J42" s="176">
        <f>'実質公債費比率（分子）の構造'!M$52</f>
        <v>4100</v>
      </c>
      <c r="K42" s="176"/>
      <c r="L42" s="176"/>
      <c r="M42" s="176">
        <f>'実質公債費比率（分子）の構造'!N$52</f>
        <v>3971</v>
      </c>
      <c r="N42" s="176"/>
      <c r="O42" s="176"/>
      <c r="P42" s="176">
        <f>'実質公債費比率（分子）の構造'!O$52</f>
        <v>4218</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3</v>
      </c>
      <c r="C44" s="176"/>
      <c r="D44" s="176"/>
      <c r="E44" s="176">
        <f>'実質公債費比率（分子）の構造'!L$50</f>
        <v>3</v>
      </c>
      <c r="F44" s="176"/>
      <c r="G44" s="176"/>
      <c r="H44" s="176">
        <f>'実質公債費比率（分子）の構造'!M$50</f>
        <v>1</v>
      </c>
      <c r="I44" s="176"/>
      <c r="J44" s="176"/>
      <c r="K44" s="176">
        <f>'実質公債費比率（分子）の構造'!N$50</f>
        <v>0</v>
      </c>
      <c r="L44" s="176"/>
      <c r="M44" s="176"/>
      <c r="N44" s="176">
        <f>'実質公債費比率（分子）の構造'!O$50</f>
        <v>0</v>
      </c>
      <c r="O44" s="176"/>
      <c r="P44" s="176"/>
    </row>
    <row r="45" spans="1:16" x14ac:dyDescent="0.2">
      <c r="A45" s="176" t="s">
        <v>63</v>
      </c>
      <c r="B45" s="176">
        <f>'実質公債費比率（分子）の構造'!K$49</f>
        <v>106</v>
      </c>
      <c r="C45" s="176"/>
      <c r="D45" s="176"/>
      <c r="E45" s="176">
        <f>'実質公債費比率（分子）の構造'!L$49</f>
        <v>98</v>
      </c>
      <c r="F45" s="176"/>
      <c r="G45" s="176"/>
      <c r="H45" s="176">
        <f>'実質公債費比率（分子）の構造'!M$49</f>
        <v>99</v>
      </c>
      <c r="I45" s="176"/>
      <c r="J45" s="176"/>
      <c r="K45" s="176">
        <f>'実質公債費比率（分子）の構造'!N$49</f>
        <v>94</v>
      </c>
      <c r="L45" s="176"/>
      <c r="M45" s="176"/>
      <c r="N45" s="176">
        <f>'実質公債費比率（分子）の構造'!O$49</f>
        <v>75</v>
      </c>
      <c r="O45" s="176"/>
      <c r="P45" s="176"/>
    </row>
    <row r="46" spans="1:16" x14ac:dyDescent="0.2">
      <c r="A46" s="176" t="s">
        <v>64</v>
      </c>
      <c r="B46" s="176">
        <f>'実質公債費比率（分子）の構造'!K$48</f>
        <v>1886</v>
      </c>
      <c r="C46" s="176"/>
      <c r="D46" s="176"/>
      <c r="E46" s="176">
        <f>'実質公債費比率（分子）の構造'!L$48</f>
        <v>1780</v>
      </c>
      <c r="F46" s="176"/>
      <c r="G46" s="176"/>
      <c r="H46" s="176">
        <f>'実質公債費比率（分子）の構造'!M$48</f>
        <v>1701</v>
      </c>
      <c r="I46" s="176"/>
      <c r="J46" s="176"/>
      <c r="K46" s="176">
        <f>'実質公債費比率（分子）の構造'!N$48</f>
        <v>1659</v>
      </c>
      <c r="L46" s="176"/>
      <c r="M46" s="176"/>
      <c r="N46" s="176">
        <f>'実質公債費比率（分子）の構造'!O$48</f>
        <v>1667</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3947</v>
      </c>
      <c r="C49" s="176"/>
      <c r="D49" s="176"/>
      <c r="E49" s="176">
        <f>'実質公債費比率（分子）の構造'!L$45</f>
        <v>3868</v>
      </c>
      <c r="F49" s="176"/>
      <c r="G49" s="176"/>
      <c r="H49" s="176">
        <f>'実質公債費比率（分子）の構造'!M$45</f>
        <v>3719</v>
      </c>
      <c r="I49" s="176"/>
      <c r="J49" s="176"/>
      <c r="K49" s="176">
        <f>'実質公債費比率（分子）の構造'!N$45</f>
        <v>3657</v>
      </c>
      <c r="L49" s="176"/>
      <c r="M49" s="176"/>
      <c r="N49" s="176">
        <f>'実質公債費比率（分子）の構造'!O$45</f>
        <v>4027</v>
      </c>
      <c r="O49" s="176"/>
      <c r="P49" s="176"/>
    </row>
    <row r="50" spans="1:16" x14ac:dyDescent="0.2">
      <c r="A50" s="176" t="s">
        <v>67</v>
      </c>
      <c r="B50" s="176" t="e">
        <f>NA()</f>
        <v>#N/A</v>
      </c>
      <c r="C50" s="176">
        <f>IF(ISNUMBER('実質公債費比率（分子）の構造'!K$53),'実質公債費比率（分子）の構造'!K$53,NA())</f>
        <v>1469</v>
      </c>
      <c r="D50" s="176" t="e">
        <f>NA()</f>
        <v>#N/A</v>
      </c>
      <c r="E50" s="176" t="e">
        <f>NA()</f>
        <v>#N/A</v>
      </c>
      <c r="F50" s="176">
        <f>IF(ISNUMBER('実質公債費比率（分子）の構造'!L$53),'実質公債費比率（分子）の構造'!L$53,NA())</f>
        <v>1463</v>
      </c>
      <c r="G50" s="176" t="e">
        <f>NA()</f>
        <v>#N/A</v>
      </c>
      <c r="H50" s="176" t="e">
        <f>NA()</f>
        <v>#N/A</v>
      </c>
      <c r="I50" s="176">
        <f>IF(ISNUMBER('実質公債費比率（分子）の構造'!M$53),'実質公債費比率（分子）の構造'!M$53,NA())</f>
        <v>1420</v>
      </c>
      <c r="J50" s="176" t="e">
        <f>NA()</f>
        <v>#N/A</v>
      </c>
      <c r="K50" s="176" t="e">
        <f>NA()</f>
        <v>#N/A</v>
      </c>
      <c r="L50" s="176">
        <f>IF(ISNUMBER('実質公債費比率（分子）の構造'!N$53),'実質公債費比率（分子）の構造'!N$53,NA())</f>
        <v>1439</v>
      </c>
      <c r="M50" s="176" t="e">
        <f>NA()</f>
        <v>#N/A</v>
      </c>
      <c r="N50" s="176" t="e">
        <f>NA()</f>
        <v>#N/A</v>
      </c>
      <c r="O50" s="176">
        <f>IF(ISNUMBER('実質公債費比率（分子）の構造'!O$53),'実質公債費比率（分子）の構造'!O$53,NA())</f>
        <v>1551</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42799</v>
      </c>
      <c r="E56" s="175"/>
      <c r="F56" s="175"/>
      <c r="G56" s="175">
        <f>'将来負担比率（分子）の構造'!J$52</f>
        <v>42841</v>
      </c>
      <c r="H56" s="175"/>
      <c r="I56" s="175"/>
      <c r="J56" s="175">
        <f>'将来負担比率（分子）の構造'!K$52</f>
        <v>41644</v>
      </c>
      <c r="K56" s="175"/>
      <c r="L56" s="175"/>
      <c r="M56" s="175">
        <f>'将来負担比率（分子）の構造'!L$52</f>
        <v>40265</v>
      </c>
      <c r="N56" s="175"/>
      <c r="O56" s="175"/>
      <c r="P56" s="175">
        <f>'将来負担比率（分子）の構造'!M$52</f>
        <v>38765</v>
      </c>
    </row>
    <row r="57" spans="1:16" x14ac:dyDescent="0.2">
      <c r="A57" s="175" t="s">
        <v>42</v>
      </c>
      <c r="B57" s="175"/>
      <c r="C57" s="175"/>
      <c r="D57" s="175">
        <f>'将来負担比率（分子）の構造'!I$51</f>
        <v>309</v>
      </c>
      <c r="E57" s="175"/>
      <c r="F57" s="175"/>
      <c r="G57" s="175">
        <f>'将来負担比率（分子）の構造'!J$51</f>
        <v>356</v>
      </c>
      <c r="H57" s="175"/>
      <c r="I57" s="175"/>
      <c r="J57" s="175">
        <f>'将来負担比率（分子）の構造'!K$51</f>
        <v>317</v>
      </c>
      <c r="K57" s="175"/>
      <c r="L57" s="175"/>
      <c r="M57" s="175">
        <f>'将来負担比率（分子）の構造'!L$51</f>
        <v>424</v>
      </c>
      <c r="N57" s="175"/>
      <c r="O57" s="175"/>
      <c r="P57" s="175">
        <f>'将来負担比率（分子）の構造'!M$51</f>
        <v>409</v>
      </c>
    </row>
    <row r="58" spans="1:16" x14ac:dyDescent="0.2">
      <c r="A58" s="175" t="s">
        <v>41</v>
      </c>
      <c r="B58" s="175"/>
      <c r="C58" s="175"/>
      <c r="D58" s="175">
        <f>'将来負担比率（分子）の構造'!I$50</f>
        <v>7373</v>
      </c>
      <c r="E58" s="175"/>
      <c r="F58" s="175"/>
      <c r="G58" s="175">
        <f>'将来負担比率（分子）の構造'!J$50</f>
        <v>7259</v>
      </c>
      <c r="H58" s="175"/>
      <c r="I58" s="175"/>
      <c r="J58" s="175">
        <f>'将来負担比率（分子）の構造'!K$50</f>
        <v>7813</v>
      </c>
      <c r="K58" s="175"/>
      <c r="L58" s="175"/>
      <c r="M58" s="175">
        <f>'将来負担比率（分子）の構造'!L$50</f>
        <v>7382</v>
      </c>
      <c r="N58" s="175"/>
      <c r="O58" s="175"/>
      <c r="P58" s="175">
        <f>'将来負担比率（分子）の構造'!M$50</f>
        <v>6776</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133</v>
      </c>
      <c r="C61" s="175"/>
      <c r="D61" s="175"/>
      <c r="E61" s="175">
        <f>'将来負担比率（分子）の構造'!J$46</f>
        <v>6</v>
      </c>
      <c r="F61" s="175"/>
      <c r="G61" s="175"/>
      <c r="H61" s="175">
        <f>'将来負担比率（分子）の構造'!K$46</f>
        <v>5</v>
      </c>
      <c r="I61" s="175"/>
      <c r="J61" s="175"/>
      <c r="K61" s="175">
        <f>'将来負担比率（分子）の構造'!L$46</f>
        <v>4</v>
      </c>
      <c r="L61" s="175"/>
      <c r="M61" s="175"/>
      <c r="N61" s="175">
        <f>'将来負担比率（分子）の構造'!M$46</f>
        <v>3</v>
      </c>
      <c r="O61" s="175"/>
      <c r="P61" s="175"/>
    </row>
    <row r="62" spans="1:16" x14ac:dyDescent="0.2">
      <c r="A62" s="175" t="s">
        <v>35</v>
      </c>
      <c r="B62" s="175">
        <f>'将来負担比率（分子）の構造'!I$45</f>
        <v>4451</v>
      </c>
      <c r="C62" s="175"/>
      <c r="D62" s="175"/>
      <c r="E62" s="175">
        <f>'将来負担比率（分子）の構造'!J$45</f>
        <v>4414</v>
      </c>
      <c r="F62" s="175"/>
      <c r="G62" s="175"/>
      <c r="H62" s="175">
        <f>'将来負担比率（分子）の構造'!K$45</f>
        <v>4409</v>
      </c>
      <c r="I62" s="175"/>
      <c r="J62" s="175"/>
      <c r="K62" s="175">
        <f>'将来負担比率（分子）の構造'!L$45</f>
        <v>4286</v>
      </c>
      <c r="L62" s="175"/>
      <c r="M62" s="175"/>
      <c r="N62" s="175">
        <f>'将来負担比率（分子）の構造'!M$45</f>
        <v>4210</v>
      </c>
      <c r="O62" s="175"/>
      <c r="P62" s="175"/>
    </row>
    <row r="63" spans="1:16" x14ac:dyDescent="0.2">
      <c r="A63" s="175" t="s">
        <v>34</v>
      </c>
      <c r="B63" s="175">
        <f>'将来負担比率（分子）の構造'!I$44</f>
        <v>957</v>
      </c>
      <c r="C63" s="175"/>
      <c r="D63" s="175"/>
      <c r="E63" s="175">
        <f>'将来負担比率（分子）の構造'!J$44</f>
        <v>866</v>
      </c>
      <c r="F63" s="175"/>
      <c r="G63" s="175"/>
      <c r="H63" s="175">
        <f>'将来負担比率（分子）の構造'!K$44</f>
        <v>741</v>
      </c>
      <c r="I63" s="175"/>
      <c r="J63" s="175"/>
      <c r="K63" s="175">
        <f>'将来負担比率（分子）の構造'!L$44</f>
        <v>623</v>
      </c>
      <c r="L63" s="175"/>
      <c r="M63" s="175"/>
      <c r="N63" s="175">
        <f>'将来負担比率（分子）の構造'!M$44</f>
        <v>678</v>
      </c>
      <c r="O63" s="175"/>
      <c r="P63" s="175"/>
    </row>
    <row r="64" spans="1:16" x14ac:dyDescent="0.2">
      <c r="A64" s="175" t="s">
        <v>33</v>
      </c>
      <c r="B64" s="175">
        <f>'将来負担比率（分子）の構造'!I$43</f>
        <v>22148</v>
      </c>
      <c r="C64" s="175"/>
      <c r="D64" s="175"/>
      <c r="E64" s="175">
        <f>'将来負担比率（分子）の構造'!J$43</f>
        <v>21269</v>
      </c>
      <c r="F64" s="175"/>
      <c r="G64" s="175"/>
      <c r="H64" s="175">
        <f>'将来負担比率（分子）の構造'!K$43</f>
        <v>20312</v>
      </c>
      <c r="I64" s="175"/>
      <c r="J64" s="175"/>
      <c r="K64" s="175">
        <f>'将来負担比率（分子）の構造'!L$43</f>
        <v>18800</v>
      </c>
      <c r="L64" s="175"/>
      <c r="M64" s="175"/>
      <c r="N64" s="175">
        <f>'将来負担比率（分子）の構造'!M$43</f>
        <v>17297</v>
      </c>
      <c r="O64" s="175"/>
      <c r="P64" s="175"/>
    </row>
    <row r="65" spans="1:16" x14ac:dyDescent="0.2">
      <c r="A65" s="175" t="s">
        <v>32</v>
      </c>
      <c r="B65" s="175">
        <f>'将来負担比率（分子）の構造'!I$42</f>
        <v>3</v>
      </c>
      <c r="C65" s="175"/>
      <c r="D65" s="175"/>
      <c r="E65" s="175">
        <f>'将来負担比率（分子）の構造'!J$42</f>
        <v>0</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36245</v>
      </c>
      <c r="C66" s="175"/>
      <c r="D66" s="175"/>
      <c r="E66" s="175">
        <f>'将来負担比率（分子）の構造'!J$41</f>
        <v>37725</v>
      </c>
      <c r="F66" s="175"/>
      <c r="G66" s="175"/>
      <c r="H66" s="175">
        <f>'将来負担比率（分子）の構造'!K$41</f>
        <v>37522</v>
      </c>
      <c r="I66" s="175"/>
      <c r="J66" s="175"/>
      <c r="K66" s="175">
        <f>'将来負担比率（分子）の構造'!L$41</f>
        <v>36753</v>
      </c>
      <c r="L66" s="175"/>
      <c r="M66" s="175"/>
      <c r="N66" s="175">
        <f>'将来負担比率（分子）の構造'!M$41</f>
        <v>35703</v>
      </c>
      <c r="O66" s="175"/>
      <c r="P66" s="175"/>
    </row>
    <row r="67" spans="1:16" x14ac:dyDescent="0.2">
      <c r="A67" s="175" t="s">
        <v>71</v>
      </c>
      <c r="B67" s="175" t="e">
        <f>NA()</f>
        <v>#N/A</v>
      </c>
      <c r="C67" s="175">
        <f>IF(ISNUMBER('将来負担比率（分子）の構造'!I$53), IF('将来負担比率（分子）の構造'!I$53 &lt; 0, 0, '将来負担比率（分子）の構造'!I$53), NA())</f>
        <v>13456</v>
      </c>
      <c r="D67" s="175" t="e">
        <f>NA()</f>
        <v>#N/A</v>
      </c>
      <c r="E67" s="175" t="e">
        <f>NA()</f>
        <v>#N/A</v>
      </c>
      <c r="F67" s="175">
        <f>IF(ISNUMBER('将来負担比率（分子）の構造'!J$53), IF('将来負担比率（分子）の構造'!J$53 &lt; 0, 0, '将来負担比率（分子）の構造'!J$53), NA())</f>
        <v>13823</v>
      </c>
      <c r="G67" s="175" t="e">
        <f>NA()</f>
        <v>#N/A</v>
      </c>
      <c r="H67" s="175" t="e">
        <f>NA()</f>
        <v>#N/A</v>
      </c>
      <c r="I67" s="175">
        <f>IF(ISNUMBER('将来負担比率（分子）の構造'!K$53), IF('将来負担比率（分子）の構造'!K$53 &lt; 0, 0, '将来負担比率（分子）の構造'!K$53), NA())</f>
        <v>13215</v>
      </c>
      <c r="J67" s="175" t="e">
        <f>NA()</f>
        <v>#N/A</v>
      </c>
      <c r="K67" s="175" t="e">
        <f>NA()</f>
        <v>#N/A</v>
      </c>
      <c r="L67" s="175">
        <f>IF(ISNUMBER('将来負担比率（分子）の構造'!L$53), IF('将来負担比率（分子）の構造'!L$53 &lt; 0, 0, '将来負担比率（分子）の構造'!L$53), NA())</f>
        <v>12395</v>
      </c>
      <c r="M67" s="175" t="e">
        <f>NA()</f>
        <v>#N/A</v>
      </c>
      <c r="N67" s="175" t="e">
        <f>NA()</f>
        <v>#N/A</v>
      </c>
      <c r="O67" s="175">
        <f>IF(ISNUMBER('将来負担比率（分子）の構造'!M$53), IF('将来負担比率（分子）の構造'!M$53 &lt; 0, 0, '将来負担比率（分子）の構造'!M$53), NA())</f>
        <v>11943</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1440</v>
      </c>
      <c r="C72" s="179">
        <f>基金残高に係る経年分析!G55</f>
        <v>1440</v>
      </c>
      <c r="D72" s="179">
        <f>基金残高に係る経年分析!H55</f>
        <v>1440</v>
      </c>
    </row>
    <row r="73" spans="1:16" x14ac:dyDescent="0.2">
      <c r="A73" s="178" t="s">
        <v>74</v>
      </c>
      <c r="B73" s="179">
        <f>基金残高に係る経年分析!F56</f>
        <v>4451</v>
      </c>
      <c r="C73" s="179">
        <f>基金残高に係る経年分析!G56</f>
        <v>3963</v>
      </c>
      <c r="D73" s="179">
        <f>基金残高に係る経年分析!H56</f>
        <v>3139</v>
      </c>
    </row>
    <row r="74" spans="1:16" x14ac:dyDescent="0.2">
      <c r="A74" s="178" t="s">
        <v>75</v>
      </c>
      <c r="B74" s="179">
        <f>基金残高に係る経年分析!F57</f>
        <v>4971</v>
      </c>
      <c r="C74" s="179">
        <f>基金残高に係る経年分析!G57</f>
        <v>4687</v>
      </c>
      <c r="D74" s="179">
        <f>基金残高に係る経年分析!H57</f>
        <v>5056</v>
      </c>
    </row>
  </sheetData>
  <sheetProtection algorithmName="SHA-512" hashValue="TiX3WWBKUKUVi10tQn/4ODpqpxMjl3ahUnxtJvPrfwKonx+A7Y4g0wXkAYl7/k5s6MYRmWT3zF5AAgr6mytdsg==" saltValue="BrkdtgaO7uuOPaeC4d+tW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3951346</v>
      </c>
      <c r="S5" s="613"/>
      <c r="T5" s="613"/>
      <c r="U5" s="613"/>
      <c r="V5" s="613"/>
      <c r="W5" s="613"/>
      <c r="X5" s="613"/>
      <c r="Y5" s="614"/>
      <c r="Z5" s="615">
        <v>12.1</v>
      </c>
      <c r="AA5" s="615"/>
      <c r="AB5" s="615"/>
      <c r="AC5" s="615"/>
      <c r="AD5" s="616">
        <v>3951346</v>
      </c>
      <c r="AE5" s="616"/>
      <c r="AF5" s="616"/>
      <c r="AG5" s="616"/>
      <c r="AH5" s="616"/>
      <c r="AI5" s="616"/>
      <c r="AJ5" s="616"/>
      <c r="AK5" s="616"/>
      <c r="AL5" s="617">
        <v>22.7</v>
      </c>
      <c r="AM5" s="618"/>
      <c r="AN5" s="618"/>
      <c r="AO5" s="619"/>
      <c r="AP5" s="609" t="s">
        <v>216</v>
      </c>
      <c r="AQ5" s="610"/>
      <c r="AR5" s="610"/>
      <c r="AS5" s="610"/>
      <c r="AT5" s="610"/>
      <c r="AU5" s="610"/>
      <c r="AV5" s="610"/>
      <c r="AW5" s="610"/>
      <c r="AX5" s="610"/>
      <c r="AY5" s="610"/>
      <c r="AZ5" s="610"/>
      <c r="BA5" s="610"/>
      <c r="BB5" s="610"/>
      <c r="BC5" s="610"/>
      <c r="BD5" s="610"/>
      <c r="BE5" s="610"/>
      <c r="BF5" s="611"/>
      <c r="BG5" s="623">
        <v>3949296</v>
      </c>
      <c r="BH5" s="624"/>
      <c r="BI5" s="624"/>
      <c r="BJ5" s="624"/>
      <c r="BK5" s="624"/>
      <c r="BL5" s="624"/>
      <c r="BM5" s="624"/>
      <c r="BN5" s="625"/>
      <c r="BO5" s="626">
        <v>99.9</v>
      </c>
      <c r="BP5" s="626"/>
      <c r="BQ5" s="626"/>
      <c r="BR5" s="626"/>
      <c r="BS5" s="627">
        <v>252754</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355573</v>
      </c>
      <c r="S6" s="624"/>
      <c r="T6" s="624"/>
      <c r="U6" s="624"/>
      <c r="V6" s="624"/>
      <c r="W6" s="624"/>
      <c r="X6" s="624"/>
      <c r="Y6" s="625"/>
      <c r="Z6" s="626">
        <v>1.1000000000000001</v>
      </c>
      <c r="AA6" s="626"/>
      <c r="AB6" s="626"/>
      <c r="AC6" s="626"/>
      <c r="AD6" s="627">
        <v>355573</v>
      </c>
      <c r="AE6" s="627"/>
      <c r="AF6" s="627"/>
      <c r="AG6" s="627"/>
      <c r="AH6" s="627"/>
      <c r="AI6" s="627"/>
      <c r="AJ6" s="627"/>
      <c r="AK6" s="627"/>
      <c r="AL6" s="628">
        <v>2</v>
      </c>
      <c r="AM6" s="629"/>
      <c r="AN6" s="629"/>
      <c r="AO6" s="630"/>
      <c r="AP6" s="620" t="s">
        <v>221</v>
      </c>
      <c r="AQ6" s="621"/>
      <c r="AR6" s="621"/>
      <c r="AS6" s="621"/>
      <c r="AT6" s="621"/>
      <c r="AU6" s="621"/>
      <c r="AV6" s="621"/>
      <c r="AW6" s="621"/>
      <c r="AX6" s="621"/>
      <c r="AY6" s="621"/>
      <c r="AZ6" s="621"/>
      <c r="BA6" s="621"/>
      <c r="BB6" s="621"/>
      <c r="BC6" s="621"/>
      <c r="BD6" s="621"/>
      <c r="BE6" s="621"/>
      <c r="BF6" s="622"/>
      <c r="BG6" s="623">
        <v>3949296</v>
      </c>
      <c r="BH6" s="624"/>
      <c r="BI6" s="624"/>
      <c r="BJ6" s="624"/>
      <c r="BK6" s="624"/>
      <c r="BL6" s="624"/>
      <c r="BM6" s="624"/>
      <c r="BN6" s="625"/>
      <c r="BO6" s="626">
        <v>99.9</v>
      </c>
      <c r="BP6" s="626"/>
      <c r="BQ6" s="626"/>
      <c r="BR6" s="626"/>
      <c r="BS6" s="627">
        <v>252754</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193964</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193964</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3160</v>
      </c>
      <c r="S7" s="624"/>
      <c r="T7" s="624"/>
      <c r="U7" s="624"/>
      <c r="V7" s="624"/>
      <c r="W7" s="624"/>
      <c r="X7" s="624"/>
      <c r="Y7" s="625"/>
      <c r="Z7" s="626">
        <v>0</v>
      </c>
      <c r="AA7" s="626"/>
      <c r="AB7" s="626"/>
      <c r="AC7" s="626"/>
      <c r="AD7" s="627">
        <v>3160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1754474</v>
      </c>
      <c r="BH7" s="624"/>
      <c r="BI7" s="624"/>
      <c r="BJ7" s="624"/>
      <c r="BK7" s="624"/>
      <c r="BL7" s="624"/>
      <c r="BM7" s="624"/>
      <c r="BN7" s="625"/>
      <c r="BO7" s="626">
        <v>44.4</v>
      </c>
      <c r="BP7" s="626"/>
      <c r="BQ7" s="626"/>
      <c r="BR7" s="626"/>
      <c r="BS7" s="627">
        <v>78254</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6055479</v>
      </c>
      <c r="CS7" s="624"/>
      <c r="CT7" s="624"/>
      <c r="CU7" s="624"/>
      <c r="CV7" s="624"/>
      <c r="CW7" s="624"/>
      <c r="CX7" s="624"/>
      <c r="CY7" s="625"/>
      <c r="CZ7" s="626">
        <v>18.8</v>
      </c>
      <c r="DA7" s="626"/>
      <c r="DB7" s="626"/>
      <c r="DC7" s="626"/>
      <c r="DD7" s="632">
        <v>889971</v>
      </c>
      <c r="DE7" s="624"/>
      <c r="DF7" s="624"/>
      <c r="DG7" s="624"/>
      <c r="DH7" s="624"/>
      <c r="DI7" s="624"/>
      <c r="DJ7" s="624"/>
      <c r="DK7" s="624"/>
      <c r="DL7" s="624"/>
      <c r="DM7" s="624"/>
      <c r="DN7" s="624"/>
      <c r="DO7" s="624"/>
      <c r="DP7" s="625"/>
      <c r="DQ7" s="632">
        <v>3029888</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16980</v>
      </c>
      <c r="S8" s="624"/>
      <c r="T8" s="624"/>
      <c r="U8" s="624"/>
      <c r="V8" s="624"/>
      <c r="W8" s="624"/>
      <c r="X8" s="624"/>
      <c r="Y8" s="625"/>
      <c r="Z8" s="626">
        <v>0.1</v>
      </c>
      <c r="AA8" s="626"/>
      <c r="AB8" s="626"/>
      <c r="AC8" s="626"/>
      <c r="AD8" s="627">
        <v>16980</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63607</v>
      </c>
      <c r="BH8" s="624"/>
      <c r="BI8" s="624"/>
      <c r="BJ8" s="624"/>
      <c r="BK8" s="624"/>
      <c r="BL8" s="624"/>
      <c r="BM8" s="624"/>
      <c r="BN8" s="625"/>
      <c r="BO8" s="626">
        <v>1.6</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7710772</v>
      </c>
      <c r="CS8" s="624"/>
      <c r="CT8" s="624"/>
      <c r="CU8" s="624"/>
      <c r="CV8" s="624"/>
      <c r="CW8" s="624"/>
      <c r="CX8" s="624"/>
      <c r="CY8" s="625"/>
      <c r="CZ8" s="626">
        <v>23.9</v>
      </c>
      <c r="DA8" s="626"/>
      <c r="DB8" s="626"/>
      <c r="DC8" s="626"/>
      <c r="DD8" s="632">
        <v>111590</v>
      </c>
      <c r="DE8" s="624"/>
      <c r="DF8" s="624"/>
      <c r="DG8" s="624"/>
      <c r="DH8" s="624"/>
      <c r="DI8" s="624"/>
      <c r="DJ8" s="624"/>
      <c r="DK8" s="624"/>
      <c r="DL8" s="624"/>
      <c r="DM8" s="624"/>
      <c r="DN8" s="624"/>
      <c r="DO8" s="624"/>
      <c r="DP8" s="625"/>
      <c r="DQ8" s="632">
        <v>4863043</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17762</v>
      </c>
      <c r="S9" s="624"/>
      <c r="T9" s="624"/>
      <c r="U9" s="624"/>
      <c r="V9" s="624"/>
      <c r="W9" s="624"/>
      <c r="X9" s="624"/>
      <c r="Y9" s="625"/>
      <c r="Z9" s="626">
        <v>0.1</v>
      </c>
      <c r="AA9" s="626"/>
      <c r="AB9" s="626"/>
      <c r="AC9" s="626"/>
      <c r="AD9" s="627">
        <v>17762</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1376588</v>
      </c>
      <c r="BH9" s="624"/>
      <c r="BI9" s="624"/>
      <c r="BJ9" s="624"/>
      <c r="BK9" s="624"/>
      <c r="BL9" s="624"/>
      <c r="BM9" s="624"/>
      <c r="BN9" s="625"/>
      <c r="BO9" s="626">
        <v>34.799999999999997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3025516</v>
      </c>
      <c r="CS9" s="624"/>
      <c r="CT9" s="624"/>
      <c r="CU9" s="624"/>
      <c r="CV9" s="624"/>
      <c r="CW9" s="624"/>
      <c r="CX9" s="624"/>
      <c r="CY9" s="625"/>
      <c r="CZ9" s="626">
        <v>9.4</v>
      </c>
      <c r="DA9" s="626"/>
      <c r="DB9" s="626"/>
      <c r="DC9" s="626"/>
      <c r="DD9" s="632">
        <v>4065</v>
      </c>
      <c r="DE9" s="624"/>
      <c r="DF9" s="624"/>
      <c r="DG9" s="624"/>
      <c r="DH9" s="624"/>
      <c r="DI9" s="624"/>
      <c r="DJ9" s="624"/>
      <c r="DK9" s="624"/>
      <c r="DL9" s="624"/>
      <c r="DM9" s="624"/>
      <c r="DN9" s="624"/>
      <c r="DO9" s="624"/>
      <c r="DP9" s="625"/>
      <c r="DQ9" s="632">
        <v>2806639</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96819</v>
      </c>
      <c r="BH10" s="624"/>
      <c r="BI10" s="624"/>
      <c r="BJ10" s="624"/>
      <c r="BK10" s="624"/>
      <c r="BL10" s="624"/>
      <c r="BM10" s="624"/>
      <c r="BN10" s="625"/>
      <c r="BO10" s="626">
        <v>2.5</v>
      </c>
      <c r="BP10" s="626"/>
      <c r="BQ10" s="626"/>
      <c r="BR10" s="626"/>
      <c r="BS10" s="627">
        <v>16125</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79298</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78623</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857935</v>
      </c>
      <c r="S11" s="624"/>
      <c r="T11" s="624"/>
      <c r="U11" s="624"/>
      <c r="V11" s="624"/>
      <c r="W11" s="624"/>
      <c r="X11" s="624"/>
      <c r="Y11" s="625"/>
      <c r="Z11" s="628">
        <v>2.6</v>
      </c>
      <c r="AA11" s="629"/>
      <c r="AB11" s="629"/>
      <c r="AC11" s="635"/>
      <c r="AD11" s="632">
        <v>857935</v>
      </c>
      <c r="AE11" s="624"/>
      <c r="AF11" s="624"/>
      <c r="AG11" s="624"/>
      <c r="AH11" s="624"/>
      <c r="AI11" s="624"/>
      <c r="AJ11" s="624"/>
      <c r="AK11" s="625"/>
      <c r="AL11" s="628">
        <v>4.9000000000000004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217460</v>
      </c>
      <c r="BH11" s="624"/>
      <c r="BI11" s="624"/>
      <c r="BJ11" s="624"/>
      <c r="BK11" s="624"/>
      <c r="BL11" s="624"/>
      <c r="BM11" s="624"/>
      <c r="BN11" s="625"/>
      <c r="BO11" s="626">
        <v>5.5</v>
      </c>
      <c r="BP11" s="626"/>
      <c r="BQ11" s="626"/>
      <c r="BR11" s="626"/>
      <c r="BS11" s="627">
        <v>62129</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2185063</v>
      </c>
      <c r="CS11" s="624"/>
      <c r="CT11" s="624"/>
      <c r="CU11" s="624"/>
      <c r="CV11" s="624"/>
      <c r="CW11" s="624"/>
      <c r="CX11" s="624"/>
      <c r="CY11" s="625"/>
      <c r="CZ11" s="626">
        <v>6.8</v>
      </c>
      <c r="DA11" s="626"/>
      <c r="DB11" s="626"/>
      <c r="DC11" s="626"/>
      <c r="DD11" s="632">
        <v>433105</v>
      </c>
      <c r="DE11" s="624"/>
      <c r="DF11" s="624"/>
      <c r="DG11" s="624"/>
      <c r="DH11" s="624"/>
      <c r="DI11" s="624"/>
      <c r="DJ11" s="624"/>
      <c r="DK11" s="624"/>
      <c r="DL11" s="624"/>
      <c r="DM11" s="624"/>
      <c r="DN11" s="624"/>
      <c r="DO11" s="624"/>
      <c r="DP11" s="625"/>
      <c r="DQ11" s="632">
        <v>1286470</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v>5166</v>
      </c>
      <c r="S12" s="624"/>
      <c r="T12" s="624"/>
      <c r="U12" s="624"/>
      <c r="V12" s="624"/>
      <c r="W12" s="624"/>
      <c r="X12" s="624"/>
      <c r="Y12" s="625"/>
      <c r="Z12" s="626">
        <v>0</v>
      </c>
      <c r="AA12" s="626"/>
      <c r="AB12" s="626"/>
      <c r="AC12" s="626"/>
      <c r="AD12" s="627">
        <v>5166</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1834392</v>
      </c>
      <c r="BH12" s="624"/>
      <c r="BI12" s="624"/>
      <c r="BJ12" s="624"/>
      <c r="BK12" s="624"/>
      <c r="BL12" s="624"/>
      <c r="BM12" s="624"/>
      <c r="BN12" s="625"/>
      <c r="BO12" s="626">
        <v>46.4</v>
      </c>
      <c r="BP12" s="626"/>
      <c r="BQ12" s="626"/>
      <c r="BR12" s="626"/>
      <c r="BS12" s="627">
        <v>174500</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856764</v>
      </c>
      <c r="CS12" s="624"/>
      <c r="CT12" s="624"/>
      <c r="CU12" s="624"/>
      <c r="CV12" s="624"/>
      <c r="CW12" s="624"/>
      <c r="CX12" s="624"/>
      <c r="CY12" s="625"/>
      <c r="CZ12" s="626">
        <v>2.7</v>
      </c>
      <c r="DA12" s="626"/>
      <c r="DB12" s="626"/>
      <c r="DC12" s="626"/>
      <c r="DD12" s="632">
        <v>86025</v>
      </c>
      <c r="DE12" s="624"/>
      <c r="DF12" s="624"/>
      <c r="DG12" s="624"/>
      <c r="DH12" s="624"/>
      <c r="DI12" s="624"/>
      <c r="DJ12" s="624"/>
      <c r="DK12" s="624"/>
      <c r="DL12" s="624"/>
      <c r="DM12" s="624"/>
      <c r="DN12" s="624"/>
      <c r="DO12" s="624"/>
      <c r="DP12" s="625"/>
      <c r="DQ12" s="632">
        <v>676150</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1805934</v>
      </c>
      <c r="BH13" s="624"/>
      <c r="BI13" s="624"/>
      <c r="BJ13" s="624"/>
      <c r="BK13" s="624"/>
      <c r="BL13" s="624"/>
      <c r="BM13" s="624"/>
      <c r="BN13" s="625"/>
      <c r="BO13" s="626">
        <v>45.7</v>
      </c>
      <c r="BP13" s="626"/>
      <c r="BQ13" s="626"/>
      <c r="BR13" s="626"/>
      <c r="BS13" s="627">
        <v>174500</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2154648</v>
      </c>
      <c r="CS13" s="624"/>
      <c r="CT13" s="624"/>
      <c r="CU13" s="624"/>
      <c r="CV13" s="624"/>
      <c r="CW13" s="624"/>
      <c r="CX13" s="624"/>
      <c r="CY13" s="625"/>
      <c r="CZ13" s="626">
        <v>6.7</v>
      </c>
      <c r="DA13" s="626"/>
      <c r="DB13" s="626"/>
      <c r="DC13" s="626"/>
      <c r="DD13" s="632">
        <v>810335</v>
      </c>
      <c r="DE13" s="624"/>
      <c r="DF13" s="624"/>
      <c r="DG13" s="624"/>
      <c r="DH13" s="624"/>
      <c r="DI13" s="624"/>
      <c r="DJ13" s="624"/>
      <c r="DK13" s="624"/>
      <c r="DL13" s="624"/>
      <c r="DM13" s="624"/>
      <c r="DN13" s="624"/>
      <c r="DO13" s="624"/>
      <c r="DP13" s="625"/>
      <c r="DQ13" s="632">
        <v>1261728</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1709</v>
      </c>
      <c r="S14" s="624"/>
      <c r="T14" s="624"/>
      <c r="U14" s="624"/>
      <c r="V14" s="624"/>
      <c r="W14" s="624"/>
      <c r="X14" s="624"/>
      <c r="Y14" s="625"/>
      <c r="Z14" s="626">
        <v>0</v>
      </c>
      <c r="AA14" s="626"/>
      <c r="AB14" s="626"/>
      <c r="AC14" s="626"/>
      <c r="AD14" s="627">
        <v>1709</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175489</v>
      </c>
      <c r="BH14" s="624"/>
      <c r="BI14" s="624"/>
      <c r="BJ14" s="624"/>
      <c r="BK14" s="624"/>
      <c r="BL14" s="624"/>
      <c r="BM14" s="624"/>
      <c r="BN14" s="625"/>
      <c r="BO14" s="626">
        <v>4.4000000000000004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963228</v>
      </c>
      <c r="CS14" s="624"/>
      <c r="CT14" s="624"/>
      <c r="CU14" s="624"/>
      <c r="CV14" s="624"/>
      <c r="CW14" s="624"/>
      <c r="CX14" s="624"/>
      <c r="CY14" s="625"/>
      <c r="CZ14" s="626">
        <v>3</v>
      </c>
      <c r="DA14" s="626"/>
      <c r="DB14" s="626"/>
      <c r="DC14" s="626"/>
      <c r="DD14" s="632">
        <v>51468</v>
      </c>
      <c r="DE14" s="624"/>
      <c r="DF14" s="624"/>
      <c r="DG14" s="624"/>
      <c r="DH14" s="624"/>
      <c r="DI14" s="624"/>
      <c r="DJ14" s="624"/>
      <c r="DK14" s="624"/>
      <c r="DL14" s="624"/>
      <c r="DM14" s="624"/>
      <c r="DN14" s="624"/>
      <c r="DO14" s="624"/>
      <c r="DP14" s="625"/>
      <c r="DQ14" s="632">
        <v>813081</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184941</v>
      </c>
      <c r="BH15" s="624"/>
      <c r="BI15" s="624"/>
      <c r="BJ15" s="624"/>
      <c r="BK15" s="624"/>
      <c r="BL15" s="624"/>
      <c r="BM15" s="624"/>
      <c r="BN15" s="625"/>
      <c r="BO15" s="626">
        <v>4.7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2694397</v>
      </c>
      <c r="CS15" s="624"/>
      <c r="CT15" s="624"/>
      <c r="CU15" s="624"/>
      <c r="CV15" s="624"/>
      <c r="CW15" s="624"/>
      <c r="CX15" s="624"/>
      <c r="CY15" s="625"/>
      <c r="CZ15" s="626">
        <v>8.4</v>
      </c>
      <c r="DA15" s="626"/>
      <c r="DB15" s="626"/>
      <c r="DC15" s="626"/>
      <c r="DD15" s="632">
        <v>362327</v>
      </c>
      <c r="DE15" s="624"/>
      <c r="DF15" s="624"/>
      <c r="DG15" s="624"/>
      <c r="DH15" s="624"/>
      <c r="DI15" s="624"/>
      <c r="DJ15" s="624"/>
      <c r="DK15" s="624"/>
      <c r="DL15" s="624"/>
      <c r="DM15" s="624"/>
      <c r="DN15" s="624"/>
      <c r="DO15" s="624"/>
      <c r="DP15" s="625"/>
      <c r="DQ15" s="632">
        <v>1981128</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19510</v>
      </c>
      <c r="S16" s="624"/>
      <c r="T16" s="624"/>
      <c r="U16" s="624"/>
      <c r="V16" s="624"/>
      <c r="W16" s="624"/>
      <c r="X16" s="624"/>
      <c r="Y16" s="625"/>
      <c r="Z16" s="626">
        <v>0.1</v>
      </c>
      <c r="AA16" s="626"/>
      <c r="AB16" s="626"/>
      <c r="AC16" s="626"/>
      <c r="AD16" s="627">
        <v>19510</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1846138</v>
      </c>
      <c r="CS16" s="624"/>
      <c r="CT16" s="624"/>
      <c r="CU16" s="624"/>
      <c r="CV16" s="624"/>
      <c r="CW16" s="624"/>
      <c r="CX16" s="624"/>
      <c r="CY16" s="625"/>
      <c r="CZ16" s="626">
        <v>5.7</v>
      </c>
      <c r="DA16" s="626"/>
      <c r="DB16" s="626"/>
      <c r="DC16" s="626"/>
      <c r="DD16" s="632" t="s">
        <v>122</v>
      </c>
      <c r="DE16" s="624"/>
      <c r="DF16" s="624"/>
      <c r="DG16" s="624"/>
      <c r="DH16" s="624"/>
      <c r="DI16" s="624"/>
      <c r="DJ16" s="624"/>
      <c r="DK16" s="624"/>
      <c r="DL16" s="624"/>
      <c r="DM16" s="624"/>
      <c r="DN16" s="624"/>
      <c r="DO16" s="624"/>
      <c r="DP16" s="625"/>
      <c r="DQ16" s="632">
        <v>182153</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77295</v>
      </c>
      <c r="S17" s="624"/>
      <c r="T17" s="624"/>
      <c r="U17" s="624"/>
      <c r="V17" s="624"/>
      <c r="W17" s="624"/>
      <c r="X17" s="624"/>
      <c r="Y17" s="625"/>
      <c r="Z17" s="626">
        <v>0.2</v>
      </c>
      <c r="AA17" s="626"/>
      <c r="AB17" s="626"/>
      <c r="AC17" s="626"/>
      <c r="AD17" s="627">
        <v>77295</v>
      </c>
      <c r="AE17" s="627"/>
      <c r="AF17" s="627"/>
      <c r="AG17" s="627"/>
      <c r="AH17" s="627"/>
      <c r="AI17" s="627"/>
      <c r="AJ17" s="627"/>
      <c r="AK17" s="627"/>
      <c r="AL17" s="628">
        <v>0.4</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4454247</v>
      </c>
      <c r="CS17" s="624"/>
      <c r="CT17" s="624"/>
      <c r="CU17" s="624"/>
      <c r="CV17" s="624"/>
      <c r="CW17" s="624"/>
      <c r="CX17" s="624"/>
      <c r="CY17" s="625"/>
      <c r="CZ17" s="626">
        <v>13.8</v>
      </c>
      <c r="DA17" s="626"/>
      <c r="DB17" s="626"/>
      <c r="DC17" s="626"/>
      <c r="DD17" s="632" t="s">
        <v>122</v>
      </c>
      <c r="DE17" s="624"/>
      <c r="DF17" s="624"/>
      <c r="DG17" s="624"/>
      <c r="DH17" s="624"/>
      <c r="DI17" s="624"/>
      <c r="DJ17" s="624"/>
      <c r="DK17" s="624"/>
      <c r="DL17" s="624"/>
      <c r="DM17" s="624"/>
      <c r="DN17" s="624"/>
      <c r="DO17" s="624"/>
      <c r="DP17" s="625"/>
      <c r="DQ17" s="632">
        <v>4410246</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24097</v>
      </c>
      <c r="S18" s="624"/>
      <c r="T18" s="624"/>
      <c r="U18" s="624"/>
      <c r="V18" s="624"/>
      <c r="W18" s="624"/>
      <c r="X18" s="624"/>
      <c r="Y18" s="625"/>
      <c r="Z18" s="626">
        <v>0.1</v>
      </c>
      <c r="AA18" s="626"/>
      <c r="AB18" s="626"/>
      <c r="AC18" s="626"/>
      <c r="AD18" s="627">
        <v>24097</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20493</v>
      </c>
      <c r="S19" s="624"/>
      <c r="T19" s="624"/>
      <c r="U19" s="624"/>
      <c r="V19" s="624"/>
      <c r="W19" s="624"/>
      <c r="X19" s="624"/>
      <c r="Y19" s="625"/>
      <c r="Z19" s="626">
        <v>0.1</v>
      </c>
      <c r="AA19" s="626"/>
      <c r="AB19" s="626"/>
      <c r="AC19" s="626"/>
      <c r="AD19" s="627">
        <v>20493</v>
      </c>
      <c r="AE19" s="627"/>
      <c r="AF19" s="627"/>
      <c r="AG19" s="627"/>
      <c r="AH19" s="627"/>
      <c r="AI19" s="627"/>
      <c r="AJ19" s="627"/>
      <c r="AK19" s="627"/>
      <c r="AL19" s="628">
        <v>0.1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2050</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3604</v>
      </c>
      <c r="S20" s="624"/>
      <c r="T20" s="624"/>
      <c r="U20" s="624"/>
      <c r="V20" s="624"/>
      <c r="W20" s="624"/>
      <c r="X20" s="624"/>
      <c r="Y20" s="625"/>
      <c r="Z20" s="626">
        <v>0</v>
      </c>
      <c r="AA20" s="626"/>
      <c r="AB20" s="626"/>
      <c r="AC20" s="626"/>
      <c r="AD20" s="627">
        <v>3604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2050</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32219514</v>
      </c>
      <c r="CS20" s="624"/>
      <c r="CT20" s="624"/>
      <c r="CU20" s="624"/>
      <c r="CV20" s="624"/>
      <c r="CW20" s="624"/>
      <c r="CX20" s="624"/>
      <c r="CY20" s="625"/>
      <c r="CZ20" s="626">
        <v>100</v>
      </c>
      <c r="DA20" s="626"/>
      <c r="DB20" s="626"/>
      <c r="DC20" s="626"/>
      <c r="DD20" s="632">
        <v>2748886</v>
      </c>
      <c r="DE20" s="624"/>
      <c r="DF20" s="624"/>
      <c r="DG20" s="624"/>
      <c r="DH20" s="624"/>
      <c r="DI20" s="624"/>
      <c r="DJ20" s="624"/>
      <c r="DK20" s="624"/>
      <c r="DL20" s="624"/>
      <c r="DM20" s="624"/>
      <c r="DN20" s="624"/>
      <c r="DO20" s="624"/>
      <c r="DP20" s="625"/>
      <c r="DQ20" s="632">
        <v>21583113</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13892842</v>
      </c>
      <c r="S21" s="624"/>
      <c r="T21" s="624"/>
      <c r="U21" s="624"/>
      <c r="V21" s="624"/>
      <c r="W21" s="624"/>
      <c r="X21" s="624"/>
      <c r="Y21" s="625"/>
      <c r="Z21" s="626">
        <v>42.5</v>
      </c>
      <c r="AA21" s="626"/>
      <c r="AB21" s="626"/>
      <c r="AC21" s="626"/>
      <c r="AD21" s="627">
        <v>12004599</v>
      </c>
      <c r="AE21" s="627"/>
      <c r="AF21" s="627"/>
      <c r="AG21" s="627"/>
      <c r="AH21" s="627"/>
      <c r="AI21" s="627"/>
      <c r="AJ21" s="627"/>
      <c r="AK21" s="627"/>
      <c r="AL21" s="628">
        <v>69.099999999999994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2050</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12004599</v>
      </c>
      <c r="S22" s="624"/>
      <c r="T22" s="624"/>
      <c r="U22" s="624"/>
      <c r="V22" s="624"/>
      <c r="W22" s="624"/>
      <c r="X22" s="624"/>
      <c r="Y22" s="625"/>
      <c r="Z22" s="626">
        <v>36.700000000000003</v>
      </c>
      <c r="AA22" s="626"/>
      <c r="AB22" s="626"/>
      <c r="AC22" s="626"/>
      <c r="AD22" s="627">
        <v>12004599</v>
      </c>
      <c r="AE22" s="627"/>
      <c r="AF22" s="627"/>
      <c r="AG22" s="627"/>
      <c r="AH22" s="627"/>
      <c r="AI22" s="627"/>
      <c r="AJ22" s="627"/>
      <c r="AK22" s="627"/>
      <c r="AL22" s="628">
        <v>69.099999999999994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1888243</v>
      </c>
      <c r="S23" s="624"/>
      <c r="T23" s="624"/>
      <c r="U23" s="624"/>
      <c r="V23" s="624"/>
      <c r="W23" s="624"/>
      <c r="X23" s="624"/>
      <c r="Y23" s="625"/>
      <c r="Z23" s="626">
        <v>5.8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12899311</v>
      </c>
      <c r="CS24" s="613"/>
      <c r="CT24" s="613"/>
      <c r="CU24" s="613"/>
      <c r="CV24" s="613"/>
      <c r="CW24" s="613"/>
      <c r="CX24" s="613"/>
      <c r="CY24" s="614"/>
      <c r="CZ24" s="617">
        <v>40</v>
      </c>
      <c r="DA24" s="618"/>
      <c r="DB24" s="618"/>
      <c r="DC24" s="634"/>
      <c r="DD24" s="653">
        <v>10478287</v>
      </c>
      <c r="DE24" s="613"/>
      <c r="DF24" s="613"/>
      <c r="DG24" s="613"/>
      <c r="DH24" s="613"/>
      <c r="DI24" s="613"/>
      <c r="DJ24" s="613"/>
      <c r="DK24" s="614"/>
      <c r="DL24" s="653">
        <v>9576502</v>
      </c>
      <c r="DM24" s="613"/>
      <c r="DN24" s="613"/>
      <c r="DO24" s="613"/>
      <c r="DP24" s="613"/>
      <c r="DQ24" s="613"/>
      <c r="DR24" s="613"/>
      <c r="DS24" s="613"/>
      <c r="DT24" s="613"/>
      <c r="DU24" s="613"/>
      <c r="DV24" s="614"/>
      <c r="DW24" s="617">
        <v>54.9</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19223375</v>
      </c>
      <c r="S25" s="624"/>
      <c r="T25" s="624"/>
      <c r="U25" s="624"/>
      <c r="V25" s="624"/>
      <c r="W25" s="624"/>
      <c r="X25" s="624"/>
      <c r="Y25" s="625"/>
      <c r="Z25" s="626">
        <v>58.8</v>
      </c>
      <c r="AA25" s="626"/>
      <c r="AB25" s="626"/>
      <c r="AC25" s="626"/>
      <c r="AD25" s="627">
        <v>17335132</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4496751</v>
      </c>
      <c r="CS25" s="656"/>
      <c r="CT25" s="656"/>
      <c r="CU25" s="656"/>
      <c r="CV25" s="656"/>
      <c r="CW25" s="656"/>
      <c r="CX25" s="656"/>
      <c r="CY25" s="657"/>
      <c r="CZ25" s="628">
        <v>14</v>
      </c>
      <c r="DA25" s="654"/>
      <c r="DB25" s="654"/>
      <c r="DC25" s="658"/>
      <c r="DD25" s="632">
        <v>4244673</v>
      </c>
      <c r="DE25" s="656"/>
      <c r="DF25" s="656"/>
      <c r="DG25" s="656"/>
      <c r="DH25" s="656"/>
      <c r="DI25" s="656"/>
      <c r="DJ25" s="656"/>
      <c r="DK25" s="657"/>
      <c r="DL25" s="632">
        <v>4105790</v>
      </c>
      <c r="DM25" s="656"/>
      <c r="DN25" s="656"/>
      <c r="DO25" s="656"/>
      <c r="DP25" s="656"/>
      <c r="DQ25" s="656"/>
      <c r="DR25" s="656"/>
      <c r="DS25" s="656"/>
      <c r="DT25" s="656"/>
      <c r="DU25" s="656"/>
      <c r="DV25" s="657"/>
      <c r="DW25" s="628">
        <v>23.5</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2702</v>
      </c>
      <c r="S26" s="624"/>
      <c r="T26" s="624"/>
      <c r="U26" s="624"/>
      <c r="V26" s="624"/>
      <c r="W26" s="624"/>
      <c r="X26" s="624"/>
      <c r="Y26" s="625"/>
      <c r="Z26" s="626">
        <v>0</v>
      </c>
      <c r="AA26" s="626"/>
      <c r="AB26" s="626"/>
      <c r="AC26" s="626"/>
      <c r="AD26" s="627">
        <v>2702</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2851106</v>
      </c>
      <c r="CS26" s="624"/>
      <c r="CT26" s="624"/>
      <c r="CU26" s="624"/>
      <c r="CV26" s="624"/>
      <c r="CW26" s="624"/>
      <c r="CX26" s="624"/>
      <c r="CY26" s="625"/>
      <c r="CZ26" s="628">
        <v>8.8000000000000007</v>
      </c>
      <c r="DA26" s="654"/>
      <c r="DB26" s="654"/>
      <c r="DC26" s="658"/>
      <c r="DD26" s="632">
        <v>2722432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212966</v>
      </c>
      <c r="S27" s="624"/>
      <c r="T27" s="624"/>
      <c r="U27" s="624"/>
      <c r="V27" s="624"/>
      <c r="W27" s="624"/>
      <c r="X27" s="624"/>
      <c r="Y27" s="625"/>
      <c r="Z27" s="626">
        <v>0.7</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3951346</v>
      </c>
      <c r="BH27" s="624"/>
      <c r="BI27" s="624"/>
      <c r="BJ27" s="624"/>
      <c r="BK27" s="624"/>
      <c r="BL27" s="624"/>
      <c r="BM27" s="624"/>
      <c r="BN27" s="625"/>
      <c r="BO27" s="626">
        <v>100</v>
      </c>
      <c r="BP27" s="626"/>
      <c r="BQ27" s="626"/>
      <c r="BR27" s="626"/>
      <c r="BS27" s="627">
        <v>252754</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3948313</v>
      </c>
      <c r="CS27" s="656"/>
      <c r="CT27" s="656"/>
      <c r="CU27" s="656"/>
      <c r="CV27" s="656"/>
      <c r="CW27" s="656"/>
      <c r="CX27" s="656"/>
      <c r="CY27" s="657"/>
      <c r="CZ27" s="628">
        <v>12.3</v>
      </c>
      <c r="DA27" s="654"/>
      <c r="DB27" s="654"/>
      <c r="DC27" s="658"/>
      <c r="DD27" s="632">
        <v>1823368</v>
      </c>
      <c r="DE27" s="656"/>
      <c r="DF27" s="656"/>
      <c r="DG27" s="656"/>
      <c r="DH27" s="656"/>
      <c r="DI27" s="656"/>
      <c r="DJ27" s="656"/>
      <c r="DK27" s="657"/>
      <c r="DL27" s="632">
        <v>1487688</v>
      </c>
      <c r="DM27" s="656"/>
      <c r="DN27" s="656"/>
      <c r="DO27" s="656"/>
      <c r="DP27" s="656"/>
      <c r="DQ27" s="656"/>
      <c r="DR27" s="656"/>
      <c r="DS27" s="656"/>
      <c r="DT27" s="656"/>
      <c r="DU27" s="656"/>
      <c r="DV27" s="657"/>
      <c r="DW27" s="628">
        <v>8.5</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281605</v>
      </c>
      <c r="S28" s="624"/>
      <c r="T28" s="624"/>
      <c r="U28" s="624"/>
      <c r="V28" s="624"/>
      <c r="W28" s="624"/>
      <c r="X28" s="624"/>
      <c r="Y28" s="625"/>
      <c r="Z28" s="626">
        <v>0.9</v>
      </c>
      <c r="AA28" s="626"/>
      <c r="AB28" s="626"/>
      <c r="AC28" s="626"/>
      <c r="AD28" s="627">
        <v>26194</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4454247</v>
      </c>
      <c r="CS28" s="624"/>
      <c r="CT28" s="624"/>
      <c r="CU28" s="624"/>
      <c r="CV28" s="624"/>
      <c r="CW28" s="624"/>
      <c r="CX28" s="624"/>
      <c r="CY28" s="625"/>
      <c r="CZ28" s="628">
        <v>13.8</v>
      </c>
      <c r="DA28" s="654"/>
      <c r="DB28" s="654"/>
      <c r="DC28" s="658"/>
      <c r="DD28" s="632">
        <v>4410246</v>
      </c>
      <c r="DE28" s="624"/>
      <c r="DF28" s="624"/>
      <c r="DG28" s="624"/>
      <c r="DH28" s="624"/>
      <c r="DI28" s="624"/>
      <c r="DJ28" s="624"/>
      <c r="DK28" s="625"/>
      <c r="DL28" s="632">
        <v>3983024</v>
      </c>
      <c r="DM28" s="624"/>
      <c r="DN28" s="624"/>
      <c r="DO28" s="624"/>
      <c r="DP28" s="624"/>
      <c r="DQ28" s="624"/>
      <c r="DR28" s="624"/>
      <c r="DS28" s="624"/>
      <c r="DT28" s="624"/>
      <c r="DU28" s="624"/>
      <c r="DV28" s="625"/>
      <c r="DW28" s="628">
        <v>22.8</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20253</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4454198</v>
      </c>
      <c r="CS29" s="656"/>
      <c r="CT29" s="656"/>
      <c r="CU29" s="656"/>
      <c r="CV29" s="656"/>
      <c r="CW29" s="656"/>
      <c r="CX29" s="656"/>
      <c r="CY29" s="657"/>
      <c r="CZ29" s="628">
        <v>13.8</v>
      </c>
      <c r="DA29" s="654"/>
      <c r="DB29" s="654"/>
      <c r="DC29" s="658"/>
      <c r="DD29" s="632">
        <v>4410197</v>
      </c>
      <c r="DE29" s="656"/>
      <c r="DF29" s="656"/>
      <c r="DG29" s="656"/>
      <c r="DH29" s="656"/>
      <c r="DI29" s="656"/>
      <c r="DJ29" s="656"/>
      <c r="DK29" s="657"/>
      <c r="DL29" s="632">
        <v>3982975</v>
      </c>
      <c r="DM29" s="656"/>
      <c r="DN29" s="656"/>
      <c r="DO29" s="656"/>
      <c r="DP29" s="656"/>
      <c r="DQ29" s="656"/>
      <c r="DR29" s="656"/>
      <c r="DS29" s="656"/>
      <c r="DT29" s="656"/>
      <c r="DU29" s="656"/>
      <c r="DV29" s="657"/>
      <c r="DW29" s="628">
        <v>22.8</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3302315</v>
      </c>
      <c r="S30" s="624"/>
      <c r="T30" s="624"/>
      <c r="U30" s="624"/>
      <c r="V30" s="624"/>
      <c r="W30" s="624"/>
      <c r="X30" s="624"/>
      <c r="Y30" s="625"/>
      <c r="Z30" s="626">
        <v>10.1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4349305</v>
      </c>
      <c r="CS30" s="624"/>
      <c r="CT30" s="624"/>
      <c r="CU30" s="624"/>
      <c r="CV30" s="624"/>
      <c r="CW30" s="624"/>
      <c r="CX30" s="624"/>
      <c r="CY30" s="625"/>
      <c r="CZ30" s="628">
        <v>13.5</v>
      </c>
      <c r="DA30" s="654"/>
      <c r="DB30" s="654"/>
      <c r="DC30" s="658"/>
      <c r="DD30" s="632">
        <v>4306359</v>
      </c>
      <c r="DE30" s="624"/>
      <c r="DF30" s="624"/>
      <c r="DG30" s="624"/>
      <c r="DH30" s="624"/>
      <c r="DI30" s="624"/>
      <c r="DJ30" s="624"/>
      <c r="DK30" s="625"/>
      <c r="DL30" s="632">
        <v>3879137</v>
      </c>
      <c r="DM30" s="624"/>
      <c r="DN30" s="624"/>
      <c r="DO30" s="624"/>
      <c r="DP30" s="624"/>
      <c r="DQ30" s="624"/>
      <c r="DR30" s="624"/>
      <c r="DS30" s="624"/>
      <c r="DT30" s="624"/>
      <c r="DU30" s="624"/>
      <c r="DV30" s="625"/>
      <c r="DW30" s="628">
        <v>22.2</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99.7</v>
      </c>
      <c r="BH31" s="667"/>
      <c r="BI31" s="667"/>
      <c r="BJ31" s="667"/>
      <c r="BK31" s="667"/>
      <c r="BL31" s="667"/>
      <c r="BM31" s="618">
        <v>99</v>
      </c>
      <c r="BN31" s="667"/>
      <c r="BO31" s="667"/>
      <c r="BP31" s="667"/>
      <c r="BQ31" s="668"/>
      <c r="BR31" s="679">
        <v>99.6</v>
      </c>
      <c r="BS31" s="667"/>
      <c r="BT31" s="667"/>
      <c r="BU31" s="667"/>
      <c r="BV31" s="667"/>
      <c r="BW31" s="667"/>
      <c r="BX31" s="618">
        <v>99</v>
      </c>
      <c r="BY31" s="667"/>
      <c r="BZ31" s="667"/>
      <c r="CA31" s="667"/>
      <c r="CB31" s="668"/>
      <c r="CD31" s="661"/>
      <c r="CE31" s="662"/>
      <c r="CF31" s="620" t="s">
        <v>300</v>
      </c>
      <c r="CG31" s="621"/>
      <c r="CH31" s="621"/>
      <c r="CI31" s="621"/>
      <c r="CJ31" s="621"/>
      <c r="CK31" s="621"/>
      <c r="CL31" s="621"/>
      <c r="CM31" s="621"/>
      <c r="CN31" s="621"/>
      <c r="CO31" s="621"/>
      <c r="CP31" s="621"/>
      <c r="CQ31" s="622"/>
      <c r="CR31" s="623">
        <v>104893</v>
      </c>
      <c r="CS31" s="656"/>
      <c r="CT31" s="656"/>
      <c r="CU31" s="656"/>
      <c r="CV31" s="656"/>
      <c r="CW31" s="656"/>
      <c r="CX31" s="656"/>
      <c r="CY31" s="657"/>
      <c r="CZ31" s="628">
        <v>0.3</v>
      </c>
      <c r="DA31" s="654"/>
      <c r="DB31" s="654"/>
      <c r="DC31" s="658"/>
      <c r="DD31" s="632">
        <v>103838</v>
      </c>
      <c r="DE31" s="656"/>
      <c r="DF31" s="656"/>
      <c r="DG31" s="656"/>
      <c r="DH31" s="656"/>
      <c r="DI31" s="656"/>
      <c r="DJ31" s="656"/>
      <c r="DK31" s="657"/>
      <c r="DL31" s="632">
        <v>103838</v>
      </c>
      <c r="DM31" s="656"/>
      <c r="DN31" s="656"/>
      <c r="DO31" s="656"/>
      <c r="DP31" s="656"/>
      <c r="DQ31" s="656"/>
      <c r="DR31" s="656"/>
      <c r="DS31" s="656"/>
      <c r="DT31" s="656"/>
      <c r="DU31" s="656"/>
      <c r="DV31" s="657"/>
      <c r="DW31" s="628">
        <v>0.6</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2695413</v>
      </c>
      <c r="S32" s="624"/>
      <c r="T32" s="624"/>
      <c r="U32" s="624"/>
      <c r="V32" s="624"/>
      <c r="W32" s="624"/>
      <c r="X32" s="624"/>
      <c r="Y32" s="625"/>
      <c r="Z32" s="626">
        <v>8.1999999999999993</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14" t="s">
        <v>302</v>
      </c>
      <c r="AX32" s="620" t="s">
        <v>303</v>
      </c>
      <c r="AY32" s="621"/>
      <c r="AZ32" s="621"/>
      <c r="BA32" s="621"/>
      <c r="BB32" s="621"/>
      <c r="BC32" s="621"/>
      <c r="BD32" s="621"/>
      <c r="BE32" s="621"/>
      <c r="BF32" s="622"/>
      <c r="BG32" s="680">
        <v>99.7</v>
      </c>
      <c r="BH32" s="656"/>
      <c r="BI32" s="656"/>
      <c r="BJ32" s="656"/>
      <c r="BK32" s="656"/>
      <c r="BL32" s="656"/>
      <c r="BM32" s="629">
        <v>99.4</v>
      </c>
      <c r="BN32" s="656"/>
      <c r="BO32" s="656"/>
      <c r="BP32" s="656"/>
      <c r="BQ32" s="678"/>
      <c r="BR32" s="680">
        <v>99.7</v>
      </c>
      <c r="BS32" s="656"/>
      <c r="BT32" s="656"/>
      <c r="BU32" s="656"/>
      <c r="BV32" s="656"/>
      <c r="BW32" s="656"/>
      <c r="BX32" s="629">
        <v>99.4</v>
      </c>
      <c r="BY32" s="656"/>
      <c r="BZ32" s="656"/>
      <c r="CA32" s="656"/>
      <c r="CB32" s="678"/>
      <c r="CD32" s="663"/>
      <c r="CE32" s="664"/>
      <c r="CF32" s="620" t="s">
        <v>304</v>
      </c>
      <c r="CG32" s="621"/>
      <c r="CH32" s="621"/>
      <c r="CI32" s="621"/>
      <c r="CJ32" s="621"/>
      <c r="CK32" s="621"/>
      <c r="CL32" s="621"/>
      <c r="CM32" s="621"/>
      <c r="CN32" s="621"/>
      <c r="CO32" s="621"/>
      <c r="CP32" s="621"/>
      <c r="CQ32" s="622"/>
      <c r="CR32" s="623">
        <v>49</v>
      </c>
      <c r="CS32" s="624"/>
      <c r="CT32" s="624"/>
      <c r="CU32" s="624"/>
      <c r="CV32" s="624"/>
      <c r="CW32" s="624"/>
      <c r="CX32" s="624"/>
      <c r="CY32" s="625"/>
      <c r="CZ32" s="628">
        <v>0</v>
      </c>
      <c r="DA32" s="654"/>
      <c r="DB32" s="654"/>
      <c r="DC32" s="658"/>
      <c r="DD32" s="632">
        <v>49</v>
      </c>
      <c r="DE32" s="624"/>
      <c r="DF32" s="624"/>
      <c r="DG32" s="624"/>
      <c r="DH32" s="624"/>
      <c r="DI32" s="624"/>
      <c r="DJ32" s="624"/>
      <c r="DK32" s="625"/>
      <c r="DL32" s="632">
        <v>49</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31741</v>
      </c>
      <c r="S33" s="624"/>
      <c r="T33" s="624"/>
      <c r="U33" s="624"/>
      <c r="V33" s="624"/>
      <c r="W33" s="624"/>
      <c r="X33" s="624"/>
      <c r="Y33" s="625"/>
      <c r="Z33" s="626">
        <v>0.1</v>
      </c>
      <c r="AA33" s="626"/>
      <c r="AB33" s="626"/>
      <c r="AC33" s="626"/>
      <c r="AD33" s="627">
        <v>12058</v>
      </c>
      <c r="AE33" s="627"/>
      <c r="AF33" s="627"/>
      <c r="AG33" s="627"/>
      <c r="AH33" s="627"/>
      <c r="AI33" s="627"/>
      <c r="AJ33" s="627"/>
      <c r="AK33" s="627"/>
      <c r="AL33" s="628">
        <v>0.1</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99.5</v>
      </c>
      <c r="BH33" s="682"/>
      <c r="BI33" s="682"/>
      <c r="BJ33" s="682"/>
      <c r="BK33" s="682"/>
      <c r="BL33" s="682"/>
      <c r="BM33" s="683">
        <v>98.6</v>
      </c>
      <c r="BN33" s="682"/>
      <c r="BO33" s="682"/>
      <c r="BP33" s="682"/>
      <c r="BQ33" s="684"/>
      <c r="BR33" s="681">
        <v>99.4</v>
      </c>
      <c r="BS33" s="682"/>
      <c r="BT33" s="682"/>
      <c r="BU33" s="682"/>
      <c r="BV33" s="682"/>
      <c r="BW33" s="682"/>
      <c r="BX33" s="683">
        <v>98.5</v>
      </c>
      <c r="BY33" s="682"/>
      <c r="BZ33" s="682"/>
      <c r="CA33" s="682"/>
      <c r="CB33" s="684"/>
      <c r="CD33" s="620" t="s">
        <v>307</v>
      </c>
      <c r="CE33" s="621"/>
      <c r="CF33" s="621"/>
      <c r="CG33" s="621"/>
      <c r="CH33" s="621"/>
      <c r="CI33" s="621"/>
      <c r="CJ33" s="621"/>
      <c r="CK33" s="621"/>
      <c r="CL33" s="621"/>
      <c r="CM33" s="621"/>
      <c r="CN33" s="621"/>
      <c r="CO33" s="621"/>
      <c r="CP33" s="621"/>
      <c r="CQ33" s="622"/>
      <c r="CR33" s="623">
        <v>14725179</v>
      </c>
      <c r="CS33" s="656"/>
      <c r="CT33" s="656"/>
      <c r="CU33" s="656"/>
      <c r="CV33" s="656"/>
      <c r="CW33" s="656"/>
      <c r="CX33" s="656"/>
      <c r="CY33" s="657"/>
      <c r="CZ33" s="628">
        <v>45.7</v>
      </c>
      <c r="DA33" s="654"/>
      <c r="DB33" s="654"/>
      <c r="DC33" s="658"/>
      <c r="DD33" s="632">
        <v>10694030</v>
      </c>
      <c r="DE33" s="656"/>
      <c r="DF33" s="656"/>
      <c r="DG33" s="656"/>
      <c r="DH33" s="656"/>
      <c r="DI33" s="656"/>
      <c r="DJ33" s="656"/>
      <c r="DK33" s="657"/>
      <c r="DL33" s="632">
        <v>7369193</v>
      </c>
      <c r="DM33" s="656"/>
      <c r="DN33" s="656"/>
      <c r="DO33" s="656"/>
      <c r="DP33" s="656"/>
      <c r="DQ33" s="656"/>
      <c r="DR33" s="656"/>
      <c r="DS33" s="656"/>
      <c r="DT33" s="656"/>
      <c r="DU33" s="656"/>
      <c r="DV33" s="657"/>
      <c r="DW33" s="628">
        <v>42.2</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433758</v>
      </c>
      <c r="S34" s="624"/>
      <c r="T34" s="624"/>
      <c r="U34" s="624"/>
      <c r="V34" s="624"/>
      <c r="W34" s="624"/>
      <c r="X34" s="624"/>
      <c r="Y34" s="625"/>
      <c r="Z34" s="626">
        <v>1.3</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4473016</v>
      </c>
      <c r="CS34" s="624"/>
      <c r="CT34" s="624"/>
      <c r="CU34" s="624"/>
      <c r="CV34" s="624"/>
      <c r="CW34" s="624"/>
      <c r="CX34" s="624"/>
      <c r="CY34" s="625"/>
      <c r="CZ34" s="628">
        <v>13.9</v>
      </c>
      <c r="DA34" s="654"/>
      <c r="DB34" s="654"/>
      <c r="DC34" s="658"/>
      <c r="DD34" s="632">
        <v>2833269</v>
      </c>
      <c r="DE34" s="624"/>
      <c r="DF34" s="624"/>
      <c r="DG34" s="624"/>
      <c r="DH34" s="624"/>
      <c r="DI34" s="624"/>
      <c r="DJ34" s="624"/>
      <c r="DK34" s="625"/>
      <c r="DL34" s="632">
        <v>2423574</v>
      </c>
      <c r="DM34" s="624"/>
      <c r="DN34" s="624"/>
      <c r="DO34" s="624"/>
      <c r="DP34" s="624"/>
      <c r="DQ34" s="624"/>
      <c r="DR34" s="624"/>
      <c r="DS34" s="624"/>
      <c r="DT34" s="624"/>
      <c r="DU34" s="624"/>
      <c r="DV34" s="625"/>
      <c r="DW34" s="628">
        <v>13.9</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1470083</v>
      </c>
      <c r="S35" s="624"/>
      <c r="T35" s="624"/>
      <c r="U35" s="624"/>
      <c r="V35" s="624"/>
      <c r="W35" s="624"/>
      <c r="X35" s="624"/>
      <c r="Y35" s="625"/>
      <c r="Z35" s="626">
        <v>4.5</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264264</v>
      </c>
      <c r="CS35" s="656"/>
      <c r="CT35" s="656"/>
      <c r="CU35" s="656"/>
      <c r="CV35" s="656"/>
      <c r="CW35" s="656"/>
      <c r="CX35" s="656"/>
      <c r="CY35" s="657"/>
      <c r="CZ35" s="628">
        <v>0.8</v>
      </c>
      <c r="DA35" s="654"/>
      <c r="DB35" s="654"/>
      <c r="DC35" s="658"/>
      <c r="DD35" s="632">
        <v>262534</v>
      </c>
      <c r="DE35" s="656"/>
      <c r="DF35" s="656"/>
      <c r="DG35" s="656"/>
      <c r="DH35" s="656"/>
      <c r="DI35" s="656"/>
      <c r="DJ35" s="656"/>
      <c r="DK35" s="657"/>
      <c r="DL35" s="632">
        <v>262534</v>
      </c>
      <c r="DM35" s="656"/>
      <c r="DN35" s="656"/>
      <c r="DO35" s="656"/>
      <c r="DP35" s="656"/>
      <c r="DQ35" s="656"/>
      <c r="DR35" s="656"/>
      <c r="DS35" s="656"/>
      <c r="DT35" s="656"/>
      <c r="DU35" s="656"/>
      <c r="DV35" s="657"/>
      <c r="DW35" s="628">
        <v>1.5</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1013042</v>
      </c>
      <c r="S36" s="624"/>
      <c r="T36" s="624"/>
      <c r="U36" s="624"/>
      <c r="V36" s="624"/>
      <c r="W36" s="624"/>
      <c r="X36" s="624"/>
      <c r="Y36" s="625"/>
      <c r="Z36" s="626">
        <v>3.1</v>
      </c>
      <c r="AA36" s="626"/>
      <c r="AB36" s="626"/>
      <c r="AC36" s="626"/>
      <c r="AD36" s="627" t="s">
        <v>122</v>
      </c>
      <c r="AE36" s="627"/>
      <c r="AF36" s="627"/>
      <c r="AG36" s="627"/>
      <c r="AH36" s="627"/>
      <c r="AI36" s="627"/>
      <c r="AJ36" s="627"/>
      <c r="AK36" s="627"/>
      <c r="AL36" s="628" t="s">
        <v>122</v>
      </c>
      <c r="AM36" s="629"/>
      <c r="AN36" s="629"/>
      <c r="AO36" s="630"/>
      <c r="AP36" s="222"/>
      <c r="AQ36" s="689" t="s">
        <v>315</v>
      </c>
      <c r="AR36" s="690"/>
      <c r="AS36" s="690"/>
      <c r="AT36" s="690"/>
      <c r="AU36" s="690"/>
      <c r="AV36" s="690"/>
      <c r="AW36" s="690"/>
      <c r="AX36" s="690"/>
      <c r="AY36" s="691"/>
      <c r="AZ36" s="612">
        <v>4777610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11271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6454297</v>
      </c>
      <c r="CS36" s="624"/>
      <c r="CT36" s="624"/>
      <c r="CU36" s="624"/>
      <c r="CV36" s="624"/>
      <c r="CW36" s="624"/>
      <c r="CX36" s="624"/>
      <c r="CY36" s="625"/>
      <c r="CZ36" s="628">
        <v>20</v>
      </c>
      <c r="DA36" s="654"/>
      <c r="DB36" s="654"/>
      <c r="DC36" s="658"/>
      <c r="DD36" s="632">
        <v>4988716</v>
      </c>
      <c r="DE36" s="624"/>
      <c r="DF36" s="624"/>
      <c r="DG36" s="624"/>
      <c r="DH36" s="624"/>
      <c r="DI36" s="624"/>
      <c r="DJ36" s="624"/>
      <c r="DK36" s="625"/>
      <c r="DL36" s="632">
        <v>2719327</v>
      </c>
      <c r="DM36" s="624"/>
      <c r="DN36" s="624"/>
      <c r="DO36" s="624"/>
      <c r="DP36" s="624"/>
      <c r="DQ36" s="624"/>
      <c r="DR36" s="624"/>
      <c r="DS36" s="624"/>
      <c r="DT36" s="624"/>
      <c r="DU36" s="624"/>
      <c r="DV36" s="625"/>
      <c r="DW36" s="628">
        <v>15.6</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725570</v>
      </c>
      <c r="S37" s="624"/>
      <c r="T37" s="624"/>
      <c r="U37" s="624"/>
      <c r="V37" s="624"/>
      <c r="W37" s="624"/>
      <c r="X37" s="624"/>
      <c r="Y37" s="625"/>
      <c r="Z37" s="626">
        <v>2.2000000000000002</v>
      </c>
      <c r="AA37" s="626"/>
      <c r="AB37" s="626"/>
      <c r="AC37" s="626"/>
      <c r="AD37" s="627">
        <v>458</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1388603</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17149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2312500</v>
      </c>
      <c r="CS37" s="656"/>
      <c r="CT37" s="656"/>
      <c r="CU37" s="656"/>
      <c r="CV37" s="656"/>
      <c r="CW37" s="656"/>
      <c r="CX37" s="656"/>
      <c r="CY37" s="657"/>
      <c r="CZ37" s="628">
        <v>7.2</v>
      </c>
      <c r="DA37" s="654"/>
      <c r="DB37" s="654"/>
      <c r="DC37" s="658"/>
      <c r="DD37" s="632">
        <v>1783100</v>
      </c>
      <c r="DE37" s="656"/>
      <c r="DF37" s="656"/>
      <c r="DG37" s="656"/>
      <c r="DH37" s="656"/>
      <c r="DI37" s="656"/>
      <c r="DJ37" s="656"/>
      <c r="DK37" s="657"/>
      <c r="DL37" s="632">
        <v>1170170</v>
      </c>
      <c r="DM37" s="656"/>
      <c r="DN37" s="656"/>
      <c r="DO37" s="656"/>
      <c r="DP37" s="656"/>
      <c r="DQ37" s="656"/>
      <c r="DR37" s="656"/>
      <c r="DS37" s="656"/>
      <c r="DT37" s="656"/>
      <c r="DU37" s="656"/>
      <c r="DV37" s="657"/>
      <c r="DW37" s="628">
        <v>6.7</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3299200</v>
      </c>
      <c r="S38" s="624"/>
      <c r="T38" s="624"/>
      <c r="U38" s="624"/>
      <c r="V38" s="624"/>
      <c r="W38" s="624"/>
      <c r="X38" s="624"/>
      <c r="Y38" s="625"/>
      <c r="Z38" s="626">
        <v>10.1</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819327</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4228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2574169</v>
      </c>
      <c r="CS38" s="624"/>
      <c r="CT38" s="624"/>
      <c r="CU38" s="624"/>
      <c r="CV38" s="624"/>
      <c r="CW38" s="624"/>
      <c r="CX38" s="624"/>
      <c r="CY38" s="625"/>
      <c r="CZ38" s="628">
        <v>8</v>
      </c>
      <c r="DA38" s="654"/>
      <c r="DB38" s="654"/>
      <c r="DC38" s="658"/>
      <c r="DD38" s="632">
        <v>2315873</v>
      </c>
      <c r="DE38" s="624"/>
      <c r="DF38" s="624"/>
      <c r="DG38" s="624"/>
      <c r="DH38" s="624"/>
      <c r="DI38" s="624"/>
      <c r="DJ38" s="624"/>
      <c r="DK38" s="625"/>
      <c r="DL38" s="632">
        <v>1963758</v>
      </c>
      <c r="DM38" s="624"/>
      <c r="DN38" s="624"/>
      <c r="DO38" s="624"/>
      <c r="DP38" s="624"/>
      <c r="DQ38" s="624"/>
      <c r="DR38" s="624"/>
      <c r="DS38" s="624"/>
      <c r="DT38" s="624"/>
      <c r="DU38" s="624"/>
      <c r="DV38" s="625"/>
      <c r="DW38" s="628">
        <v>11.3</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423250</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6091</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615195</v>
      </c>
      <c r="CS39" s="656"/>
      <c r="CT39" s="656"/>
      <c r="CU39" s="656"/>
      <c r="CV39" s="656"/>
      <c r="CW39" s="656"/>
      <c r="CX39" s="656"/>
      <c r="CY39" s="657"/>
      <c r="CZ39" s="628">
        <v>1.9</v>
      </c>
      <c r="DA39" s="654"/>
      <c r="DB39" s="654"/>
      <c r="DC39" s="658"/>
      <c r="DD39" s="632" t="s">
        <v>122</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76600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277437</v>
      </c>
      <c r="BA40" s="624"/>
      <c r="BB40" s="624"/>
      <c r="BC40" s="624"/>
      <c r="BD40" s="656"/>
      <c r="BE40" s="656"/>
      <c r="BF40" s="678"/>
      <c r="BG40" s="671" t="s">
        <v>332</v>
      </c>
      <c r="BH40" s="672"/>
      <c r="BI40" s="672"/>
      <c r="BJ40" s="672"/>
      <c r="BK40" s="672"/>
      <c r="BL40" s="223"/>
      <c r="BM40" s="621" t="s">
        <v>333</v>
      </c>
      <c r="BN40" s="621"/>
      <c r="BO40" s="621"/>
      <c r="BP40" s="621"/>
      <c r="BQ40" s="621"/>
      <c r="BR40" s="621"/>
      <c r="BS40" s="621"/>
      <c r="BT40" s="621"/>
      <c r="BU40" s="622"/>
      <c r="BV40" s="623">
        <v>93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344238</v>
      </c>
      <c r="CS40" s="624"/>
      <c r="CT40" s="624"/>
      <c r="CU40" s="624"/>
      <c r="CV40" s="624"/>
      <c r="CW40" s="624"/>
      <c r="CX40" s="624"/>
      <c r="CY40" s="625"/>
      <c r="CZ40" s="628">
        <v>1.1000000000000001</v>
      </c>
      <c r="DA40" s="654"/>
      <c r="DB40" s="654"/>
      <c r="DC40" s="658"/>
      <c r="DD40" s="632">
        <v>293638</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32712023</v>
      </c>
      <c r="S41" s="696"/>
      <c r="T41" s="696"/>
      <c r="U41" s="696"/>
      <c r="V41" s="696"/>
      <c r="W41" s="696"/>
      <c r="X41" s="696"/>
      <c r="Y41" s="700"/>
      <c r="Z41" s="701">
        <v>100</v>
      </c>
      <c r="AA41" s="701"/>
      <c r="AB41" s="701"/>
      <c r="AC41" s="701"/>
      <c r="AD41" s="702">
        <v>17376544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322256</v>
      </c>
      <c r="BA41" s="624"/>
      <c r="BB41" s="624"/>
      <c r="BC41" s="624"/>
      <c r="BD41" s="656"/>
      <c r="BE41" s="656"/>
      <c r="BF41" s="678"/>
      <c r="BG41" s="671"/>
      <c r="BH41" s="672"/>
      <c r="BI41" s="672"/>
      <c r="BJ41" s="672"/>
      <c r="BK41" s="672"/>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1546737</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489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4595024</v>
      </c>
      <c r="CS42" s="656"/>
      <c r="CT42" s="656"/>
      <c r="CU42" s="656"/>
      <c r="CV42" s="656"/>
      <c r="CW42" s="656"/>
      <c r="CX42" s="656"/>
      <c r="CY42" s="657"/>
      <c r="CZ42" s="628">
        <v>14.3</v>
      </c>
      <c r="DA42" s="654"/>
      <c r="DB42" s="654"/>
      <c r="DC42" s="658"/>
      <c r="DD42" s="632">
        <v>410796</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135218</v>
      </c>
      <c r="CS43" s="656"/>
      <c r="CT43" s="656"/>
      <c r="CU43" s="656"/>
      <c r="CV43" s="656"/>
      <c r="CW43" s="656"/>
      <c r="CX43" s="656"/>
      <c r="CY43" s="657"/>
      <c r="CZ43" s="628">
        <v>0.4</v>
      </c>
      <c r="DA43" s="654"/>
      <c r="DB43" s="654"/>
      <c r="DC43" s="658"/>
      <c r="DD43" s="632">
        <v>55268</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2748886</v>
      </c>
      <c r="CS44" s="624"/>
      <c r="CT44" s="624"/>
      <c r="CU44" s="624"/>
      <c r="CV44" s="624"/>
      <c r="CW44" s="624"/>
      <c r="CX44" s="624"/>
      <c r="CY44" s="625"/>
      <c r="CZ44" s="628">
        <v>8.5</v>
      </c>
      <c r="DA44" s="629"/>
      <c r="DB44" s="629"/>
      <c r="DC44" s="635"/>
      <c r="DD44" s="632">
        <v>228643</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817733</v>
      </c>
      <c r="CS45" s="656"/>
      <c r="CT45" s="656"/>
      <c r="CU45" s="656"/>
      <c r="CV45" s="656"/>
      <c r="CW45" s="656"/>
      <c r="CX45" s="656"/>
      <c r="CY45" s="657"/>
      <c r="CZ45" s="628">
        <v>2.5</v>
      </c>
      <c r="DA45" s="654"/>
      <c r="DB45" s="654"/>
      <c r="DC45" s="658"/>
      <c r="DD45" s="632">
        <v>36062</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348</v>
      </c>
      <c r="CG46" s="621"/>
      <c r="CH46" s="621"/>
      <c r="CI46" s="621"/>
      <c r="CJ46" s="621"/>
      <c r="CK46" s="621"/>
      <c r="CL46" s="621"/>
      <c r="CM46" s="621"/>
      <c r="CN46" s="621"/>
      <c r="CO46" s="621"/>
      <c r="CP46" s="621"/>
      <c r="CQ46" s="622"/>
      <c r="CR46" s="623">
        <v>1737749</v>
      </c>
      <c r="CS46" s="624"/>
      <c r="CT46" s="624"/>
      <c r="CU46" s="624"/>
      <c r="CV46" s="624"/>
      <c r="CW46" s="624"/>
      <c r="CX46" s="624"/>
      <c r="CY46" s="625"/>
      <c r="CZ46" s="628">
        <v>5.4</v>
      </c>
      <c r="DA46" s="629"/>
      <c r="DB46" s="629"/>
      <c r="DC46" s="635"/>
      <c r="DD46" s="632">
        <v>187549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349</v>
      </c>
      <c r="CG47" s="621"/>
      <c r="CH47" s="621"/>
      <c r="CI47" s="621"/>
      <c r="CJ47" s="621"/>
      <c r="CK47" s="621"/>
      <c r="CL47" s="621"/>
      <c r="CM47" s="621"/>
      <c r="CN47" s="621"/>
      <c r="CO47" s="621"/>
      <c r="CP47" s="621"/>
      <c r="CQ47" s="622"/>
      <c r="CR47" s="623">
        <v>1846138</v>
      </c>
      <c r="CS47" s="656"/>
      <c r="CT47" s="656"/>
      <c r="CU47" s="656"/>
      <c r="CV47" s="656"/>
      <c r="CW47" s="656"/>
      <c r="CX47" s="656"/>
      <c r="CY47" s="657"/>
      <c r="CZ47" s="628">
        <v>5.7</v>
      </c>
      <c r="DA47" s="654"/>
      <c r="DB47" s="654"/>
      <c r="DC47" s="658"/>
      <c r="DD47" s="632">
        <v>182153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25"/>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32219514</v>
      </c>
      <c r="CS49" s="682"/>
      <c r="CT49" s="682"/>
      <c r="CU49" s="682"/>
      <c r="CV49" s="682"/>
      <c r="CW49" s="682"/>
      <c r="CX49" s="682"/>
      <c r="CY49" s="711"/>
      <c r="CZ49" s="703">
        <v>100</v>
      </c>
      <c r="DA49" s="712"/>
      <c r="DB49" s="712"/>
      <c r="DC49" s="713"/>
      <c r="DD49" s="714">
        <v>21583113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kYdUxB3DRLxdRNNvCjgp9dLllQYwYeduzTIx3mHkeJHHYtzbXTe1RCucd8fQFrJRXKwoyDfSF72r/kzeaPeaVg==" saltValue="/Wa90JXKY0Jj34mlBCusY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5" zoomScale="55" zoomScaleNormal="55" zoomScaleSheetLayoutView="70" workbookViewId="0">
      <selection activeCell="BL107" sqref="BL107"/>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32723</v>
      </c>
      <c r="R7" s="753"/>
      <c r="S7" s="753"/>
      <c r="T7" s="753"/>
      <c r="U7" s="753"/>
      <c r="V7" s="753">
        <v>32231</v>
      </c>
      <c r="W7" s="753"/>
      <c r="X7" s="753"/>
      <c r="Y7" s="753"/>
      <c r="Z7" s="753"/>
      <c r="AA7" s="753">
        <v>492</v>
      </c>
      <c r="AB7" s="753"/>
      <c r="AC7" s="753"/>
      <c r="AD7" s="753"/>
      <c r="AE7" s="754"/>
      <c r="AF7" s="755">
        <v>442</v>
      </c>
      <c r="AG7" s="756"/>
      <c r="AH7" s="756"/>
      <c r="AI7" s="756"/>
      <c r="AJ7" s="757"/>
      <c r="AK7" s="758">
        <v>1470</v>
      </c>
      <c r="AL7" s="759"/>
      <c r="AM7" s="759"/>
      <c r="AN7" s="759"/>
      <c r="AO7" s="759"/>
      <c r="AP7" s="759">
        <v>35703</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553</v>
      </c>
      <c r="BT7" s="747"/>
      <c r="BU7" s="747"/>
      <c r="BV7" s="747"/>
      <c r="BW7" s="747"/>
      <c r="BX7" s="747"/>
      <c r="BY7" s="747"/>
      <c r="BZ7" s="747"/>
      <c r="CA7" s="747"/>
      <c r="CB7" s="747"/>
      <c r="CC7" s="747"/>
      <c r="CD7" s="747"/>
      <c r="CE7" s="747"/>
      <c r="CF7" s="747"/>
      <c r="CG7" s="762"/>
      <c r="CH7" s="743">
        <v>1</v>
      </c>
      <c r="CI7" s="744"/>
      <c r="CJ7" s="744"/>
      <c r="CK7" s="744"/>
      <c r="CL7" s="745"/>
      <c r="CM7" s="743">
        <v>134</v>
      </c>
      <c r="CN7" s="744"/>
      <c r="CO7" s="744"/>
      <c r="CP7" s="744"/>
      <c r="CQ7" s="745"/>
      <c r="CR7" s="743">
        <v>24</v>
      </c>
      <c r="CS7" s="744"/>
      <c r="CT7" s="744"/>
      <c r="CU7" s="744"/>
      <c r="CV7" s="745"/>
      <c r="CW7" s="743">
        <v>26</v>
      </c>
      <c r="CX7" s="744"/>
      <c r="CY7" s="744"/>
      <c r="CZ7" s="744"/>
      <c r="DA7" s="745"/>
      <c r="DB7" s="743" t="s">
        <v>489</v>
      </c>
      <c r="DC7" s="744"/>
      <c r="DD7" s="744"/>
      <c r="DE7" s="744"/>
      <c r="DF7" s="745"/>
      <c r="DG7" s="743" t="s">
        <v>489</v>
      </c>
      <c r="DH7" s="744"/>
      <c r="DI7" s="744"/>
      <c r="DJ7" s="744"/>
      <c r="DK7" s="745"/>
      <c r="DL7" s="743" t="s">
        <v>489</v>
      </c>
      <c r="DM7" s="744"/>
      <c r="DN7" s="744"/>
      <c r="DO7" s="744"/>
      <c r="DP7" s="745"/>
      <c r="DQ7" s="743" t="s">
        <v>489</v>
      </c>
      <c r="DR7" s="744"/>
      <c r="DS7" s="744"/>
      <c r="DT7" s="744"/>
      <c r="DU7" s="745"/>
      <c r="DV7" s="746"/>
      <c r="DW7" s="747"/>
      <c r="DX7" s="747"/>
      <c r="DY7" s="747"/>
      <c r="DZ7" s="748"/>
      <c r="EA7" s="234"/>
    </row>
    <row r="8" spans="1:131" s="235" customFormat="1" ht="26.25" customHeight="1" x14ac:dyDescent="0.2">
      <c r="A8" s="238">
        <v>2</v>
      </c>
      <c r="B8" s="780" t="s">
        <v>375</v>
      </c>
      <c r="C8" s="781"/>
      <c r="D8" s="781"/>
      <c r="E8" s="781"/>
      <c r="F8" s="781"/>
      <c r="G8" s="781"/>
      <c r="H8" s="781"/>
      <c r="I8" s="781"/>
      <c r="J8" s="781"/>
      <c r="K8" s="781"/>
      <c r="L8" s="781"/>
      <c r="M8" s="781"/>
      <c r="N8" s="781"/>
      <c r="O8" s="781"/>
      <c r="P8" s="782"/>
      <c r="Q8" s="783">
        <v>2</v>
      </c>
      <c r="R8" s="784"/>
      <c r="S8" s="784"/>
      <c r="T8" s="784"/>
      <c r="U8" s="784"/>
      <c r="V8" s="784">
        <v>2</v>
      </c>
      <c r="W8" s="784"/>
      <c r="X8" s="784"/>
      <c r="Y8" s="784"/>
      <c r="Z8" s="784"/>
      <c r="AA8" s="784">
        <v>0</v>
      </c>
      <c r="AB8" s="784"/>
      <c r="AC8" s="784"/>
      <c r="AD8" s="784"/>
      <c r="AE8" s="785"/>
      <c r="AF8" s="786">
        <v>0</v>
      </c>
      <c r="AG8" s="787"/>
      <c r="AH8" s="787"/>
      <c r="AI8" s="787"/>
      <c r="AJ8" s="788"/>
      <c r="AK8" s="769" t="s">
        <v>552</v>
      </c>
      <c r="AL8" s="770"/>
      <c r="AM8" s="770"/>
      <c r="AN8" s="770"/>
      <c r="AO8" s="770"/>
      <c r="AP8" s="770" t="s">
        <v>552</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554</v>
      </c>
      <c r="BT8" s="774"/>
      <c r="BU8" s="774"/>
      <c r="BV8" s="774"/>
      <c r="BW8" s="774"/>
      <c r="BX8" s="774"/>
      <c r="BY8" s="774"/>
      <c r="BZ8" s="774"/>
      <c r="CA8" s="774"/>
      <c r="CB8" s="774"/>
      <c r="CC8" s="774"/>
      <c r="CD8" s="774"/>
      <c r="CE8" s="774"/>
      <c r="CF8" s="774"/>
      <c r="CG8" s="775"/>
      <c r="CH8" s="776">
        <v>2</v>
      </c>
      <c r="CI8" s="777"/>
      <c r="CJ8" s="777"/>
      <c r="CK8" s="777"/>
      <c r="CL8" s="778"/>
      <c r="CM8" s="776">
        <v>36</v>
      </c>
      <c r="CN8" s="777"/>
      <c r="CO8" s="777"/>
      <c r="CP8" s="777"/>
      <c r="CQ8" s="778"/>
      <c r="CR8" s="776">
        <v>11</v>
      </c>
      <c r="CS8" s="777"/>
      <c r="CT8" s="777"/>
      <c r="CU8" s="777"/>
      <c r="CV8" s="778"/>
      <c r="CW8" s="776">
        <v>38</v>
      </c>
      <c r="CX8" s="777"/>
      <c r="CY8" s="777"/>
      <c r="CZ8" s="777"/>
      <c r="DA8" s="778"/>
      <c r="DB8" s="776" t="s">
        <v>489</v>
      </c>
      <c r="DC8" s="777"/>
      <c r="DD8" s="777"/>
      <c r="DE8" s="777"/>
      <c r="DF8" s="778"/>
      <c r="DG8" s="776" t="s">
        <v>489</v>
      </c>
      <c r="DH8" s="777"/>
      <c r="DI8" s="777"/>
      <c r="DJ8" s="777"/>
      <c r="DK8" s="778"/>
      <c r="DL8" s="776" t="s">
        <v>489</v>
      </c>
      <c r="DM8" s="777"/>
      <c r="DN8" s="777"/>
      <c r="DO8" s="777"/>
      <c r="DP8" s="778"/>
      <c r="DQ8" s="776" t="s">
        <v>489</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555</v>
      </c>
      <c r="BT9" s="774"/>
      <c r="BU9" s="774"/>
      <c r="BV9" s="774"/>
      <c r="BW9" s="774"/>
      <c r="BX9" s="774"/>
      <c r="BY9" s="774"/>
      <c r="BZ9" s="774"/>
      <c r="CA9" s="774"/>
      <c r="CB9" s="774"/>
      <c r="CC9" s="774"/>
      <c r="CD9" s="774"/>
      <c r="CE9" s="774"/>
      <c r="CF9" s="774"/>
      <c r="CG9" s="775"/>
      <c r="CH9" s="776">
        <v>0</v>
      </c>
      <c r="CI9" s="777"/>
      <c r="CJ9" s="777"/>
      <c r="CK9" s="777"/>
      <c r="CL9" s="778"/>
      <c r="CM9" s="776">
        <v>35</v>
      </c>
      <c r="CN9" s="777"/>
      <c r="CO9" s="777"/>
      <c r="CP9" s="777"/>
      <c r="CQ9" s="778"/>
      <c r="CR9" s="776">
        <v>15</v>
      </c>
      <c r="CS9" s="777"/>
      <c r="CT9" s="777"/>
      <c r="CU9" s="777"/>
      <c r="CV9" s="778"/>
      <c r="CW9" s="776">
        <v>9</v>
      </c>
      <c r="CX9" s="777"/>
      <c r="CY9" s="777"/>
      <c r="CZ9" s="777"/>
      <c r="DA9" s="778"/>
      <c r="DB9" s="776" t="s">
        <v>489</v>
      </c>
      <c r="DC9" s="777"/>
      <c r="DD9" s="777"/>
      <c r="DE9" s="777"/>
      <c r="DF9" s="778"/>
      <c r="DG9" s="776" t="s">
        <v>489</v>
      </c>
      <c r="DH9" s="777"/>
      <c r="DI9" s="777"/>
      <c r="DJ9" s="777"/>
      <c r="DK9" s="778"/>
      <c r="DL9" s="776" t="s">
        <v>489</v>
      </c>
      <c r="DM9" s="777"/>
      <c r="DN9" s="777"/>
      <c r="DO9" s="777"/>
      <c r="DP9" s="778"/>
      <c r="DQ9" s="776" t="s">
        <v>489</v>
      </c>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t="s">
        <v>557</v>
      </c>
      <c r="BS10" s="773" t="s">
        <v>556</v>
      </c>
      <c r="BT10" s="774"/>
      <c r="BU10" s="774"/>
      <c r="BV10" s="774"/>
      <c r="BW10" s="774"/>
      <c r="BX10" s="774"/>
      <c r="BY10" s="774"/>
      <c r="BZ10" s="774"/>
      <c r="CA10" s="774"/>
      <c r="CB10" s="774"/>
      <c r="CC10" s="774"/>
      <c r="CD10" s="774"/>
      <c r="CE10" s="774"/>
      <c r="CF10" s="774"/>
      <c r="CG10" s="775"/>
      <c r="CH10" s="776">
        <v>53</v>
      </c>
      <c r="CI10" s="777"/>
      <c r="CJ10" s="777"/>
      <c r="CK10" s="777"/>
      <c r="CL10" s="778"/>
      <c r="CM10" s="776">
        <v>600</v>
      </c>
      <c r="CN10" s="777"/>
      <c r="CO10" s="777"/>
      <c r="CP10" s="777"/>
      <c r="CQ10" s="778"/>
      <c r="CR10" s="776">
        <v>5</v>
      </c>
      <c r="CS10" s="777"/>
      <c r="CT10" s="777"/>
      <c r="CU10" s="777"/>
      <c r="CV10" s="778"/>
      <c r="CW10" s="776">
        <v>0</v>
      </c>
      <c r="CX10" s="777"/>
      <c r="CY10" s="777"/>
      <c r="CZ10" s="777"/>
      <c r="DA10" s="778"/>
      <c r="DB10" s="776" t="s">
        <v>489</v>
      </c>
      <c r="DC10" s="777"/>
      <c r="DD10" s="777"/>
      <c r="DE10" s="777"/>
      <c r="DF10" s="778"/>
      <c r="DG10" s="776" t="s">
        <v>489</v>
      </c>
      <c r="DH10" s="777"/>
      <c r="DI10" s="777"/>
      <c r="DJ10" s="777"/>
      <c r="DK10" s="778"/>
      <c r="DL10" s="776" t="s">
        <v>489</v>
      </c>
      <c r="DM10" s="777"/>
      <c r="DN10" s="777"/>
      <c r="DO10" s="777"/>
      <c r="DP10" s="778"/>
      <c r="DQ10" s="776" t="s">
        <v>489</v>
      </c>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377</v>
      </c>
      <c r="B23" s="789" t="s">
        <v>378</v>
      </c>
      <c r="C23" s="790"/>
      <c r="D23" s="790"/>
      <c r="E23" s="790"/>
      <c r="F23" s="790"/>
      <c r="G23" s="790"/>
      <c r="H23" s="790"/>
      <c r="I23" s="790"/>
      <c r="J23" s="790"/>
      <c r="K23" s="790"/>
      <c r="L23" s="790"/>
      <c r="M23" s="790"/>
      <c r="N23" s="790"/>
      <c r="O23" s="790"/>
      <c r="P23" s="791"/>
      <c r="Q23" s="792">
        <v>32712</v>
      </c>
      <c r="R23" s="793"/>
      <c r="S23" s="793"/>
      <c r="T23" s="793"/>
      <c r="U23" s="793"/>
      <c r="V23" s="793">
        <v>32220</v>
      </c>
      <c r="W23" s="793"/>
      <c r="X23" s="793"/>
      <c r="Y23" s="793"/>
      <c r="Z23" s="793"/>
      <c r="AA23" s="793">
        <v>492</v>
      </c>
      <c r="AB23" s="793"/>
      <c r="AC23" s="793"/>
      <c r="AD23" s="793"/>
      <c r="AE23" s="794"/>
      <c r="AF23" s="795">
        <v>442</v>
      </c>
      <c r="AG23" s="793"/>
      <c r="AH23" s="793"/>
      <c r="AI23" s="793"/>
      <c r="AJ23" s="796"/>
      <c r="AK23" s="797"/>
      <c r="AL23" s="798"/>
      <c r="AM23" s="798"/>
      <c r="AN23" s="798"/>
      <c r="AO23" s="798"/>
      <c r="AP23" s="793">
        <v>35703</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389</v>
      </c>
      <c r="C28" s="750"/>
      <c r="D28" s="750"/>
      <c r="E28" s="750"/>
      <c r="F28" s="750"/>
      <c r="G28" s="750"/>
      <c r="H28" s="750"/>
      <c r="I28" s="750"/>
      <c r="J28" s="750"/>
      <c r="K28" s="750"/>
      <c r="L28" s="750"/>
      <c r="M28" s="750"/>
      <c r="N28" s="750"/>
      <c r="O28" s="750"/>
      <c r="P28" s="751"/>
      <c r="Q28" s="822">
        <v>4046</v>
      </c>
      <c r="R28" s="823"/>
      <c r="S28" s="823"/>
      <c r="T28" s="823"/>
      <c r="U28" s="823"/>
      <c r="V28" s="823">
        <v>4035</v>
      </c>
      <c r="W28" s="823"/>
      <c r="X28" s="823"/>
      <c r="Y28" s="823"/>
      <c r="Z28" s="823"/>
      <c r="AA28" s="823">
        <v>11</v>
      </c>
      <c r="AB28" s="823"/>
      <c r="AC28" s="823"/>
      <c r="AD28" s="823"/>
      <c r="AE28" s="824"/>
      <c r="AF28" s="825">
        <v>11</v>
      </c>
      <c r="AG28" s="823"/>
      <c r="AH28" s="823"/>
      <c r="AI28" s="823"/>
      <c r="AJ28" s="826"/>
      <c r="AK28" s="827">
        <v>322</v>
      </c>
      <c r="AL28" s="828"/>
      <c r="AM28" s="828"/>
      <c r="AN28" s="828"/>
      <c r="AO28" s="828"/>
      <c r="AP28" s="828" t="s">
        <v>552</v>
      </c>
      <c r="AQ28" s="828"/>
      <c r="AR28" s="828"/>
      <c r="AS28" s="828"/>
      <c r="AT28" s="828"/>
      <c r="AU28" s="828" t="s">
        <v>552</v>
      </c>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390</v>
      </c>
      <c r="C29" s="781"/>
      <c r="D29" s="781"/>
      <c r="E29" s="781"/>
      <c r="F29" s="781"/>
      <c r="G29" s="781"/>
      <c r="H29" s="781"/>
      <c r="I29" s="781"/>
      <c r="J29" s="781"/>
      <c r="K29" s="781"/>
      <c r="L29" s="781"/>
      <c r="M29" s="781"/>
      <c r="N29" s="781"/>
      <c r="O29" s="781"/>
      <c r="P29" s="782"/>
      <c r="Q29" s="783">
        <v>1246</v>
      </c>
      <c r="R29" s="784"/>
      <c r="S29" s="784"/>
      <c r="T29" s="784"/>
      <c r="U29" s="784"/>
      <c r="V29" s="784">
        <v>1235</v>
      </c>
      <c r="W29" s="784"/>
      <c r="X29" s="784"/>
      <c r="Y29" s="784"/>
      <c r="Z29" s="784"/>
      <c r="AA29" s="784">
        <v>11</v>
      </c>
      <c r="AB29" s="784"/>
      <c r="AC29" s="784"/>
      <c r="AD29" s="784"/>
      <c r="AE29" s="785"/>
      <c r="AF29" s="786">
        <v>11</v>
      </c>
      <c r="AG29" s="787"/>
      <c r="AH29" s="787"/>
      <c r="AI29" s="787"/>
      <c r="AJ29" s="788"/>
      <c r="AK29" s="834">
        <v>721</v>
      </c>
      <c r="AL29" s="830"/>
      <c r="AM29" s="830"/>
      <c r="AN29" s="830"/>
      <c r="AO29" s="830"/>
      <c r="AP29" s="830" t="s">
        <v>552</v>
      </c>
      <c r="AQ29" s="830"/>
      <c r="AR29" s="830"/>
      <c r="AS29" s="830"/>
      <c r="AT29" s="830"/>
      <c r="AU29" s="830" t="s">
        <v>552</v>
      </c>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391</v>
      </c>
      <c r="C30" s="781"/>
      <c r="D30" s="781"/>
      <c r="E30" s="781"/>
      <c r="F30" s="781"/>
      <c r="G30" s="781"/>
      <c r="H30" s="781"/>
      <c r="I30" s="781"/>
      <c r="J30" s="781"/>
      <c r="K30" s="781"/>
      <c r="L30" s="781"/>
      <c r="M30" s="781"/>
      <c r="N30" s="781"/>
      <c r="O30" s="781"/>
      <c r="P30" s="782"/>
      <c r="Q30" s="783">
        <v>1282</v>
      </c>
      <c r="R30" s="784"/>
      <c r="S30" s="784"/>
      <c r="T30" s="784"/>
      <c r="U30" s="784"/>
      <c r="V30" s="784">
        <v>1157</v>
      </c>
      <c r="W30" s="784"/>
      <c r="X30" s="784"/>
      <c r="Y30" s="784"/>
      <c r="Z30" s="784"/>
      <c r="AA30" s="784">
        <v>124</v>
      </c>
      <c r="AB30" s="784"/>
      <c r="AC30" s="784"/>
      <c r="AD30" s="784"/>
      <c r="AE30" s="785"/>
      <c r="AF30" s="786">
        <v>1549</v>
      </c>
      <c r="AG30" s="787"/>
      <c r="AH30" s="787"/>
      <c r="AI30" s="787"/>
      <c r="AJ30" s="788"/>
      <c r="AK30" s="834">
        <v>423</v>
      </c>
      <c r="AL30" s="830"/>
      <c r="AM30" s="830"/>
      <c r="AN30" s="830"/>
      <c r="AO30" s="830"/>
      <c r="AP30" s="830">
        <v>4829</v>
      </c>
      <c r="AQ30" s="830"/>
      <c r="AR30" s="830"/>
      <c r="AS30" s="830"/>
      <c r="AT30" s="830"/>
      <c r="AU30" s="830">
        <v>2555</v>
      </c>
      <c r="AV30" s="830"/>
      <c r="AW30" s="830"/>
      <c r="AX30" s="830"/>
      <c r="AY30" s="830"/>
      <c r="AZ30" s="831"/>
      <c r="BA30" s="831"/>
      <c r="BB30" s="831"/>
      <c r="BC30" s="831"/>
      <c r="BD30" s="831"/>
      <c r="BE30" s="832" t="s">
        <v>392</v>
      </c>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393</v>
      </c>
      <c r="C31" s="781"/>
      <c r="D31" s="781"/>
      <c r="E31" s="781"/>
      <c r="F31" s="781"/>
      <c r="G31" s="781"/>
      <c r="H31" s="781"/>
      <c r="I31" s="781"/>
      <c r="J31" s="781"/>
      <c r="K31" s="781"/>
      <c r="L31" s="781"/>
      <c r="M31" s="781"/>
      <c r="N31" s="781"/>
      <c r="O31" s="781"/>
      <c r="P31" s="782"/>
      <c r="Q31" s="783">
        <v>32</v>
      </c>
      <c r="R31" s="784"/>
      <c r="S31" s="784"/>
      <c r="T31" s="784"/>
      <c r="U31" s="784"/>
      <c r="V31" s="784">
        <v>51</v>
      </c>
      <c r="W31" s="784"/>
      <c r="X31" s="784"/>
      <c r="Y31" s="784"/>
      <c r="Z31" s="784"/>
      <c r="AA31" s="784">
        <v>-19</v>
      </c>
      <c r="AB31" s="784"/>
      <c r="AC31" s="784"/>
      <c r="AD31" s="784"/>
      <c r="AE31" s="785"/>
      <c r="AF31" s="786">
        <v>171</v>
      </c>
      <c r="AG31" s="787"/>
      <c r="AH31" s="787"/>
      <c r="AI31" s="787"/>
      <c r="AJ31" s="788"/>
      <c r="AK31" s="834">
        <v>277</v>
      </c>
      <c r="AL31" s="830"/>
      <c r="AM31" s="830"/>
      <c r="AN31" s="830"/>
      <c r="AO31" s="830"/>
      <c r="AP31" s="830">
        <v>45</v>
      </c>
      <c r="AQ31" s="830"/>
      <c r="AR31" s="830"/>
      <c r="AS31" s="830"/>
      <c r="AT31" s="830"/>
      <c r="AU31" s="830">
        <v>6</v>
      </c>
      <c r="AV31" s="830"/>
      <c r="AW31" s="830"/>
      <c r="AX31" s="830"/>
      <c r="AY31" s="830"/>
      <c r="AZ31" s="831"/>
      <c r="BA31" s="831"/>
      <c r="BB31" s="831"/>
      <c r="BC31" s="831"/>
      <c r="BD31" s="831"/>
      <c r="BE31" s="832" t="s">
        <v>392</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394</v>
      </c>
      <c r="C32" s="781"/>
      <c r="D32" s="781"/>
      <c r="E32" s="781"/>
      <c r="F32" s="781"/>
      <c r="G32" s="781"/>
      <c r="H32" s="781"/>
      <c r="I32" s="781"/>
      <c r="J32" s="781"/>
      <c r="K32" s="781"/>
      <c r="L32" s="781"/>
      <c r="M32" s="781"/>
      <c r="N32" s="781"/>
      <c r="O32" s="781"/>
      <c r="P32" s="782"/>
      <c r="Q32" s="783">
        <v>4957</v>
      </c>
      <c r="R32" s="784"/>
      <c r="S32" s="784"/>
      <c r="T32" s="784"/>
      <c r="U32" s="784"/>
      <c r="V32" s="784">
        <v>5639</v>
      </c>
      <c r="W32" s="784"/>
      <c r="X32" s="784"/>
      <c r="Y32" s="784"/>
      <c r="Z32" s="784"/>
      <c r="AA32" s="784">
        <v>-682</v>
      </c>
      <c r="AB32" s="784"/>
      <c r="AC32" s="784"/>
      <c r="AD32" s="784"/>
      <c r="AE32" s="785"/>
      <c r="AF32" s="786">
        <v>2755</v>
      </c>
      <c r="AG32" s="787"/>
      <c r="AH32" s="787"/>
      <c r="AI32" s="787"/>
      <c r="AJ32" s="788"/>
      <c r="AK32" s="834">
        <v>819</v>
      </c>
      <c r="AL32" s="830"/>
      <c r="AM32" s="830"/>
      <c r="AN32" s="830"/>
      <c r="AO32" s="830"/>
      <c r="AP32" s="830">
        <v>9305</v>
      </c>
      <c r="AQ32" s="830"/>
      <c r="AR32" s="830"/>
      <c r="AS32" s="830"/>
      <c r="AT32" s="830"/>
      <c r="AU32" s="830">
        <v>5313</v>
      </c>
      <c r="AV32" s="830"/>
      <c r="AW32" s="830"/>
      <c r="AX32" s="830"/>
      <c r="AY32" s="830"/>
      <c r="AZ32" s="831"/>
      <c r="BA32" s="831"/>
      <c r="BB32" s="831"/>
      <c r="BC32" s="831"/>
      <c r="BD32" s="831"/>
      <c r="BE32" s="832" t="s">
        <v>392</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395</v>
      </c>
      <c r="C33" s="781"/>
      <c r="D33" s="781"/>
      <c r="E33" s="781"/>
      <c r="F33" s="781"/>
      <c r="G33" s="781"/>
      <c r="H33" s="781"/>
      <c r="I33" s="781"/>
      <c r="J33" s="781"/>
      <c r="K33" s="781"/>
      <c r="L33" s="781"/>
      <c r="M33" s="781"/>
      <c r="N33" s="781"/>
      <c r="O33" s="781"/>
      <c r="P33" s="782"/>
      <c r="Q33" s="783">
        <v>1025</v>
      </c>
      <c r="R33" s="784"/>
      <c r="S33" s="784"/>
      <c r="T33" s="784"/>
      <c r="U33" s="784"/>
      <c r="V33" s="784">
        <v>852</v>
      </c>
      <c r="W33" s="784"/>
      <c r="X33" s="784"/>
      <c r="Y33" s="784"/>
      <c r="Z33" s="784"/>
      <c r="AA33" s="784">
        <v>173</v>
      </c>
      <c r="AB33" s="784"/>
      <c r="AC33" s="784"/>
      <c r="AD33" s="784"/>
      <c r="AE33" s="785"/>
      <c r="AF33" s="786">
        <v>243</v>
      </c>
      <c r="AG33" s="787"/>
      <c r="AH33" s="787"/>
      <c r="AI33" s="787"/>
      <c r="AJ33" s="788"/>
      <c r="AK33" s="834">
        <v>634</v>
      </c>
      <c r="AL33" s="830"/>
      <c r="AM33" s="830"/>
      <c r="AN33" s="830"/>
      <c r="AO33" s="830"/>
      <c r="AP33" s="830">
        <v>5680</v>
      </c>
      <c r="AQ33" s="830"/>
      <c r="AR33" s="830"/>
      <c r="AS33" s="830"/>
      <c r="AT33" s="830"/>
      <c r="AU33" s="830">
        <v>5248</v>
      </c>
      <c r="AV33" s="830"/>
      <c r="AW33" s="830"/>
      <c r="AX33" s="830"/>
      <c r="AY33" s="830"/>
      <c r="AZ33" s="831"/>
      <c r="BA33" s="831"/>
      <c r="BB33" s="831"/>
      <c r="BC33" s="831"/>
      <c r="BD33" s="831"/>
      <c r="BE33" s="832" t="s">
        <v>392</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t="s">
        <v>396</v>
      </c>
      <c r="C34" s="781"/>
      <c r="D34" s="781"/>
      <c r="E34" s="781"/>
      <c r="F34" s="781"/>
      <c r="G34" s="781"/>
      <c r="H34" s="781"/>
      <c r="I34" s="781"/>
      <c r="J34" s="781"/>
      <c r="K34" s="781"/>
      <c r="L34" s="781"/>
      <c r="M34" s="781"/>
      <c r="N34" s="781"/>
      <c r="O34" s="781"/>
      <c r="P34" s="782"/>
      <c r="Q34" s="783">
        <v>1223</v>
      </c>
      <c r="R34" s="784"/>
      <c r="S34" s="784"/>
      <c r="T34" s="784"/>
      <c r="U34" s="784"/>
      <c r="V34" s="784">
        <v>1123</v>
      </c>
      <c r="W34" s="784"/>
      <c r="X34" s="784"/>
      <c r="Y34" s="784"/>
      <c r="Z34" s="784"/>
      <c r="AA34" s="784">
        <v>100</v>
      </c>
      <c r="AB34" s="784"/>
      <c r="AC34" s="784"/>
      <c r="AD34" s="784"/>
      <c r="AE34" s="785"/>
      <c r="AF34" s="786">
        <v>100</v>
      </c>
      <c r="AG34" s="787"/>
      <c r="AH34" s="787"/>
      <c r="AI34" s="787"/>
      <c r="AJ34" s="788"/>
      <c r="AK34" s="834">
        <v>705</v>
      </c>
      <c r="AL34" s="830"/>
      <c r="AM34" s="830"/>
      <c r="AN34" s="830"/>
      <c r="AO34" s="830"/>
      <c r="AP34" s="830">
        <v>4180</v>
      </c>
      <c r="AQ34" s="830"/>
      <c r="AR34" s="830"/>
      <c r="AS34" s="830"/>
      <c r="AT34" s="830"/>
      <c r="AU34" s="830">
        <v>4176</v>
      </c>
      <c r="AV34" s="830"/>
      <c r="AW34" s="830"/>
      <c r="AX34" s="830"/>
      <c r="AY34" s="830"/>
      <c r="AZ34" s="831"/>
      <c r="BA34" s="831"/>
      <c r="BB34" s="831"/>
      <c r="BC34" s="831"/>
      <c r="BD34" s="831"/>
      <c r="BE34" s="832" t="s">
        <v>397</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377</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4840</v>
      </c>
      <c r="AG63" s="844"/>
      <c r="AH63" s="844"/>
      <c r="AI63" s="844"/>
      <c r="AJ63" s="845"/>
      <c r="AK63" s="846"/>
      <c r="AL63" s="841"/>
      <c r="AM63" s="841"/>
      <c r="AN63" s="841"/>
      <c r="AO63" s="841"/>
      <c r="AP63" s="844">
        <v>24039</v>
      </c>
      <c r="AQ63" s="844"/>
      <c r="AR63" s="844"/>
      <c r="AS63" s="844"/>
      <c r="AT63" s="844"/>
      <c r="AU63" s="844">
        <v>17298</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401</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402</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559</v>
      </c>
      <c r="C68" s="870"/>
      <c r="D68" s="870"/>
      <c r="E68" s="870"/>
      <c r="F68" s="870"/>
      <c r="G68" s="870"/>
      <c r="H68" s="870"/>
      <c r="I68" s="870"/>
      <c r="J68" s="870"/>
      <c r="K68" s="870"/>
      <c r="L68" s="870"/>
      <c r="M68" s="870"/>
      <c r="N68" s="870"/>
      <c r="O68" s="870"/>
      <c r="P68" s="871"/>
      <c r="Q68" s="872">
        <v>2507</v>
      </c>
      <c r="R68" s="866"/>
      <c r="S68" s="866"/>
      <c r="T68" s="866"/>
      <c r="U68" s="866"/>
      <c r="V68" s="866">
        <v>2385</v>
      </c>
      <c r="W68" s="866"/>
      <c r="X68" s="866"/>
      <c r="Y68" s="866"/>
      <c r="Z68" s="866"/>
      <c r="AA68" s="866">
        <v>122</v>
      </c>
      <c r="AB68" s="866"/>
      <c r="AC68" s="866"/>
      <c r="AD68" s="866"/>
      <c r="AE68" s="866"/>
      <c r="AF68" s="866">
        <v>122</v>
      </c>
      <c r="AG68" s="866"/>
      <c r="AH68" s="866"/>
      <c r="AI68" s="866"/>
      <c r="AJ68" s="866"/>
      <c r="AK68" s="866" t="s">
        <v>552</v>
      </c>
      <c r="AL68" s="866"/>
      <c r="AM68" s="866"/>
      <c r="AN68" s="866"/>
      <c r="AO68" s="866"/>
      <c r="AP68" s="866" t="s">
        <v>552</v>
      </c>
      <c r="AQ68" s="866"/>
      <c r="AR68" s="866"/>
      <c r="AS68" s="866"/>
      <c r="AT68" s="866"/>
      <c r="AU68" s="866" t="s">
        <v>552</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560</v>
      </c>
      <c r="C69" s="874"/>
      <c r="D69" s="874"/>
      <c r="E69" s="874"/>
      <c r="F69" s="874"/>
      <c r="G69" s="874"/>
      <c r="H69" s="874"/>
      <c r="I69" s="874"/>
      <c r="J69" s="874"/>
      <c r="K69" s="874"/>
      <c r="L69" s="874"/>
      <c r="M69" s="874"/>
      <c r="N69" s="874"/>
      <c r="O69" s="874"/>
      <c r="P69" s="875"/>
      <c r="Q69" s="876">
        <v>4487</v>
      </c>
      <c r="R69" s="830"/>
      <c r="S69" s="830"/>
      <c r="T69" s="830"/>
      <c r="U69" s="830"/>
      <c r="V69" s="830">
        <v>4240</v>
      </c>
      <c r="W69" s="830"/>
      <c r="X69" s="830"/>
      <c r="Y69" s="830"/>
      <c r="Z69" s="830"/>
      <c r="AA69" s="830">
        <v>247</v>
      </c>
      <c r="AB69" s="830"/>
      <c r="AC69" s="830"/>
      <c r="AD69" s="830"/>
      <c r="AE69" s="830"/>
      <c r="AF69" s="830">
        <v>247</v>
      </c>
      <c r="AG69" s="830"/>
      <c r="AH69" s="830"/>
      <c r="AI69" s="830"/>
      <c r="AJ69" s="830"/>
      <c r="AK69" s="830" t="s">
        <v>561</v>
      </c>
      <c r="AL69" s="830"/>
      <c r="AM69" s="830"/>
      <c r="AN69" s="830"/>
      <c r="AO69" s="830"/>
      <c r="AP69" s="830" t="s">
        <v>489</v>
      </c>
      <c r="AQ69" s="830"/>
      <c r="AR69" s="830"/>
      <c r="AS69" s="830"/>
      <c r="AT69" s="830"/>
      <c r="AU69" s="830" t="s">
        <v>489</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558</v>
      </c>
      <c r="C70" s="874"/>
      <c r="D70" s="874"/>
      <c r="E70" s="874"/>
      <c r="F70" s="874"/>
      <c r="G70" s="874"/>
      <c r="H70" s="874"/>
      <c r="I70" s="874"/>
      <c r="J70" s="874"/>
      <c r="K70" s="874"/>
      <c r="L70" s="874"/>
      <c r="M70" s="874"/>
      <c r="N70" s="874"/>
      <c r="O70" s="874"/>
      <c r="P70" s="875"/>
      <c r="Q70" s="876">
        <v>2028</v>
      </c>
      <c r="R70" s="830"/>
      <c r="S70" s="830"/>
      <c r="T70" s="830"/>
      <c r="U70" s="830"/>
      <c r="V70" s="830">
        <v>2000</v>
      </c>
      <c r="W70" s="830"/>
      <c r="X70" s="830"/>
      <c r="Y70" s="830"/>
      <c r="Z70" s="830"/>
      <c r="AA70" s="830">
        <v>28</v>
      </c>
      <c r="AB70" s="830"/>
      <c r="AC70" s="830"/>
      <c r="AD70" s="830"/>
      <c r="AE70" s="830"/>
      <c r="AF70" s="830">
        <v>28</v>
      </c>
      <c r="AG70" s="830"/>
      <c r="AH70" s="830"/>
      <c r="AI70" s="830"/>
      <c r="AJ70" s="830"/>
      <c r="AK70" s="830">
        <v>432</v>
      </c>
      <c r="AL70" s="830"/>
      <c r="AM70" s="830"/>
      <c r="AN70" s="830"/>
      <c r="AO70" s="830"/>
      <c r="AP70" s="830">
        <v>460</v>
      </c>
      <c r="AQ70" s="830"/>
      <c r="AR70" s="830"/>
      <c r="AS70" s="830"/>
      <c r="AT70" s="830"/>
      <c r="AU70" s="830">
        <v>336</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548</v>
      </c>
      <c r="C71" s="874"/>
      <c r="D71" s="874"/>
      <c r="E71" s="874"/>
      <c r="F71" s="874"/>
      <c r="G71" s="874"/>
      <c r="H71" s="874"/>
      <c r="I71" s="874"/>
      <c r="J71" s="874"/>
      <c r="K71" s="874"/>
      <c r="L71" s="874"/>
      <c r="M71" s="874"/>
      <c r="N71" s="874"/>
      <c r="O71" s="874"/>
      <c r="P71" s="875"/>
      <c r="Q71" s="876">
        <v>8729</v>
      </c>
      <c r="R71" s="830"/>
      <c r="S71" s="830"/>
      <c r="T71" s="830"/>
      <c r="U71" s="830"/>
      <c r="V71" s="830">
        <v>8260</v>
      </c>
      <c r="W71" s="830"/>
      <c r="X71" s="830"/>
      <c r="Y71" s="830"/>
      <c r="Z71" s="830"/>
      <c r="AA71" s="830">
        <v>469</v>
      </c>
      <c r="AB71" s="830"/>
      <c r="AC71" s="830"/>
      <c r="AD71" s="830"/>
      <c r="AE71" s="830"/>
      <c r="AF71" s="830">
        <v>469</v>
      </c>
      <c r="AG71" s="830"/>
      <c r="AH71" s="830"/>
      <c r="AI71" s="830"/>
      <c r="AJ71" s="830"/>
      <c r="AK71" s="830">
        <v>1283</v>
      </c>
      <c r="AL71" s="830"/>
      <c r="AM71" s="830"/>
      <c r="AN71" s="830"/>
      <c r="AO71" s="830"/>
      <c r="AP71" s="830" t="s">
        <v>552</v>
      </c>
      <c r="AQ71" s="830"/>
      <c r="AR71" s="830"/>
      <c r="AS71" s="830"/>
      <c r="AT71" s="830"/>
      <c r="AU71" s="830" t="s">
        <v>552</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549</v>
      </c>
      <c r="C72" s="874"/>
      <c r="D72" s="874"/>
      <c r="E72" s="874"/>
      <c r="F72" s="874"/>
      <c r="G72" s="874"/>
      <c r="H72" s="874"/>
      <c r="I72" s="874"/>
      <c r="J72" s="874"/>
      <c r="K72" s="874"/>
      <c r="L72" s="874"/>
      <c r="M72" s="874"/>
      <c r="N72" s="874"/>
      <c r="O72" s="874"/>
      <c r="P72" s="875"/>
      <c r="Q72" s="876">
        <v>334</v>
      </c>
      <c r="R72" s="830"/>
      <c r="S72" s="830"/>
      <c r="T72" s="830"/>
      <c r="U72" s="830"/>
      <c r="V72" s="830">
        <v>332</v>
      </c>
      <c r="W72" s="830"/>
      <c r="X72" s="830"/>
      <c r="Y72" s="830"/>
      <c r="Z72" s="830"/>
      <c r="AA72" s="830">
        <v>2</v>
      </c>
      <c r="AB72" s="830"/>
      <c r="AC72" s="830"/>
      <c r="AD72" s="830"/>
      <c r="AE72" s="830"/>
      <c r="AF72" s="830">
        <v>75</v>
      </c>
      <c r="AG72" s="830"/>
      <c r="AH72" s="830"/>
      <c r="AI72" s="830"/>
      <c r="AJ72" s="830"/>
      <c r="AK72" s="830">
        <v>13</v>
      </c>
      <c r="AL72" s="830"/>
      <c r="AM72" s="830"/>
      <c r="AN72" s="830"/>
      <c r="AO72" s="830"/>
      <c r="AP72" s="830">
        <v>409</v>
      </c>
      <c r="AQ72" s="830"/>
      <c r="AR72" s="830"/>
      <c r="AS72" s="830"/>
      <c r="AT72" s="830"/>
      <c r="AU72" s="830">
        <v>341</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550</v>
      </c>
      <c r="C73" s="874"/>
      <c r="D73" s="874"/>
      <c r="E73" s="874"/>
      <c r="F73" s="874"/>
      <c r="G73" s="874"/>
      <c r="H73" s="874"/>
      <c r="I73" s="874"/>
      <c r="J73" s="874"/>
      <c r="K73" s="874"/>
      <c r="L73" s="874"/>
      <c r="M73" s="874"/>
      <c r="N73" s="874"/>
      <c r="O73" s="874"/>
      <c r="P73" s="875"/>
      <c r="Q73" s="876">
        <v>465</v>
      </c>
      <c r="R73" s="830"/>
      <c r="S73" s="830"/>
      <c r="T73" s="830"/>
      <c r="U73" s="830"/>
      <c r="V73" s="830">
        <v>276</v>
      </c>
      <c r="W73" s="830"/>
      <c r="X73" s="830"/>
      <c r="Y73" s="830"/>
      <c r="Z73" s="830"/>
      <c r="AA73" s="830">
        <v>189</v>
      </c>
      <c r="AB73" s="830"/>
      <c r="AC73" s="830"/>
      <c r="AD73" s="830"/>
      <c r="AE73" s="830"/>
      <c r="AF73" s="830">
        <v>39</v>
      </c>
      <c r="AG73" s="830"/>
      <c r="AH73" s="830"/>
      <c r="AI73" s="830"/>
      <c r="AJ73" s="830"/>
      <c r="AK73" s="830">
        <v>25</v>
      </c>
      <c r="AL73" s="830"/>
      <c r="AM73" s="830"/>
      <c r="AN73" s="830"/>
      <c r="AO73" s="830"/>
      <c r="AP73" s="830" t="s">
        <v>552</v>
      </c>
      <c r="AQ73" s="830"/>
      <c r="AR73" s="830"/>
      <c r="AS73" s="830"/>
      <c r="AT73" s="830"/>
      <c r="AU73" s="830" t="s">
        <v>552</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551</v>
      </c>
      <c r="C74" s="874"/>
      <c r="D74" s="874"/>
      <c r="E74" s="874"/>
      <c r="F74" s="874"/>
      <c r="G74" s="874"/>
      <c r="H74" s="874"/>
      <c r="I74" s="874"/>
      <c r="J74" s="874"/>
      <c r="K74" s="874"/>
      <c r="L74" s="874"/>
      <c r="M74" s="874"/>
      <c r="N74" s="874"/>
      <c r="O74" s="874"/>
      <c r="P74" s="875"/>
      <c r="Q74" s="876">
        <v>119343</v>
      </c>
      <c r="R74" s="830"/>
      <c r="S74" s="830"/>
      <c r="T74" s="830"/>
      <c r="U74" s="830"/>
      <c r="V74" s="830">
        <v>116681</v>
      </c>
      <c r="W74" s="830"/>
      <c r="X74" s="830"/>
      <c r="Y74" s="830"/>
      <c r="Z74" s="830"/>
      <c r="AA74" s="830">
        <v>2662</v>
      </c>
      <c r="AB74" s="830"/>
      <c r="AC74" s="830"/>
      <c r="AD74" s="830"/>
      <c r="AE74" s="830"/>
      <c r="AF74" s="830">
        <v>2662</v>
      </c>
      <c r="AG74" s="830"/>
      <c r="AH74" s="830"/>
      <c r="AI74" s="830"/>
      <c r="AJ74" s="830"/>
      <c r="AK74" s="830" t="s">
        <v>552</v>
      </c>
      <c r="AL74" s="830"/>
      <c r="AM74" s="830"/>
      <c r="AN74" s="830"/>
      <c r="AO74" s="830"/>
      <c r="AP74" s="830" t="s">
        <v>552</v>
      </c>
      <c r="AQ74" s="830"/>
      <c r="AR74" s="830"/>
      <c r="AS74" s="830"/>
      <c r="AT74" s="830"/>
      <c r="AU74" s="830" t="s">
        <v>552</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377</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3642</v>
      </c>
      <c r="AG88" s="844"/>
      <c r="AH88" s="844"/>
      <c r="AI88" s="844"/>
      <c r="AJ88" s="844"/>
      <c r="AK88" s="841"/>
      <c r="AL88" s="841"/>
      <c r="AM88" s="841"/>
      <c r="AN88" s="841"/>
      <c r="AO88" s="841"/>
      <c r="AP88" s="844">
        <v>869</v>
      </c>
      <c r="AQ88" s="844"/>
      <c r="AR88" s="844"/>
      <c r="AS88" s="844"/>
      <c r="AT88" s="844"/>
      <c r="AU88" s="844">
        <v>677</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55</v>
      </c>
      <c r="CS102" s="852"/>
      <c r="CT102" s="852"/>
      <c r="CU102" s="852"/>
      <c r="CV102" s="891"/>
      <c r="CW102" s="890">
        <v>73</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294</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294</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294</v>
      </c>
      <c r="DR109" s="893"/>
      <c r="DS109" s="893"/>
      <c r="DT109" s="893"/>
      <c r="DU109" s="894"/>
      <c r="DV109" s="892" t="s">
        <v>414</v>
      </c>
      <c r="DW109" s="893"/>
      <c r="DX109" s="893"/>
      <c r="DY109" s="893"/>
      <c r="DZ109" s="895"/>
    </row>
    <row r="110" spans="1:131" s="230" customFormat="1" ht="26.25" customHeight="1" x14ac:dyDescent="0.2">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3719442</v>
      </c>
      <c r="AB110" s="900"/>
      <c r="AC110" s="900"/>
      <c r="AD110" s="900"/>
      <c r="AE110" s="901"/>
      <c r="AF110" s="902">
        <v>3657335</v>
      </c>
      <c r="AG110" s="900"/>
      <c r="AH110" s="900"/>
      <c r="AI110" s="900"/>
      <c r="AJ110" s="901"/>
      <c r="AK110" s="902">
        <v>4026976</v>
      </c>
      <c r="AL110" s="900"/>
      <c r="AM110" s="900"/>
      <c r="AN110" s="900"/>
      <c r="AO110" s="901"/>
      <c r="AP110" s="903">
        <v>31.1</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37521900</v>
      </c>
      <c r="BR110" s="931"/>
      <c r="BS110" s="931"/>
      <c r="BT110" s="931"/>
      <c r="BU110" s="931"/>
      <c r="BV110" s="931">
        <v>36753400</v>
      </c>
      <c r="BW110" s="931"/>
      <c r="BX110" s="931"/>
      <c r="BY110" s="931"/>
      <c r="BZ110" s="931"/>
      <c r="CA110" s="931">
        <v>35703295</v>
      </c>
      <c r="CB110" s="931"/>
      <c r="CC110" s="931"/>
      <c r="CD110" s="931"/>
      <c r="CE110" s="931"/>
      <c r="CF110" s="944">
        <v>275.5</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20312347</v>
      </c>
      <c r="BR112" s="926"/>
      <c r="BS112" s="926"/>
      <c r="BT112" s="926"/>
      <c r="BU112" s="926"/>
      <c r="BV112" s="926">
        <v>18799562</v>
      </c>
      <c r="BW112" s="926"/>
      <c r="BX112" s="926"/>
      <c r="BY112" s="926"/>
      <c r="BZ112" s="926"/>
      <c r="CA112" s="926">
        <v>17297420</v>
      </c>
      <c r="CB112" s="926"/>
      <c r="CC112" s="926"/>
      <c r="CD112" s="926"/>
      <c r="CE112" s="926"/>
      <c r="CF112" s="920">
        <v>133.5</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1700793</v>
      </c>
      <c r="AB113" s="938"/>
      <c r="AC113" s="938"/>
      <c r="AD113" s="938"/>
      <c r="AE113" s="939"/>
      <c r="AF113" s="940">
        <v>1659183</v>
      </c>
      <c r="AG113" s="938"/>
      <c r="AH113" s="938"/>
      <c r="AI113" s="938"/>
      <c r="AJ113" s="939"/>
      <c r="AK113" s="940">
        <v>1666568</v>
      </c>
      <c r="AL113" s="938"/>
      <c r="AM113" s="938"/>
      <c r="AN113" s="938"/>
      <c r="AO113" s="939"/>
      <c r="AP113" s="941">
        <v>12.9</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740756</v>
      </c>
      <c r="BR113" s="926"/>
      <c r="BS113" s="926"/>
      <c r="BT113" s="926"/>
      <c r="BU113" s="926"/>
      <c r="BV113" s="926">
        <v>622649</v>
      </c>
      <c r="BW113" s="926"/>
      <c r="BX113" s="926"/>
      <c r="BY113" s="926"/>
      <c r="BZ113" s="926"/>
      <c r="CA113" s="926">
        <v>677551</v>
      </c>
      <c r="CB113" s="926"/>
      <c r="CC113" s="926"/>
      <c r="CD113" s="926"/>
      <c r="CE113" s="926"/>
      <c r="CF113" s="920">
        <v>5.2</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99374</v>
      </c>
      <c r="AB114" s="959"/>
      <c r="AC114" s="959"/>
      <c r="AD114" s="959"/>
      <c r="AE114" s="960"/>
      <c r="AF114" s="961">
        <v>94105</v>
      </c>
      <c r="AG114" s="959"/>
      <c r="AH114" s="959"/>
      <c r="AI114" s="959"/>
      <c r="AJ114" s="960"/>
      <c r="AK114" s="961">
        <v>75061</v>
      </c>
      <c r="AL114" s="959"/>
      <c r="AM114" s="959"/>
      <c r="AN114" s="959"/>
      <c r="AO114" s="960"/>
      <c r="AP114" s="962">
        <v>0.6</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4409040</v>
      </c>
      <c r="BR114" s="926"/>
      <c r="BS114" s="926"/>
      <c r="BT114" s="926"/>
      <c r="BU114" s="926"/>
      <c r="BV114" s="926">
        <v>4286246</v>
      </c>
      <c r="BW114" s="926"/>
      <c r="BX114" s="926"/>
      <c r="BY114" s="926"/>
      <c r="BZ114" s="926"/>
      <c r="CA114" s="926">
        <v>4210346</v>
      </c>
      <c r="CB114" s="926"/>
      <c r="CC114" s="926"/>
      <c r="CD114" s="926"/>
      <c r="CE114" s="926"/>
      <c r="CF114" s="920">
        <v>32.5</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713</v>
      </c>
      <c r="AB115" s="938"/>
      <c r="AC115" s="938"/>
      <c r="AD115" s="938"/>
      <c r="AE115" s="939"/>
      <c r="AF115" s="940">
        <v>278</v>
      </c>
      <c r="AG115" s="938"/>
      <c r="AH115" s="938"/>
      <c r="AI115" s="938"/>
      <c r="AJ115" s="939"/>
      <c r="AK115" s="940">
        <v>166</v>
      </c>
      <c r="AL115" s="938"/>
      <c r="AM115" s="938"/>
      <c r="AN115" s="938"/>
      <c r="AO115" s="939"/>
      <c r="AP115" s="941">
        <v>0</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v>5065</v>
      </c>
      <c r="BR115" s="926"/>
      <c r="BS115" s="926"/>
      <c r="BT115" s="926"/>
      <c r="BU115" s="926"/>
      <c r="BV115" s="926">
        <v>4289</v>
      </c>
      <c r="BW115" s="926"/>
      <c r="BX115" s="926"/>
      <c r="BY115" s="926"/>
      <c r="BZ115" s="926"/>
      <c r="CA115" s="926">
        <v>3491</v>
      </c>
      <c r="CB115" s="926"/>
      <c r="CC115" s="926"/>
      <c r="CD115" s="926"/>
      <c r="CE115" s="926"/>
      <c r="CF115" s="920">
        <v>0</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5520322</v>
      </c>
      <c r="AB117" s="979"/>
      <c r="AC117" s="979"/>
      <c r="AD117" s="979"/>
      <c r="AE117" s="980"/>
      <c r="AF117" s="981">
        <v>5410901</v>
      </c>
      <c r="AG117" s="979"/>
      <c r="AH117" s="979"/>
      <c r="AI117" s="979"/>
      <c r="AJ117" s="980"/>
      <c r="AK117" s="981">
        <v>5768771</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294</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444</v>
      </c>
      <c r="BP119" s="1005"/>
      <c r="BQ119" s="999">
        <v>62989108</v>
      </c>
      <c r="BR119" s="1000"/>
      <c r="BS119" s="1000"/>
      <c r="BT119" s="1000"/>
      <c r="BU119" s="1000"/>
      <c r="BV119" s="1000">
        <v>60466146</v>
      </c>
      <c r="BW119" s="1000"/>
      <c r="BX119" s="1000"/>
      <c r="BY119" s="1000"/>
      <c r="BZ119" s="1000"/>
      <c r="CA119" s="1000">
        <v>57892103</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7813116</v>
      </c>
      <c r="BR120" s="931"/>
      <c r="BS120" s="931"/>
      <c r="BT120" s="931"/>
      <c r="BU120" s="931"/>
      <c r="BV120" s="931">
        <v>7381851</v>
      </c>
      <c r="BW120" s="931"/>
      <c r="BX120" s="931"/>
      <c r="BY120" s="931"/>
      <c r="BZ120" s="931"/>
      <c r="CA120" s="931">
        <v>6775983</v>
      </c>
      <c r="CB120" s="931"/>
      <c r="CC120" s="931"/>
      <c r="CD120" s="931"/>
      <c r="CE120" s="931"/>
      <c r="CF120" s="944">
        <v>52.3</v>
      </c>
      <c r="CG120" s="945"/>
      <c r="CH120" s="945"/>
      <c r="CI120" s="945"/>
      <c r="CJ120" s="945"/>
      <c r="CK120" s="1006" t="s">
        <v>448</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5881338</v>
      </c>
      <c r="DH120" s="931"/>
      <c r="DI120" s="931"/>
      <c r="DJ120" s="931"/>
      <c r="DK120" s="931"/>
      <c r="DL120" s="931">
        <v>5660966</v>
      </c>
      <c r="DM120" s="931"/>
      <c r="DN120" s="931"/>
      <c r="DO120" s="931"/>
      <c r="DP120" s="931"/>
      <c r="DQ120" s="931">
        <v>5313082</v>
      </c>
      <c r="DR120" s="931"/>
      <c r="DS120" s="931"/>
      <c r="DT120" s="931"/>
      <c r="DU120" s="931"/>
      <c r="DV120" s="932">
        <v>41</v>
      </c>
      <c r="DW120" s="932"/>
      <c r="DX120" s="932"/>
      <c r="DY120" s="932"/>
      <c r="DZ120" s="933"/>
    </row>
    <row r="121" spans="1:130" s="230" customFormat="1" ht="26.25" customHeight="1" x14ac:dyDescent="0.2">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317164</v>
      </c>
      <c r="BR121" s="926"/>
      <c r="BS121" s="926"/>
      <c r="BT121" s="926"/>
      <c r="BU121" s="926"/>
      <c r="BV121" s="926">
        <v>423701</v>
      </c>
      <c r="BW121" s="926"/>
      <c r="BX121" s="926"/>
      <c r="BY121" s="926"/>
      <c r="BZ121" s="926"/>
      <c r="CA121" s="926">
        <v>408821</v>
      </c>
      <c r="CB121" s="926"/>
      <c r="CC121" s="926"/>
      <c r="CD121" s="926"/>
      <c r="CE121" s="926"/>
      <c r="CF121" s="920">
        <v>3.2</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5779147</v>
      </c>
      <c r="DH121" s="926"/>
      <c r="DI121" s="926"/>
      <c r="DJ121" s="926"/>
      <c r="DK121" s="926"/>
      <c r="DL121" s="926">
        <v>5731213</v>
      </c>
      <c r="DM121" s="926"/>
      <c r="DN121" s="926"/>
      <c r="DO121" s="926"/>
      <c r="DP121" s="926"/>
      <c r="DQ121" s="926">
        <v>5247923</v>
      </c>
      <c r="DR121" s="926"/>
      <c r="DS121" s="926"/>
      <c r="DT121" s="926"/>
      <c r="DU121" s="926"/>
      <c r="DV121" s="927">
        <v>40.5</v>
      </c>
      <c r="DW121" s="927"/>
      <c r="DX121" s="927"/>
      <c r="DY121" s="927"/>
      <c r="DZ121" s="928"/>
    </row>
    <row r="122" spans="1:130" s="230" customFormat="1" ht="26.25" customHeight="1" x14ac:dyDescent="0.2">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41643721</v>
      </c>
      <c r="BR122" s="1000"/>
      <c r="BS122" s="1000"/>
      <c r="BT122" s="1000"/>
      <c r="BU122" s="1000"/>
      <c r="BV122" s="1000">
        <v>40265139</v>
      </c>
      <c r="BW122" s="1000"/>
      <c r="BX122" s="1000"/>
      <c r="BY122" s="1000"/>
      <c r="BZ122" s="1000"/>
      <c r="CA122" s="1000">
        <v>38764699</v>
      </c>
      <c r="CB122" s="1000"/>
      <c r="CC122" s="1000"/>
      <c r="CD122" s="1000"/>
      <c r="CE122" s="1000"/>
      <c r="CF122" s="1017">
        <v>299.10000000000002</v>
      </c>
      <c r="CG122" s="1018"/>
      <c r="CH122" s="1018"/>
      <c r="CI122" s="1018"/>
      <c r="CJ122" s="1018"/>
      <c r="CK122" s="1009"/>
      <c r="CL122" s="1010"/>
      <c r="CM122" s="1010"/>
      <c r="CN122" s="1010"/>
      <c r="CO122" s="1011"/>
      <c r="CP122" s="1019" t="s">
        <v>396</v>
      </c>
      <c r="CQ122" s="1020"/>
      <c r="CR122" s="1020"/>
      <c r="CS122" s="1020"/>
      <c r="CT122" s="1020"/>
      <c r="CU122" s="1020"/>
      <c r="CV122" s="1020"/>
      <c r="CW122" s="1020"/>
      <c r="CX122" s="1020"/>
      <c r="CY122" s="1020"/>
      <c r="CZ122" s="1020"/>
      <c r="DA122" s="1020"/>
      <c r="DB122" s="1020"/>
      <c r="DC122" s="1020"/>
      <c r="DD122" s="1020"/>
      <c r="DE122" s="1020"/>
      <c r="DF122" s="1021"/>
      <c r="DG122" s="925">
        <v>5427911</v>
      </c>
      <c r="DH122" s="926"/>
      <c r="DI122" s="926"/>
      <c r="DJ122" s="926"/>
      <c r="DK122" s="926"/>
      <c r="DL122" s="926">
        <v>4537378</v>
      </c>
      <c r="DM122" s="926"/>
      <c r="DN122" s="926"/>
      <c r="DO122" s="926"/>
      <c r="DP122" s="926"/>
      <c r="DQ122" s="926">
        <v>4175940</v>
      </c>
      <c r="DR122" s="926"/>
      <c r="DS122" s="926"/>
      <c r="DT122" s="926"/>
      <c r="DU122" s="926"/>
      <c r="DV122" s="927">
        <v>32.200000000000003</v>
      </c>
      <c r="DW122" s="927"/>
      <c r="DX122" s="927"/>
      <c r="DY122" s="927"/>
      <c r="DZ122" s="928"/>
    </row>
    <row r="123" spans="1:130" s="230" customFormat="1" ht="26.25" customHeight="1" x14ac:dyDescent="0.2">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312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452</v>
      </c>
      <c r="BP123" s="1005"/>
      <c r="BQ123" s="1063">
        <v>49774001</v>
      </c>
      <c r="BR123" s="1064"/>
      <c r="BS123" s="1064"/>
      <c r="BT123" s="1064"/>
      <c r="BU123" s="1064"/>
      <c r="BV123" s="1064">
        <v>48070691</v>
      </c>
      <c r="BW123" s="1064"/>
      <c r="BX123" s="1064"/>
      <c r="BY123" s="1064"/>
      <c r="BZ123" s="1064"/>
      <c r="CA123" s="1064">
        <v>45949503</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v>3223951</v>
      </c>
      <c r="DH123" s="959"/>
      <c r="DI123" s="959"/>
      <c r="DJ123" s="959"/>
      <c r="DK123" s="960"/>
      <c r="DL123" s="961">
        <v>2870005</v>
      </c>
      <c r="DM123" s="959"/>
      <c r="DN123" s="959"/>
      <c r="DO123" s="959"/>
      <c r="DP123" s="960"/>
      <c r="DQ123" s="961">
        <v>2554761</v>
      </c>
      <c r="DR123" s="959"/>
      <c r="DS123" s="959"/>
      <c r="DT123" s="959"/>
      <c r="DU123" s="960"/>
      <c r="DV123" s="962">
        <v>19.7</v>
      </c>
      <c r="DW123" s="963"/>
      <c r="DX123" s="963"/>
      <c r="DY123" s="963"/>
      <c r="DZ123" s="964"/>
    </row>
    <row r="124" spans="1:130" s="230" customFormat="1" ht="26.25" customHeight="1" thickBot="1" x14ac:dyDescent="0.25">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98</v>
      </c>
      <c r="BR124" s="1027"/>
      <c r="BS124" s="1027"/>
      <c r="BT124" s="1027"/>
      <c r="BU124" s="1027"/>
      <c r="BV124" s="1027">
        <v>95.7</v>
      </c>
      <c r="BW124" s="1027"/>
      <c r="BX124" s="1027"/>
      <c r="BY124" s="1027"/>
      <c r="BZ124" s="1027"/>
      <c r="CA124" s="1027">
        <v>92.1</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v>5714</v>
      </c>
      <c r="DR124" s="986"/>
      <c r="DS124" s="986"/>
      <c r="DT124" s="986"/>
      <c r="DU124" s="987"/>
      <c r="DV124" s="988">
        <v>0</v>
      </c>
      <c r="DW124" s="989"/>
      <c r="DX124" s="989"/>
      <c r="DY124" s="989"/>
      <c r="DZ124" s="990"/>
    </row>
    <row r="125" spans="1:130" s="230" customFormat="1" ht="26.25" customHeight="1" x14ac:dyDescent="0.2">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401</v>
      </c>
      <c r="AB127" s="959"/>
      <c r="AC127" s="959"/>
      <c r="AD127" s="959"/>
      <c r="AE127" s="960"/>
      <c r="AF127" s="961">
        <v>278</v>
      </c>
      <c r="AG127" s="959"/>
      <c r="AH127" s="959"/>
      <c r="AI127" s="959"/>
      <c r="AJ127" s="960"/>
      <c r="AK127" s="961">
        <v>166</v>
      </c>
      <c r="AL127" s="959"/>
      <c r="AM127" s="959"/>
      <c r="AN127" s="959"/>
      <c r="AO127" s="960"/>
      <c r="AP127" s="962">
        <v>0</v>
      </c>
      <c r="AQ127" s="963"/>
      <c r="AR127" s="963"/>
      <c r="AS127" s="963"/>
      <c r="AT127" s="964"/>
      <c r="AU127" s="232"/>
      <c r="AV127" s="232"/>
      <c r="AW127" s="232"/>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36470</v>
      </c>
      <c r="AB128" s="1046"/>
      <c r="AC128" s="1046"/>
      <c r="AD128" s="1046"/>
      <c r="AE128" s="1047"/>
      <c r="AF128" s="1048">
        <v>39799</v>
      </c>
      <c r="AG128" s="1046"/>
      <c r="AH128" s="1046"/>
      <c r="AI128" s="1046"/>
      <c r="AJ128" s="1047"/>
      <c r="AK128" s="1048">
        <v>43803</v>
      </c>
      <c r="AL128" s="1046"/>
      <c r="AM128" s="1046"/>
      <c r="AN128" s="1046"/>
      <c r="AO128" s="1047"/>
      <c r="AP128" s="1049"/>
      <c r="AQ128" s="1050"/>
      <c r="AR128" s="1050"/>
      <c r="AS128" s="1050"/>
      <c r="AT128" s="1051"/>
      <c r="AU128" s="232"/>
      <c r="AV128" s="232"/>
      <c r="AW128" s="232"/>
      <c r="AX128" s="896" t="s">
        <v>466</v>
      </c>
      <c r="AY128" s="897"/>
      <c r="AZ128" s="897"/>
      <c r="BA128" s="897"/>
      <c r="BB128" s="897"/>
      <c r="BC128" s="897"/>
      <c r="BD128" s="897"/>
      <c r="BE128" s="898"/>
      <c r="BF128" s="1052" t="s">
        <v>122</v>
      </c>
      <c r="BG128" s="1053"/>
      <c r="BH128" s="1053"/>
      <c r="BI128" s="1053"/>
      <c r="BJ128" s="1053"/>
      <c r="BK128" s="1053"/>
      <c r="BL128" s="1054"/>
      <c r="BM128" s="1052">
        <v>12.64</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v>5065</v>
      </c>
      <c r="DH128" s="1038"/>
      <c r="DI128" s="1038"/>
      <c r="DJ128" s="1038"/>
      <c r="DK128" s="1038"/>
      <c r="DL128" s="1038">
        <v>4289</v>
      </c>
      <c r="DM128" s="1038"/>
      <c r="DN128" s="1038"/>
      <c r="DO128" s="1038"/>
      <c r="DP128" s="1038"/>
      <c r="DQ128" s="1038">
        <v>3491</v>
      </c>
      <c r="DR128" s="1038"/>
      <c r="DS128" s="1038"/>
      <c r="DT128" s="1038"/>
      <c r="DU128" s="1038"/>
      <c r="DV128" s="1039">
        <v>0</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17537568</v>
      </c>
      <c r="AB129" s="959"/>
      <c r="AC129" s="959"/>
      <c r="AD129" s="959"/>
      <c r="AE129" s="960"/>
      <c r="AF129" s="961">
        <v>16875648</v>
      </c>
      <c r="AG129" s="959"/>
      <c r="AH129" s="959"/>
      <c r="AI129" s="959"/>
      <c r="AJ129" s="960"/>
      <c r="AK129" s="961">
        <v>17134205</v>
      </c>
      <c r="AL129" s="959"/>
      <c r="AM129" s="959"/>
      <c r="AN129" s="959"/>
      <c r="AO129" s="960"/>
      <c r="AP129" s="1073"/>
      <c r="AQ129" s="1074"/>
      <c r="AR129" s="1074"/>
      <c r="AS129" s="1074"/>
      <c r="AT129" s="1075"/>
      <c r="AU129" s="233"/>
      <c r="AV129" s="233"/>
      <c r="AW129" s="233"/>
      <c r="AX129" s="1065" t="s">
        <v>469</v>
      </c>
      <c r="AY129" s="923"/>
      <c r="AZ129" s="923"/>
      <c r="BA129" s="923"/>
      <c r="BB129" s="923"/>
      <c r="BC129" s="923"/>
      <c r="BD129" s="923"/>
      <c r="BE129" s="924"/>
      <c r="BF129" s="1066" t="s">
        <v>122</v>
      </c>
      <c r="BG129" s="1067"/>
      <c r="BH129" s="1067"/>
      <c r="BI129" s="1067"/>
      <c r="BJ129" s="1067"/>
      <c r="BK129" s="1067"/>
      <c r="BL129" s="1068"/>
      <c r="BM129" s="1066">
        <v>17.64</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4063912</v>
      </c>
      <c r="AB130" s="959"/>
      <c r="AC130" s="959"/>
      <c r="AD130" s="959"/>
      <c r="AE130" s="960"/>
      <c r="AF130" s="961">
        <v>3930825</v>
      </c>
      <c r="AG130" s="959"/>
      <c r="AH130" s="959"/>
      <c r="AI130" s="959"/>
      <c r="AJ130" s="960"/>
      <c r="AK130" s="961">
        <v>4173856</v>
      </c>
      <c r="AL130" s="959"/>
      <c r="AM130" s="959"/>
      <c r="AN130" s="959"/>
      <c r="AO130" s="960"/>
      <c r="AP130" s="1073"/>
      <c r="AQ130" s="1074"/>
      <c r="AR130" s="1074"/>
      <c r="AS130" s="1074"/>
      <c r="AT130" s="1075"/>
      <c r="AU130" s="233"/>
      <c r="AV130" s="233"/>
      <c r="AW130" s="233"/>
      <c r="AX130" s="1065" t="s">
        <v>472</v>
      </c>
      <c r="AY130" s="923"/>
      <c r="AZ130" s="923"/>
      <c r="BA130" s="923"/>
      <c r="BB130" s="923"/>
      <c r="BC130" s="923"/>
      <c r="BD130" s="923"/>
      <c r="BE130" s="924"/>
      <c r="BF130" s="1101">
        <v>11.2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13473656</v>
      </c>
      <c r="AB131" s="986"/>
      <c r="AC131" s="986"/>
      <c r="AD131" s="986"/>
      <c r="AE131" s="987"/>
      <c r="AF131" s="985">
        <v>12944823</v>
      </c>
      <c r="AG131" s="986"/>
      <c r="AH131" s="986"/>
      <c r="AI131" s="986"/>
      <c r="AJ131" s="987"/>
      <c r="AK131" s="985">
        <v>12960349</v>
      </c>
      <c r="AL131" s="986"/>
      <c r="AM131" s="986"/>
      <c r="AN131" s="986"/>
      <c r="AO131" s="987"/>
      <c r="AP131" s="1110"/>
      <c r="AQ131" s="1111"/>
      <c r="AR131" s="1111"/>
      <c r="AS131" s="1111"/>
      <c r="AT131" s="1112"/>
      <c r="AU131" s="233"/>
      <c r="AV131" s="233"/>
      <c r="AW131" s="233"/>
      <c r="AX131" s="1083" t="s">
        <v>474</v>
      </c>
      <c r="AY131" s="726"/>
      <c r="AZ131" s="726"/>
      <c r="BA131" s="726"/>
      <c r="BB131" s="726"/>
      <c r="BC131" s="726"/>
      <c r="BD131" s="726"/>
      <c r="BE131" s="1036"/>
      <c r="BF131" s="1084">
        <v>92.1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10.538639249999999</v>
      </c>
      <c r="AB132" s="1097"/>
      <c r="AC132" s="1097"/>
      <c r="AD132" s="1097"/>
      <c r="AE132" s="1098"/>
      <c r="AF132" s="1099">
        <v>11.12627805</v>
      </c>
      <c r="AG132" s="1097"/>
      <c r="AH132" s="1097"/>
      <c r="AI132" s="1097"/>
      <c r="AJ132" s="1098"/>
      <c r="AK132" s="1099">
        <v>11.9681345</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11.1</v>
      </c>
      <c r="AB133" s="1080"/>
      <c r="AC133" s="1080"/>
      <c r="AD133" s="1080"/>
      <c r="AE133" s="1081"/>
      <c r="AF133" s="1079">
        <v>10.9</v>
      </c>
      <c r="AG133" s="1080"/>
      <c r="AH133" s="1080"/>
      <c r="AI133" s="1080"/>
      <c r="AJ133" s="1081"/>
      <c r="AK133" s="1079">
        <v>11.2</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0mq0YpufMMj2A0Lj+m3hPRrB6O3DHLBsDJ57q5aB2g8S4QlrTQDo4vtEt5PvCVdvUtM1YXQ1MiNnPYSOilBd8Q==" saltValue="dSL9qjPl+fa5CnT7dOO+y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opLeftCell="A39" zoomScale="70" zoomScaleNormal="70" zoomScaleSheetLayoutView="70" workbookViewId="0">
      <selection activeCell="BU96" sqref="BU96"/>
    </sheetView>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478</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7L3XSn40x6pmPOuDy9P/F76SDPEt6NKUXKfYtM2cQxM3b40eK91OBauHFP1WLxXzvn9Pcd96iPEei+hW5cUcoA==" saltValue="1g+N2ptKbY6R9xNNLYZDGw=="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8" zoomScale="70" zoomScaleNormal="7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3VTG6eCLyBkcqzKNskjXwYHgv5WCIEiiFYkT4S849x0kp6McPWw4KBJ8/lVNg7zlJQInUozTzsWfHxIblGBMUw==" saltValue="VyWybmGtoapICIJwObnfFA=="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0" zoomScale="85" zoomScaleSheetLayoutView="85"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481</v>
      </c>
      <c r="AP7" s="272"/>
      <c r="AQ7" s="273" t="s">
        <v>482</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483</v>
      </c>
      <c r="AQ8" s="279" t="s">
        <v>484</v>
      </c>
      <c r="AR8" s="280" t="s">
        <v>485</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486</v>
      </c>
      <c r="AL9" s="1117"/>
      <c r="AM9" s="1117"/>
      <c r="AN9" s="1118"/>
      <c r="AO9" s="281">
        <v>4496751</v>
      </c>
      <c r="AP9" s="281">
        <v>128167</v>
      </c>
      <c r="AQ9" s="282">
        <v>107616</v>
      </c>
      <c r="AR9" s="283">
        <v>19.100000000000001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487</v>
      </c>
      <c r="AL10" s="1117"/>
      <c r="AM10" s="1117"/>
      <c r="AN10" s="1118"/>
      <c r="AO10" s="284">
        <v>659604</v>
      </c>
      <c r="AP10" s="284">
        <v>18800</v>
      </c>
      <c r="AQ10" s="285">
        <v>10095</v>
      </c>
      <c r="AR10" s="286">
        <v>86.2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488</v>
      </c>
      <c r="AL11" s="1117"/>
      <c r="AM11" s="1117"/>
      <c r="AN11" s="1118"/>
      <c r="AO11" s="284" t="s">
        <v>489</v>
      </c>
      <c r="AP11" s="284" t="s">
        <v>489</v>
      </c>
      <c r="AQ11" s="285">
        <v>1704</v>
      </c>
      <c r="AR11" s="286" t="s">
        <v>489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490</v>
      </c>
      <c r="AL12" s="1117"/>
      <c r="AM12" s="1117"/>
      <c r="AN12" s="1118"/>
      <c r="AO12" s="284" t="s">
        <v>489</v>
      </c>
      <c r="AP12" s="284" t="s">
        <v>489</v>
      </c>
      <c r="AQ12" s="285">
        <v>7</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491</v>
      </c>
      <c r="AL13" s="1117"/>
      <c r="AM13" s="1117"/>
      <c r="AN13" s="1118"/>
      <c r="AO13" s="284">
        <v>57197</v>
      </c>
      <c r="AP13" s="284">
        <v>1630</v>
      </c>
      <c r="AQ13" s="285">
        <v>4110</v>
      </c>
      <c r="AR13" s="286">
        <v>-60.3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492</v>
      </c>
      <c r="AL14" s="1117"/>
      <c r="AM14" s="1117"/>
      <c r="AN14" s="1118"/>
      <c r="AO14" s="284">
        <v>135218</v>
      </c>
      <c r="AP14" s="284">
        <v>3854</v>
      </c>
      <c r="AQ14" s="285">
        <v>2451</v>
      </c>
      <c r="AR14" s="286">
        <v>57.2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493</v>
      </c>
      <c r="AL15" s="1120"/>
      <c r="AM15" s="1120"/>
      <c r="AN15" s="1121"/>
      <c r="AO15" s="284">
        <v>-351718</v>
      </c>
      <c r="AP15" s="284">
        <v>-10025</v>
      </c>
      <c r="AQ15" s="285">
        <v>-6399</v>
      </c>
      <c r="AR15" s="286">
        <v>56.7</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4997052</v>
      </c>
      <c r="AP16" s="284">
        <v>142427</v>
      </c>
      <c r="AQ16" s="285">
        <v>119584</v>
      </c>
      <c r="AR16" s="286">
        <v>19.100000000000001</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498</v>
      </c>
      <c r="AL21" s="1123"/>
      <c r="AM21" s="1123"/>
      <c r="AN21" s="1124"/>
      <c r="AO21" s="297">
        <v>12.51</v>
      </c>
      <c r="AP21" s="298">
        <v>10.86</v>
      </c>
      <c r="AQ21" s="299">
        <v>1.65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499</v>
      </c>
      <c r="AL22" s="1123"/>
      <c r="AM22" s="1123"/>
      <c r="AN22" s="1124"/>
      <c r="AO22" s="302">
        <v>98.7</v>
      </c>
      <c r="AP22" s="303">
        <v>97.3</v>
      </c>
      <c r="AQ22" s="304">
        <v>1.4</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x14ac:dyDescent="0.2">
      <c r="A27" s="309"/>
      <c r="AO27" s="262"/>
      <c r="AP27" s="262"/>
      <c r="AQ27" s="262"/>
      <c r="AR27" s="262"/>
      <c r="AS27" s="262"/>
      <c r="AT27" s="262"/>
    </row>
    <row r="28" spans="1:46" ht="16.5"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481</v>
      </c>
      <c r="AP30" s="272"/>
      <c r="AQ30" s="273" t="s">
        <v>482</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483</v>
      </c>
      <c r="AQ31" s="279" t="s">
        <v>484</v>
      </c>
      <c r="AR31" s="280" t="s">
        <v>485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503</v>
      </c>
      <c r="AL32" s="1131"/>
      <c r="AM32" s="1131"/>
      <c r="AN32" s="1132"/>
      <c r="AO32" s="312">
        <v>4026976</v>
      </c>
      <c r="AP32" s="312">
        <v>114778</v>
      </c>
      <c r="AQ32" s="313">
        <v>75090</v>
      </c>
      <c r="AR32" s="314">
        <v>52.9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504</v>
      </c>
      <c r="AL33" s="1131"/>
      <c r="AM33" s="1131"/>
      <c r="AN33" s="1132"/>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505</v>
      </c>
      <c r="AL34" s="1131"/>
      <c r="AM34" s="1131"/>
      <c r="AN34" s="1132"/>
      <c r="AO34" s="312" t="s">
        <v>489</v>
      </c>
      <c r="AP34" s="312" t="s">
        <v>489</v>
      </c>
      <c r="AQ34" s="313">
        <v>1</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506</v>
      </c>
      <c r="AL35" s="1131"/>
      <c r="AM35" s="1131"/>
      <c r="AN35" s="1132"/>
      <c r="AO35" s="312">
        <v>1666568</v>
      </c>
      <c r="AP35" s="312">
        <v>47501</v>
      </c>
      <c r="AQ35" s="313">
        <v>17211</v>
      </c>
      <c r="AR35" s="314">
        <v>176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507</v>
      </c>
      <c r="AL36" s="1131"/>
      <c r="AM36" s="1131"/>
      <c r="AN36" s="1132"/>
      <c r="AO36" s="312">
        <v>75061</v>
      </c>
      <c r="AP36" s="312">
        <v>2139</v>
      </c>
      <c r="AQ36" s="313">
        <v>2478</v>
      </c>
      <c r="AR36" s="314">
        <v>-13.7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508</v>
      </c>
      <c r="AL37" s="1131"/>
      <c r="AM37" s="1131"/>
      <c r="AN37" s="1132"/>
      <c r="AO37" s="312">
        <v>166</v>
      </c>
      <c r="AP37" s="312">
        <v>5</v>
      </c>
      <c r="AQ37" s="313">
        <v>654</v>
      </c>
      <c r="AR37" s="314">
        <v>-99.2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509</v>
      </c>
      <c r="AL38" s="1134"/>
      <c r="AM38" s="1134"/>
      <c r="AN38" s="1135"/>
      <c r="AO38" s="315" t="s">
        <v>489</v>
      </c>
      <c r="AP38" s="315" t="s">
        <v>489</v>
      </c>
      <c r="AQ38" s="316">
        <v>4</v>
      </c>
      <c r="AR38" s="304" t="s">
        <v>489</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510</v>
      </c>
      <c r="AL39" s="1134"/>
      <c r="AM39" s="1134"/>
      <c r="AN39" s="1135"/>
      <c r="AO39" s="312">
        <v>-43803</v>
      </c>
      <c r="AP39" s="312">
        <v>-1248</v>
      </c>
      <c r="AQ39" s="313">
        <v>-3502</v>
      </c>
      <c r="AR39" s="314">
        <v>-64.400000000000006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511</v>
      </c>
      <c r="AL40" s="1131"/>
      <c r="AM40" s="1131"/>
      <c r="AN40" s="1132"/>
      <c r="AO40" s="312">
        <v>-4173856</v>
      </c>
      <c r="AP40" s="312">
        <v>-118964</v>
      </c>
      <c r="AQ40" s="313">
        <v>-63750</v>
      </c>
      <c r="AR40" s="314">
        <v>86.6</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1551112</v>
      </c>
      <c r="AP41" s="312">
        <v>44210</v>
      </c>
      <c r="AQ41" s="313">
        <v>28185</v>
      </c>
      <c r="AR41" s="314">
        <v>56.9</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481</v>
      </c>
      <c r="AN49" s="1127" t="s">
        <v>514</v>
      </c>
      <c r="AO49" s="1128"/>
      <c r="AP49" s="1128"/>
      <c r="AQ49" s="1128"/>
      <c r="AR49" s="1129"/>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515</v>
      </c>
      <c r="AO50" s="329" t="s">
        <v>516</v>
      </c>
      <c r="AP50" s="330" t="s">
        <v>517</v>
      </c>
      <c r="AQ50" s="331" t="s">
        <v>518</v>
      </c>
      <c r="AR50" s="332" t="s">
        <v>519</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6137379</v>
      </c>
      <c r="AN51" s="334">
        <v>162709</v>
      </c>
      <c r="AO51" s="335">
        <v>33.299999999999997</v>
      </c>
      <c r="AP51" s="336">
        <v>94081</v>
      </c>
      <c r="AQ51" s="337">
        <v>10.5</v>
      </c>
      <c r="AR51" s="338">
        <v>22.8</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3686092</v>
      </c>
      <c r="AN52" s="342">
        <v>97722</v>
      </c>
      <c r="AO52" s="343">
        <v>31.1</v>
      </c>
      <c r="AP52" s="344">
        <v>48949</v>
      </c>
      <c r="AQ52" s="345">
        <v>11.5</v>
      </c>
      <c r="AR52" s="346">
        <v>19.600000000000001</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4529762</v>
      </c>
      <c r="AN53" s="334">
        <v>122089</v>
      </c>
      <c r="AO53" s="335">
        <v>-25</v>
      </c>
      <c r="AP53" s="336">
        <v>92632</v>
      </c>
      <c r="AQ53" s="337">
        <v>-1.5</v>
      </c>
      <c r="AR53" s="338">
        <v>-23.5</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3342331</v>
      </c>
      <c r="AN54" s="342">
        <v>90085</v>
      </c>
      <c r="AO54" s="343">
        <v>-7.8</v>
      </c>
      <c r="AP54" s="344">
        <v>47978</v>
      </c>
      <c r="AQ54" s="345">
        <v>-2</v>
      </c>
      <c r="AR54" s="346">
        <v>-5.8</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3326848</v>
      </c>
      <c r="AN55" s="334">
        <v>91465</v>
      </c>
      <c r="AO55" s="335">
        <v>-25.1</v>
      </c>
      <c r="AP55" s="336">
        <v>96469</v>
      </c>
      <c r="AQ55" s="337">
        <v>4.0999999999999996</v>
      </c>
      <c r="AR55" s="338">
        <v>-29.2</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1212957</v>
      </c>
      <c r="AN56" s="342">
        <v>33348</v>
      </c>
      <c r="AO56" s="343">
        <v>-63</v>
      </c>
      <c r="AP56" s="344">
        <v>49775</v>
      </c>
      <c r="AQ56" s="345">
        <v>3.7</v>
      </c>
      <c r="AR56" s="346">
        <v>-66.7</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3019640</v>
      </c>
      <c r="AN57" s="334">
        <v>84494</v>
      </c>
      <c r="AO57" s="335">
        <v>-7.6</v>
      </c>
      <c r="AP57" s="336">
        <v>85743</v>
      </c>
      <c r="AQ57" s="337">
        <v>-11.1</v>
      </c>
      <c r="AR57" s="338">
        <v>3.5</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1723046</v>
      </c>
      <c r="AN58" s="342">
        <v>48213</v>
      </c>
      <c r="AO58" s="343">
        <v>44.6</v>
      </c>
      <c r="AP58" s="344">
        <v>45231</v>
      </c>
      <c r="AQ58" s="345">
        <v>-9.1</v>
      </c>
      <c r="AR58" s="346">
        <v>53.7</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2748886</v>
      </c>
      <c r="AN59" s="334">
        <v>78349</v>
      </c>
      <c r="AO59" s="335">
        <v>-7.3</v>
      </c>
      <c r="AP59" s="336">
        <v>92509</v>
      </c>
      <c r="AQ59" s="337">
        <v>7.9</v>
      </c>
      <c r="AR59" s="338">
        <v>-15.2</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1737749</v>
      </c>
      <c r="AN60" s="342">
        <v>49530</v>
      </c>
      <c r="AO60" s="343">
        <v>2.7</v>
      </c>
      <c r="AP60" s="344">
        <v>52274</v>
      </c>
      <c r="AQ60" s="345">
        <v>15.6</v>
      </c>
      <c r="AR60" s="346">
        <v>-12.9</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3952503</v>
      </c>
      <c r="AN61" s="349">
        <v>107821</v>
      </c>
      <c r="AO61" s="350">
        <v>-6.3</v>
      </c>
      <c r="AP61" s="351">
        <v>92287</v>
      </c>
      <c r="AQ61" s="352">
        <v>2</v>
      </c>
      <c r="AR61" s="338">
        <v>-8.3000000000000007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2340435</v>
      </c>
      <c r="AN62" s="342">
        <v>63780</v>
      </c>
      <c r="AO62" s="343">
        <v>1.5</v>
      </c>
      <c r="AP62" s="344">
        <v>48841</v>
      </c>
      <c r="AQ62" s="345">
        <v>3.9</v>
      </c>
      <c r="AR62" s="346">
        <v>-2.4</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w24NhTE3wsQbVCPmAME8Xm1tMtPphG8QAv0KpWCErMRdBn0//GbadKVJh3V2/nPIUYKgRsIfcMy6YGjWPg9/Og==" saltValue="4Udx0HKDmOWj0bDgLx7AX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4" zoomScale="70" zoomScaleNormal="70" zoomScaleSheetLayoutView="55" workbookViewId="0">
      <selection activeCell="AF102" sqref="AF102"/>
    </sheetView>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478</v>
      </c>
    </row>
    <row r="121" spans="125:125" ht="13.5" hidden="1" customHeight="1" x14ac:dyDescent="0.2">
      <c r="DU121" s="259"/>
    </row>
  </sheetData>
  <sheetProtection algorithmName="SHA-512" hashValue="yx2cNToWBJJbEkp29lzYCdVJ4u+kWLFDSP6JSd0s2vZSjBlUM8GsPgjI3z1u5NjB1frJvqAuY5gJp+fkmOlU+A==" saltValue="wC21SJpvSt84JL/ydOZLj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1" zoomScale="70" zoomScaleNormal="70" zoomScaleSheetLayoutView="55" workbookViewId="0">
      <selection activeCell="CS97" sqref="CS97"/>
    </sheetView>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478</v>
      </c>
    </row>
  </sheetData>
  <sheetProtection algorithmName="SHA-512" hashValue="iuGSR4lmaRc3EQQKCCjVC3ZCb+SFXBWDmuShM+7yKjU/6ejAUZ3BLAqer6EzSI9bI1IT1VhV5kpJRTr5rVAVEQ==" saltValue="q/b+5L92UJPynsu2Nhj99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9" zoomScale="85" zoomScaleNormal="85" zoomScaleSheetLayoutView="100" workbookViewId="0">
      <selection activeCell="C44" sqref="C44"/>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39" t="s">
        <v>3</v>
      </c>
      <c r="D47" s="1139"/>
      <c r="E47" s="1140"/>
      <c r="F47" s="11">
        <v>8.48</v>
      </c>
      <c r="G47" s="12">
        <v>8.35</v>
      </c>
      <c r="H47" s="12">
        <v>8.2100000000000009</v>
      </c>
      <c r="I47" s="12">
        <v>8.5299999999999994</v>
      </c>
      <c r="J47" s="13">
        <v>8.41</v>
      </c>
    </row>
    <row r="48" spans="2:10" ht="57.75" customHeight="1" x14ac:dyDescent="0.2">
      <c r="B48" s="14"/>
      <c r="C48" s="1141" t="s">
        <v>4</v>
      </c>
      <c r="D48" s="1141"/>
      <c r="E48" s="1142"/>
      <c r="F48" s="15">
        <v>2</v>
      </c>
      <c r="G48" s="16">
        <v>2.08</v>
      </c>
      <c r="H48" s="16">
        <v>2.59</v>
      </c>
      <c r="I48" s="16">
        <v>3.66</v>
      </c>
      <c r="J48" s="17">
        <v>2.58</v>
      </c>
    </row>
    <row r="49" spans="2:10" ht="57.75" customHeight="1" thickBot="1" x14ac:dyDescent="0.25">
      <c r="B49" s="18"/>
      <c r="C49" s="1143" t="s">
        <v>5</v>
      </c>
      <c r="D49" s="1143"/>
      <c r="E49" s="1144"/>
      <c r="F49" s="19">
        <v>0.27</v>
      </c>
      <c r="G49" s="20">
        <v>0.12</v>
      </c>
      <c r="H49" s="20">
        <v>0.54</v>
      </c>
      <c r="I49" s="20">
        <v>4.0599999999999996</v>
      </c>
      <c r="J49" s="21">
        <v>1.47</v>
      </c>
    </row>
    <row r="50" spans="2:10" ht="13" x14ac:dyDescent="0.2"/>
  </sheetData>
  <sheetProtection algorithmName="SHA-512" hashValue="f1RH3QvXwOU4+q+HnRi5pQ0PlWzX3u7m+xAE7kgqR5d0S4A89v+/tvHTvEOdfF1Ohjg54NstyxJB2gatgf8TzQ==" saltValue="Oo7aH+vRQHTeZwYgQPuQ4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島根県小山　実桜子</cp:lastModifiedBy>
  <cp:lastPrinted>2025-03-10T09:05:48Z</cp:lastPrinted>
  <dcterms:created xsi:type="dcterms:W3CDTF">2025-02-19T04:04:48Z</dcterms:created>
  <dcterms:modified xsi:type="dcterms:W3CDTF">2025-09-29T00:32:05Z</dcterms:modified>
  <cp:category/>
</cp:coreProperties>
</file>