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akura.city.unnan.lg.jp\share\総務部\財政課\Y\01300予算公表・執行\0100予算公表・執行全般\財政状況の公表（市ＨＰ及び市報）\令和6年度\250321 R5決算財政状況資料集(3月公表)\"/>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<sst xmlns="http://schemas.openxmlformats.org/spreadsheetml/2006/main" count="1051" uniqueCount="567">
  <si>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</si>
  <si>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</si>
  <si>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</si>
  <si>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</si>
  <si>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</si>
  <si>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</si>
  <si>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</si>
  <si>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</si>
  <si>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</si>
  <si>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</si>
  <si>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</si>
  <si>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</si>
  <si>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</si>
  <si>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</si>
  <si>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</si>
  <si>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</si>
  <si>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</si>
  <si>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</si>
  <si>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</si>
  <si>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</si>
  <si>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</si>
  <si>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</si>
  <si>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</si>
  <si>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</si>
  <si>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</si>
  <si>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</si>
  <si>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</si>
  <si>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</si>
  <si>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</si>
  <si>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</si>
  <si>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</si>
  <si>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</si>
  <si>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</si>
  <si>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</si>
  <si>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</si>
  <si>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</si>
  <si>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</si>
  <si>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</si>
  <si>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</si>
  <si>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</si>
  <si>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</si>
  <si>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</si>
  <si>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</si>
  <si>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</si>
  <si>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</si>
  <si>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</si>
  <si>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</si>
  <si>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</si>
  <si>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</si>
  <si>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</si>
  <si>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</si>
  <si>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</si>
  <si>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</si>
  <si>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</si>
  <si>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</si>
  <si>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</si>
  <si>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</si>
  <si>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</si>
  <si>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</si>
  <si>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</si>
  <si>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</si>
  <si>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</si>
  <si>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</si>
  <si>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</si>
  <si>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</si>
  <si>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</si>
  <si>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</si>
  <si>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</si>
  <si>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</si>
  <si>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</si>
  <si>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</si>
  <si>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</si>
  <si>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</si>
  <si>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</si>
  <si>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</si>
  <si>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</si>
  <si>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</si>
  <si>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</si>
  <si>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</si>
  <si>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</si>
  <si>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</si>
  <si>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</si>
  <si>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</si>
  <si>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</si>
  <si>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</si>
  <si>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</si>
  <si>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</si>
  <si>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</si>
  <si>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</si>
  <si>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</si>
  <si>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</si>
  <si>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</si>
  <si>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</si>
  <si>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</si>
  <si>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雲南市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</si>
  <si>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</si>
  <si>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</si>
  <si>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</si>
  <si>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</si>
  <si>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</si>
  <si>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</si>
  <si>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</si>
  <si>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</si>
  <si>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</si>
  <si>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</si>
  <si>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</si>
  <si>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</si>
  <si>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</si>
  <si>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</si>
  <si>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</si>
  <si>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</si>
  <si>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</si>
  <si>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</si>
  <si>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</si>
  <si>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</si>
  <si>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</si>
  <si>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</si>
  <si>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</si>
  <si>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</si>
  <si>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</si>
  <si>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</si>
  <si>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</si>
  <si>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</si>
  <si>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</si>
  <si>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</si>
  <si>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</si>
  <si>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</si>
  <si>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</si>
  <si>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</si>
  <si>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</si>
  <si>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</si>
  <si>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</si>
  <si>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</si>
  <si>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</si>
  <si>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</si>
  <si>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</si>
  <si>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</si>
  <si>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</si>
  <si>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</si>
  <si>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</si>
  <si>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</si>
  <si>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</si>
  <si>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</si>
  <si>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</si>
  <si>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</si>
  <si>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</si>
  <si>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</si>
  <si>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</si>
  <si>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</si>
  <si>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</si>
  <si>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</si>
  <si>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</si>
  <si>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</si>
  <si>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</si>
  <si>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</si>
  <si>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</si>
  <si>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</si>
  <si>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</si>
  <si>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</si>
  <si>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</si>
  <si>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</si>
  <si>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</si>
  <si>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</si>
  <si>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</si>
  <si>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</si>
  <si>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</si>
  <si>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</si>
  <si>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</si>
  <si>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</si>
  <si>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</si>
  <si>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</si>
  <si>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</si>
  <si>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</si>
  <si>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</si>
  <si>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</si>
  <si>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</si>
  <si>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</si>
  <si>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</si>
  <si>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</si>
  <si>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</si>
  <si>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</si>
  <si>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</si>
  <si>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</si>
  <si>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</si>
  <si>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</si>
  <si>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</si>
  <si>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</si>
  <si>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</si>
  <si>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</si>
  <si>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</si>
  <si>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</si>
  <si>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</si>
  <si>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</si>
  <si>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</si>
  <si>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</si>
  <si>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</si>
  <si>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</si>
  <si>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</si>
  <si>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</si>
  <si>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</si>
  <si>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</si>
  <si>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</si>
  <si>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</si>
  <si>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島根県雲南市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</si>
  <si>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</si>
  <si>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</si>
  <si>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</si>
  <si>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</si>
  <si>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</si>
  <si>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</si>
  <si>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</si>
  <si>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</si>
  <si>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</si>
  <si>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</si>
  <si>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</si>
  <si>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</si>
  <si>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</si>
  <si>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</si>
  <si>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</si>
  <si>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</si>
  <si>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</si>
  <si>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</si>
  <si>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</si>
  <si>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</si>
  <si>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</si>
  <si>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</si>
  <si>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</si>
  <si>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</si>
  <si>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</si>
  <si>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</si>
  <si>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</si>
  <si>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</si>
  <si>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</si>
  <si>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</si>
  <si>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</si>
  <si>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</si>
  <si>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</si>
  <si>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</si>
  <si>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</si>
  <si>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</si>
  <si>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</si>
  <si>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</si>
  <si>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</si>
  <si>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</si>
  <si>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</si>
  <si>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</si>
  <si>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</si>
  <si>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</si>
  <si>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</si>
  <si>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</si>
  <si>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</si>
  <si>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</si>
  <si>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</si>
  <si>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</si>
  <si>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</si>
  <si>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</si>
  <si>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</si>
  <si>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</si>
  <si>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</si>
  <si>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</si>
  <si>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</si>
  <si>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</si>
  <si>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</si>
  <si>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</si>
  <si>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</si>
  <si>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</si>
  <si>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</si>
  <si>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</si>
  <si>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</si>
  <si>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</si>
  <si>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</si>
  <si>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</si>
  <si>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</si>
  <si>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</si>
  <si>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</si>
  <si>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</si>
  <si>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</si>
  <si>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</si>
  <si>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</si>
  <si>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</si>
  <si>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</si>
  <si>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</si>
  <si>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</si>
  <si>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</si>
  <si>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</si>
  <si>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</si>
  <si>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</si>
  <si>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</si>
  <si>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</si>
  <si>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</si>
  <si>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</si>
  <si>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</si>
  <si>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</si>
  <si>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</si>
  <si>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</si>
  <si>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</si>
  <si>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</si>
  <si>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</si>
  <si>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</si>
  <si>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</si>
  <si>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</si>
  <si>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</si>
  <si>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</si>
  <si>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</si>
  <si>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</si>
  <si>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</si>
  <si>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</si>
  <si>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</si>
  <si>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</si>
  <si>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</si>
  <si>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</si>
  <si>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</si>
  <si>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</si>
  <si>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</si>
  <si>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</si>
  <si>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</si>
  <si>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</si>
  <si>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</si>
  <si>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</si>
  <si>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</si>
  <si>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</si>
  <si>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</si>
  <si>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</si>
  <si>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</si>
  <si>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</si>
  <si>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</si>
  <si>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</si>
  <si>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</si>
  <si>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</si>
  <si>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</si>
  <si>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</si>
  <si>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</si>
  <si>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</si>
  <si>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</si>
  <si>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</si>
  <si>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</si>
  <si>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</si>
  <si>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</si>
  <si>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</si>
  <si>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</si>
  <si>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</si>
  <si>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</si>
  <si>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</si>
  <si>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</si>
  <si>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</si>
  <si>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</si>
  <si>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</si>
  <si>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</si>
  <si>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</si>
  <si>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</si>
  <si>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</si>
  <si>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</si>
  <si>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</si>
  <si>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</si>
  <si>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島根県雲南市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</si>
  <si>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</si>
  <si>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</si>
  <si>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</si>
  <si>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</si>
  <si>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</si>
  <si>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</si>
  <si>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</si>
  <si>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</si>
  <si>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</si>
  <si>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</si>
  <si>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</si>
  <si>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</si>
  <si>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</si>
  <si>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</si>
  <si>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</si>
  <si>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</si>
  <si>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</si>
  <si>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</si>
  <si>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</si>
  <si>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</si>
  <si>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農業労働災害共済事業特別会計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</si>
  <si>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</si>
  <si>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</si>
  <si>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</si>
  <si>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</si>
  <si>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</si>
  <si>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</si>
  <si>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</si>
  <si>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</si>
  <si>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</si>
  <si>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</si>
  <si>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</si>
  <si>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</si>
  <si>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</si>
  <si>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</si>
  <si>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</si>
  <si>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</si>
  <si>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</si>
  <si>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</si>
  <si>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</si>
  <si>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</si>
  <si>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</si>
  <si>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</si>
  <si>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</si>
  <si>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</si>
  <si>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</si>
  <si>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</si>
  <si>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</si>
  <si>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</si>
  <si>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</si>
  <si>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</si>
  <si>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</si>
  <si>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</si>
  <si>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</si>
  <si>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</si>
  <si>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</si>
  <si>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</si>
  <si>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</si>
  <si>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</si>
  <si>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</si>
  <si>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</si>
  <si>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</si>
  <si>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</si>
  <si>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</si>
  <si>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</si>
  <si>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</si>
  <si>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</si>
  <si>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</si>
  <si>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</si>
  <si>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</si>
  <si>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</si>
  <si>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</si>
  <si>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</si>
  <si>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</si>
  <si>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</si>
  <si>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</si>
  <si>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</si>
  <si>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</si>
  <si>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</si>
  <si>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</si>
  <si>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</si>
  <si>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</si>
  <si>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</si>
  <si>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</si>
  <si>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</si>
  <si>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</si>
  <si>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</si>
  <si>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</si>
  <si>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</si>
  <si>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</si>
  <si>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</si>
  <si>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</si>
  <si>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</si>
  <si>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</si>
  <si>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</si>
  <si>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</si>
  <si>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</si>
  <si>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</si>
  <si>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</si>
  <si>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</si>
  <si>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</si>
  <si>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</si>
  <si>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</si>
  <si>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</si>
  <si>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</si>
  <si>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</si>
  <si>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</si>
  <si>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</si>
  <si>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</si>
  <si>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</si>
  <si>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</si>
  <si>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</si>
  <si>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</si>
  <si>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</si>
  <si>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</si>
  <si>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</si>
  <si>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</si>
  <si>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</si>
  <si>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</si>
  <si>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</si>
  <si>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</si>
  <si>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</si>
  <si>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</si>
  <si>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</si>
  <si>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</si>
  <si>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</si>
  <si>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</si>
  <si>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</si>
  <si>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</si>
  <si>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</si>
  <si>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</si>
  <si>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</si>
  <si>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</si>
  <si>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</si>
  <si>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</si>
  <si>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</si>
  <si>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</si>
  <si>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</si>
  <si>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</si>
  <si>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</si>
  <si>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</si>
  <si>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</si>
  <si>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</si>
  <si>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</si>
  <si>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</si>
  <si>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</si>
  <si>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</si>
  <si>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</si>
  <si>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</si>
  <si>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</si>
  <si>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</si>
  <si>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</si>
  <si>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</si>
  <si>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</si>
  <si>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</si>
  <si>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</si>
  <si>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</si>
  <si>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</si>
  <si>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</si>
  <si>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</si>
  <si>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</si>
  <si>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</si>
  <si>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</si>
  <si>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</si>
  <si>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</si>
  <si>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</si>
  <si>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</si>
  <si>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</si>
  <si>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</si>
  <si>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</si>
  <si>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</si>
  <si>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</si>
  <si>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</si>
  <si>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</si>
  <si>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</si>
  <si>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</si>
  <si>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</si>
  <si>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</si>
  <si>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病院事業会計</t>
  </si>
  <si>
    <t>水道事業会計</t>
  </si>
  <si>
    <t>一般会計</t>
  </si>
  <si>
    <t>下水道事業会計</t>
  </si>
  <si>
    <t>工業用水道事業会計</t>
  </si>
  <si>
    <t>生活排水処理事業特別会計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</si>
  <si>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</si>
  <si>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</si>
  <si>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</si>
  <si>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</si>
  <si>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</si>
  <si>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</si>
  <si>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</si>
  <si>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</si>
  <si>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</si>
  <si>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雲南広域連合（介護）</t>
  </si>
  <si>
    <t>雲南広域連合（公共下水）</t>
  </si>
  <si>
    <t>島根県後期高齢者医療広域連合（普）</t>
  </si>
  <si>
    <t>島根県後期高齢者医療広域連合（後期高齢）</t>
  </si>
  <si>
    <t>-</t>
    <phoneticPr fontId="2"/>
  </si>
  <si>
    <t>㈱キラキラ雲南</t>
  </si>
  <si>
    <t>㈱雲南都市開発</t>
  </si>
  <si>
    <t>鉄の歴史村地域振興事業団</t>
  </si>
  <si>
    <t>雲南市土地開発公社</t>
  </si>
  <si>
    <t>〇</t>
  </si>
  <si>
    <t>雲南広域連合（普）</t>
    <phoneticPr fontId="2"/>
  </si>
  <si>
    <t>雲南市・飯南町事務組合（普）</t>
    <phoneticPr fontId="2"/>
  </si>
  <si>
    <t>島根県市町村総合事務組合（普）</t>
    <phoneticPr fontId="2"/>
  </si>
  <si>
    <t>-</t>
    <phoneticPr fontId="2"/>
  </si>
  <si>
    <t>地域振興基金</t>
  </si>
  <si>
    <t>政策選択基金</t>
  </si>
  <si>
    <t>大規模事業等基金</t>
  </si>
  <si>
    <t>地域福祉基金</t>
  </si>
  <si>
    <t>木次さくらのまちづくり基金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</si>
</sst>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959D-4F2B-AC75-EF1FACA18B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162709</c:v>
                </c:pt>
                <c:pt idx="1">
                  <c:v>122089</c:v>
                </c:pt>
                <c:pt idx="2">
                  <c:v>91465</c:v>
                </c:pt>
                <c:pt idx="3">
                  <c:v>84494</c:v>
                </c:pt>
                <c:pt idx="4">
                  <c:v>78349</c:v>
                </c:pt>
              </c:numCache>
            </c:numRef>
          </c:val>
          <c:smooth val="0"/>
          <c:extLst>
            <c:ext xmlns:c16="http://schemas.microsoft.com/office/drawing/2014/chart" uri="{C3380CC4-5D6E-409C-BE32-E72D297353CC}">
              <c16:uniqueId val="{00000001-959D-4F2B-AC75-EF1FACA18B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c:v>
                </c:pt>
                <c:pt idx="1">
                  <c:v>2.08</c:v>
                </c:pt>
                <c:pt idx="2">
                  <c:v>2.59</c:v>
                </c:pt>
                <c:pt idx="3">
                  <c:v>3.66</c:v>
                </c:pt>
                <c:pt idx="4">
                  <c:v>2.58</c:v>
                </c:pt>
              </c:numCache>
            </c:numRef>
          </c:val>
          <c:extLst>
            <c:ext xmlns:c16="http://schemas.microsoft.com/office/drawing/2014/chart" uri="{C3380CC4-5D6E-409C-BE32-E72D297353CC}">
              <c16:uniqueId val="{00000000-6500-4BDA-9D09-394E99FB4F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8.48</c:v>
                </c:pt>
                <c:pt idx="1">
                  <c:v>8.35</c:v>
                </c:pt>
                <c:pt idx="2">
                  <c:v>8.2100000000000009</c:v>
                </c:pt>
                <c:pt idx="3">
                  <c:v>8.5299999999999994</c:v>
                </c:pt>
                <c:pt idx="4">
                  <c:v>8.41</c:v>
                </c:pt>
              </c:numCache>
            </c:numRef>
          </c:val>
          <c:extLst>
            <c:ext xmlns:c16="http://schemas.microsoft.com/office/drawing/2014/chart" uri="{C3380CC4-5D6E-409C-BE32-E72D297353CC}">
              <c16:uniqueId val="{00000001-6500-4BDA-9D09-394E99FB4F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0.27</c:v>
                </c:pt>
                <c:pt idx="1">
                  <c:v>0.12</c:v>
                </c:pt>
                <c:pt idx="2">
                  <c:v>0.54</c:v>
                </c:pt>
                <c:pt idx="3">
                  <c:v>4.0599999999999996</c:v>
                </c:pt>
                <c:pt idx="4">
                  <c:v>1.47</c:v>
                </c:pt>
              </c:numCache>
            </c:numRef>
          </c:val>
          <c:smooth val="0"/>
          <c:extLst>
            <c:ext xmlns:c16="http://schemas.microsoft.com/office/drawing/2014/chart" uri="{C3380CC4-5D6E-409C-BE32-E72D297353CC}">
              <c16:uniqueId val="{00000002-6500-4BDA-9D09-394E99FB4F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2DA-4B8D-B805-632B49691E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DA-4B8D-B805-632B49691EB3}"/>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0.04</c:v>
                </c:pt>
                <c:pt idx="4">
                  <c:v>#N/A</c:v>
                </c:pt>
                <c:pt idx="5">
                  <c:v>0.05</c:v>
                </c:pt>
                <c:pt idx="6">
                  <c:v>#N/A</c:v>
                </c:pt>
                <c:pt idx="7">
                  <c:v>0.06</c:v>
                </c:pt>
                <c:pt idx="8">
                  <c:v>#N/A</c:v>
                </c:pt>
                <c:pt idx="9">
                  <c:v>0.06</c:v>
                </c:pt>
              </c:numCache>
            </c:numRef>
          </c:val>
          <c:extLst>
            <c:ext xmlns:c16="http://schemas.microsoft.com/office/drawing/2014/chart" uri="{C3380CC4-5D6E-409C-BE32-E72D297353CC}">
              <c16:uniqueId val="{00000002-B2DA-4B8D-B805-632B49691EB3}"/>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7.0000000000000007E-2</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3-B2DA-4B8D-B805-632B49691EB3}"/>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0.28000000000000003</c:v>
                </c:pt>
                <c:pt idx="2">
                  <c:v>#N/A</c:v>
                </c:pt>
                <c:pt idx="3">
                  <c:v>0.01</c:v>
                </c:pt>
                <c:pt idx="4">
                  <c:v>#N/A</c:v>
                </c:pt>
                <c:pt idx="5">
                  <c:v>0.01</c:v>
                </c:pt>
                <c:pt idx="6">
                  <c:v>#N/A</c:v>
                </c:pt>
                <c:pt idx="7">
                  <c:v>0.01</c:v>
                </c:pt>
                <c:pt idx="8">
                  <c:v>#N/A</c:v>
                </c:pt>
                <c:pt idx="9">
                  <c:v>0.57999999999999996</c:v>
                </c:pt>
              </c:numCache>
            </c:numRef>
          </c:val>
          <c:extLst>
            <c:ext xmlns:c16="http://schemas.microsoft.com/office/drawing/2014/chart" uri="{C3380CC4-5D6E-409C-BE32-E72D297353CC}">
              <c16:uniqueId val="{00000004-B2DA-4B8D-B805-632B49691EB3}"/>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0.83</c:v>
                </c:pt>
                <c:pt idx="2">
                  <c:v>#N/A</c:v>
                </c:pt>
                <c:pt idx="3">
                  <c:v>0.74</c:v>
                </c:pt>
                <c:pt idx="4">
                  <c:v>#N/A</c:v>
                </c:pt>
                <c:pt idx="5">
                  <c:v>0.7</c:v>
                </c:pt>
                <c:pt idx="6">
                  <c:v>#N/A</c:v>
                </c:pt>
                <c:pt idx="7">
                  <c:v>0.51</c:v>
                </c:pt>
                <c:pt idx="8">
                  <c:v>#N/A</c:v>
                </c:pt>
                <c:pt idx="9">
                  <c:v>0.99</c:v>
                </c:pt>
              </c:numCache>
            </c:numRef>
          </c:val>
          <c:extLst>
            <c:ext xmlns:c16="http://schemas.microsoft.com/office/drawing/2014/chart" uri="{C3380CC4-5D6E-409C-BE32-E72D297353CC}">
              <c16:uniqueId val="{00000005-B2DA-4B8D-B805-632B49691EB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0.47</c:v>
                </c:pt>
                <c:pt idx="4">
                  <c:v>#N/A</c:v>
                </c:pt>
                <c:pt idx="5">
                  <c:v>0.78</c:v>
                </c:pt>
                <c:pt idx="6">
                  <c:v>#N/A</c:v>
                </c:pt>
                <c:pt idx="7">
                  <c:v>1.0900000000000001</c:v>
                </c:pt>
                <c:pt idx="8">
                  <c:v>#N/A</c:v>
                </c:pt>
                <c:pt idx="9">
                  <c:v>1.41</c:v>
                </c:pt>
              </c:numCache>
            </c:numRef>
          </c:val>
          <c:extLst>
            <c:ext xmlns:c16="http://schemas.microsoft.com/office/drawing/2014/chart" uri="{C3380CC4-5D6E-409C-BE32-E72D297353CC}">
              <c16:uniqueId val="{00000006-B2DA-4B8D-B805-632B49691EB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1.99</c:v>
                </c:pt>
                <c:pt idx="2">
                  <c:v>#N/A</c:v>
                </c:pt>
                <c:pt idx="3">
                  <c:v>2.08</c:v>
                </c:pt>
                <c:pt idx="4">
                  <c:v>#N/A</c:v>
                </c:pt>
                <c:pt idx="5">
                  <c:v>2.59</c:v>
                </c:pt>
                <c:pt idx="6">
                  <c:v>#N/A</c:v>
                </c:pt>
                <c:pt idx="7">
                  <c:v>3.66</c:v>
                </c:pt>
                <c:pt idx="8">
                  <c:v>#N/A</c:v>
                </c:pt>
                <c:pt idx="9">
                  <c:v>2.57</c:v>
                </c:pt>
              </c:numCache>
            </c:numRef>
          </c:val>
          <c:extLst>
            <c:ext xmlns:c16="http://schemas.microsoft.com/office/drawing/2014/chart" uri="{C3380CC4-5D6E-409C-BE32-E72D297353CC}">
              <c16:uniqueId val="{00000007-B2DA-4B8D-B805-632B49691EB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10.48</c:v>
                </c:pt>
                <c:pt idx="2">
                  <c:v>#N/A</c:v>
                </c:pt>
                <c:pt idx="3">
                  <c:v>10.97</c:v>
                </c:pt>
                <c:pt idx="4">
                  <c:v>#N/A</c:v>
                </c:pt>
                <c:pt idx="5">
                  <c:v>11.12</c:v>
                </c:pt>
                <c:pt idx="6">
                  <c:v>#N/A</c:v>
                </c:pt>
                <c:pt idx="7">
                  <c:v>11.86</c:v>
                </c:pt>
                <c:pt idx="8">
                  <c:v>#N/A</c:v>
                </c:pt>
                <c:pt idx="9">
                  <c:v>9.0299999999999994</c:v>
                </c:pt>
              </c:numCache>
            </c:numRef>
          </c:val>
          <c:extLst>
            <c:ext xmlns:c16="http://schemas.microsoft.com/office/drawing/2014/chart" uri="{C3380CC4-5D6E-409C-BE32-E72D297353CC}">
              <c16:uniqueId val="{00000008-B2DA-4B8D-B805-632B49691EB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8.6</c:v>
                </c:pt>
                <c:pt idx="2">
                  <c:v>#N/A</c:v>
                </c:pt>
                <c:pt idx="3">
                  <c:v>10.52</c:v>
                </c:pt>
                <c:pt idx="4">
                  <c:v>#N/A</c:v>
                </c:pt>
                <c:pt idx="5">
                  <c:v>14.77</c:v>
                </c:pt>
                <c:pt idx="6">
                  <c:v>#N/A</c:v>
                </c:pt>
                <c:pt idx="7">
                  <c:v>18.829999999999998</c:v>
                </c:pt>
                <c:pt idx="8">
                  <c:v>#N/A</c:v>
                </c:pt>
                <c:pt idx="9">
                  <c:v>16.07</c:v>
                </c:pt>
              </c:numCache>
            </c:numRef>
          </c:val>
          <c:extLst>
            <c:ext xmlns:c16="http://schemas.microsoft.com/office/drawing/2014/chart" uri="{C3380CC4-5D6E-409C-BE32-E72D297353CC}">
              <c16:uniqueId val="{00000009-B2DA-4B8D-B805-632B49691E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4473</c:v>
                </c:pt>
                <c:pt idx="5">
                  <c:v>4286</c:v>
                </c:pt>
                <c:pt idx="8">
                  <c:v>4100</c:v>
                </c:pt>
                <c:pt idx="11">
                  <c:v>3971</c:v>
                </c:pt>
                <c:pt idx="14">
                  <c:v>4218</c:v>
                </c:pt>
              </c:numCache>
            </c:numRef>
          </c:val>
          <c:extLst>
            <c:ext xmlns:c16="http://schemas.microsoft.com/office/drawing/2014/chart" uri="{C3380CC4-5D6E-409C-BE32-E72D297353CC}">
              <c16:uniqueId val="{00000000-6FD2-4D23-B85F-49E8229D6A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D2-4D23-B85F-49E8229D6A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1</c:v>
                </c:pt>
                <c:pt idx="9">
                  <c:v>0</c:v>
                </c:pt>
                <c:pt idx="12">
                  <c:v>0</c:v>
                </c:pt>
              </c:numCache>
            </c:numRef>
          </c:val>
          <c:extLst>
            <c:ext xmlns:c16="http://schemas.microsoft.com/office/drawing/2014/chart" uri="{C3380CC4-5D6E-409C-BE32-E72D297353CC}">
              <c16:uniqueId val="{00000002-6FD2-4D23-B85F-49E8229D6A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106</c:v>
                </c:pt>
                <c:pt idx="3">
                  <c:v>98</c:v>
                </c:pt>
                <c:pt idx="6">
                  <c:v>99</c:v>
                </c:pt>
                <c:pt idx="9">
                  <c:v>94</c:v>
                </c:pt>
                <c:pt idx="12">
                  <c:v>75</c:v>
                </c:pt>
              </c:numCache>
            </c:numRef>
          </c:val>
          <c:extLst>
            <c:ext xmlns:c16="http://schemas.microsoft.com/office/drawing/2014/chart" uri="{C3380CC4-5D6E-409C-BE32-E72D297353CC}">
              <c16:uniqueId val="{00000003-6FD2-4D23-B85F-49E8229D6A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1886</c:v>
                </c:pt>
                <c:pt idx="3">
                  <c:v>1780</c:v>
                </c:pt>
                <c:pt idx="6">
                  <c:v>1701</c:v>
                </c:pt>
                <c:pt idx="9">
                  <c:v>1659</c:v>
                </c:pt>
                <c:pt idx="12">
                  <c:v>1667</c:v>
                </c:pt>
              </c:numCache>
            </c:numRef>
          </c:val>
          <c:extLst>
            <c:ext xmlns:c16="http://schemas.microsoft.com/office/drawing/2014/chart" uri="{C3380CC4-5D6E-409C-BE32-E72D297353CC}">
              <c16:uniqueId val="{00000004-6FD2-4D23-B85F-49E8229D6A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D2-4D23-B85F-49E8229D6A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D2-4D23-B85F-49E8229D6A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3947</c:v>
                </c:pt>
                <c:pt idx="3">
                  <c:v>3868</c:v>
                </c:pt>
                <c:pt idx="6">
                  <c:v>3719</c:v>
                </c:pt>
                <c:pt idx="9">
                  <c:v>3657</c:v>
                </c:pt>
                <c:pt idx="12">
                  <c:v>4027</c:v>
                </c:pt>
              </c:numCache>
            </c:numRef>
          </c:val>
          <c:extLst>
            <c:ext xmlns:c16="http://schemas.microsoft.com/office/drawing/2014/chart" uri="{C3380CC4-5D6E-409C-BE32-E72D297353CC}">
              <c16:uniqueId val="{00000007-6FD2-4D23-B85F-49E8229D6A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1469</c:v>
                </c:pt>
                <c:pt idx="2">
                  <c:v>#N/A</c:v>
                </c:pt>
                <c:pt idx="3">
                  <c:v>#N/A</c:v>
                </c:pt>
                <c:pt idx="4">
                  <c:v>1463</c:v>
                </c:pt>
                <c:pt idx="5">
                  <c:v>#N/A</c:v>
                </c:pt>
                <c:pt idx="6">
                  <c:v>#N/A</c:v>
                </c:pt>
                <c:pt idx="7">
                  <c:v>1420</c:v>
                </c:pt>
                <c:pt idx="8">
                  <c:v>#N/A</c:v>
                </c:pt>
                <c:pt idx="9">
                  <c:v>#N/A</c:v>
                </c:pt>
                <c:pt idx="10">
                  <c:v>1439</c:v>
                </c:pt>
                <c:pt idx="11">
                  <c:v>#N/A</c:v>
                </c:pt>
                <c:pt idx="12">
                  <c:v>#N/A</c:v>
                </c:pt>
                <c:pt idx="13">
                  <c:v>1551</c:v>
                </c:pt>
                <c:pt idx="14">
                  <c:v>#N/A</c:v>
                </c:pt>
              </c:numCache>
            </c:numRef>
          </c:val>
          <c:smooth val="0"/>
          <c:extLst>
            <c:ext xmlns:c16="http://schemas.microsoft.com/office/drawing/2014/chart" uri="{C3380CC4-5D6E-409C-BE32-E72D297353CC}">
              <c16:uniqueId val="{00000008-6FD2-4D23-B85F-49E8229D6A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42799</c:v>
                </c:pt>
                <c:pt idx="5">
                  <c:v>42841</c:v>
                </c:pt>
                <c:pt idx="8">
                  <c:v>41644</c:v>
                </c:pt>
                <c:pt idx="11">
                  <c:v>40265</c:v>
                </c:pt>
                <c:pt idx="14">
                  <c:v>38765</c:v>
                </c:pt>
              </c:numCache>
            </c:numRef>
          </c:val>
          <c:extLst>
            <c:ext xmlns:c16="http://schemas.microsoft.com/office/drawing/2014/chart" uri="{C3380CC4-5D6E-409C-BE32-E72D297353CC}">
              <c16:uniqueId val="{00000000-876A-479E-BDEC-8F15BDB173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309</c:v>
                </c:pt>
                <c:pt idx="5">
                  <c:v>356</c:v>
                </c:pt>
                <c:pt idx="8">
                  <c:v>317</c:v>
                </c:pt>
                <c:pt idx="11">
                  <c:v>424</c:v>
                </c:pt>
                <c:pt idx="14">
                  <c:v>409</c:v>
                </c:pt>
              </c:numCache>
            </c:numRef>
          </c:val>
          <c:extLst>
            <c:ext xmlns:c16="http://schemas.microsoft.com/office/drawing/2014/chart" uri="{C3380CC4-5D6E-409C-BE32-E72D297353CC}">
              <c16:uniqueId val="{00000001-876A-479E-BDEC-8F15BDB173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7373</c:v>
                </c:pt>
                <c:pt idx="5">
                  <c:v>7259</c:v>
                </c:pt>
                <c:pt idx="8">
                  <c:v>7813</c:v>
                </c:pt>
                <c:pt idx="11">
                  <c:v>7382</c:v>
                </c:pt>
                <c:pt idx="14">
                  <c:v>6776</c:v>
                </c:pt>
              </c:numCache>
            </c:numRef>
          </c:val>
          <c:extLst>
            <c:ext xmlns:c16="http://schemas.microsoft.com/office/drawing/2014/chart" uri="{C3380CC4-5D6E-409C-BE32-E72D297353CC}">
              <c16:uniqueId val="{00000002-876A-479E-BDEC-8F15BDB173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6A-479E-BDEC-8F15BDB173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6A-479E-BDEC-8F15BDB173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133</c:v>
                </c:pt>
                <c:pt idx="3">
                  <c:v>6</c:v>
                </c:pt>
                <c:pt idx="6">
                  <c:v>5</c:v>
                </c:pt>
                <c:pt idx="9">
                  <c:v>4</c:v>
                </c:pt>
                <c:pt idx="12">
                  <c:v>3</c:v>
                </c:pt>
              </c:numCache>
            </c:numRef>
          </c:val>
          <c:extLst>
            <c:ext xmlns:c16="http://schemas.microsoft.com/office/drawing/2014/chart" uri="{C3380CC4-5D6E-409C-BE32-E72D297353CC}">
              <c16:uniqueId val="{00000005-876A-479E-BDEC-8F15BDB173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4451</c:v>
                </c:pt>
                <c:pt idx="3">
                  <c:v>4414</c:v>
                </c:pt>
                <c:pt idx="6">
                  <c:v>4409</c:v>
                </c:pt>
                <c:pt idx="9">
                  <c:v>4286</c:v>
                </c:pt>
                <c:pt idx="12">
                  <c:v>4210</c:v>
                </c:pt>
              </c:numCache>
            </c:numRef>
          </c:val>
          <c:extLst>
            <c:ext xmlns:c16="http://schemas.microsoft.com/office/drawing/2014/chart" uri="{C3380CC4-5D6E-409C-BE32-E72D297353CC}">
              <c16:uniqueId val="{00000006-876A-479E-BDEC-8F15BDB173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957</c:v>
                </c:pt>
                <c:pt idx="3">
                  <c:v>866</c:v>
                </c:pt>
                <c:pt idx="6">
                  <c:v>741</c:v>
                </c:pt>
                <c:pt idx="9">
                  <c:v>623</c:v>
                </c:pt>
                <c:pt idx="12">
                  <c:v>678</c:v>
                </c:pt>
              </c:numCache>
            </c:numRef>
          </c:val>
          <c:extLst>
            <c:ext xmlns:c16="http://schemas.microsoft.com/office/drawing/2014/chart" uri="{C3380CC4-5D6E-409C-BE32-E72D297353CC}">
              <c16:uniqueId val="{00000007-876A-479E-BDEC-8F15BDB173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22148</c:v>
                </c:pt>
                <c:pt idx="3">
                  <c:v>21269</c:v>
                </c:pt>
                <c:pt idx="6">
                  <c:v>20312</c:v>
                </c:pt>
                <c:pt idx="9">
                  <c:v>18800</c:v>
                </c:pt>
                <c:pt idx="12">
                  <c:v>17297</c:v>
                </c:pt>
              </c:numCache>
            </c:numRef>
          </c:val>
          <c:extLst>
            <c:ext xmlns:c16="http://schemas.microsoft.com/office/drawing/2014/chart" uri="{C3380CC4-5D6E-409C-BE32-E72D297353CC}">
              <c16:uniqueId val="{00000008-876A-479E-BDEC-8F15BDB173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876A-479E-BDEC-8F15BDB173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36245</c:v>
                </c:pt>
                <c:pt idx="3">
                  <c:v>37725</c:v>
                </c:pt>
                <c:pt idx="6">
                  <c:v>37522</c:v>
                </c:pt>
                <c:pt idx="9">
                  <c:v>36753</c:v>
                </c:pt>
                <c:pt idx="12">
                  <c:v>35703</c:v>
                </c:pt>
              </c:numCache>
            </c:numRef>
          </c:val>
          <c:extLst>
            <c:ext xmlns:c16="http://schemas.microsoft.com/office/drawing/2014/chart" uri="{C3380CC4-5D6E-409C-BE32-E72D297353CC}">
              <c16:uniqueId val="{0000000A-876A-479E-BDEC-8F15BDB173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13456</c:v>
                </c:pt>
                <c:pt idx="2">
                  <c:v>#N/A</c:v>
                </c:pt>
                <c:pt idx="3">
                  <c:v>#N/A</c:v>
                </c:pt>
                <c:pt idx="4">
                  <c:v>13823</c:v>
                </c:pt>
                <c:pt idx="5">
                  <c:v>#N/A</c:v>
                </c:pt>
                <c:pt idx="6">
                  <c:v>#N/A</c:v>
                </c:pt>
                <c:pt idx="7">
                  <c:v>13215</c:v>
                </c:pt>
                <c:pt idx="8">
                  <c:v>#N/A</c:v>
                </c:pt>
                <c:pt idx="9">
                  <c:v>#N/A</c:v>
                </c:pt>
                <c:pt idx="10">
                  <c:v>12395</c:v>
                </c:pt>
                <c:pt idx="11">
                  <c:v>#N/A</c:v>
                </c:pt>
                <c:pt idx="12">
                  <c:v>#N/A</c:v>
                </c:pt>
                <c:pt idx="13">
                  <c:v>11943</c:v>
                </c:pt>
                <c:pt idx="14">
                  <c:v>#N/A</c:v>
                </c:pt>
              </c:numCache>
            </c:numRef>
          </c:val>
          <c:smooth val="0"/>
          <c:extLst>
            <c:ext xmlns:c16="http://schemas.microsoft.com/office/drawing/2014/chart" uri="{C3380CC4-5D6E-409C-BE32-E72D297353CC}">
              <c16:uniqueId val="{0000000B-876A-479E-BDEC-8F15BDB173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1440</c:v>
                </c:pt>
                <c:pt idx="1">
                  <c:v>1440</c:v>
                </c:pt>
                <c:pt idx="2">
                  <c:v>1440</c:v>
                </c:pt>
              </c:numCache>
            </c:numRef>
          </c:val>
          <c:extLst>
            <c:ext xmlns:c16="http://schemas.microsoft.com/office/drawing/2014/chart" uri="{C3380CC4-5D6E-409C-BE32-E72D297353CC}">
              <c16:uniqueId val="{00000000-0208-409F-AA92-D3BEB2ACF8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4451</c:v>
                </c:pt>
                <c:pt idx="1">
                  <c:v>3963</c:v>
                </c:pt>
                <c:pt idx="2">
                  <c:v>3139</c:v>
                </c:pt>
              </c:numCache>
            </c:numRef>
          </c:val>
          <c:extLst>
            <c:ext xmlns:c16="http://schemas.microsoft.com/office/drawing/2014/chart" uri="{C3380CC4-5D6E-409C-BE32-E72D297353CC}">
              <c16:uniqueId val="{00000001-0208-409F-AA92-D3BEB2ACF8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4971</c:v>
                </c:pt>
                <c:pt idx="1">
                  <c:v>4687</c:v>
                </c:pt>
                <c:pt idx="2">
                  <c:v>5056</c:v>
                </c:pt>
              </c:numCache>
            </c:numRef>
          </c:val>
          <c:extLst>
            <c:ext xmlns:c16="http://schemas.microsoft.com/office/drawing/2014/chart" uri="{C3380CC4-5D6E-409C-BE32-E72D297353CC}">
              <c16:uniqueId val="{00000002-0208-409F-AA92-D3BEB2ACF8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島根県雲南市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中期財政計画や実施計画などに基づき、普通建設事業を縮減し、地方債の新規発行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繰上償還の実施</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により、令和４年度までは、単年度元利償還額が減少</a:t>
          </a:r>
          <a:r>
            <a:rPr kumimoji="1" lang="ja-JP" altLang="en-US" sz="1100">
              <a:solidFill>
                <a:schemeClr val="dk1"/>
              </a:solidFill>
              <a:effectLst/>
              <a:latin typeface="+mn-lt"/>
              <a:ea typeface="+mn-ea"/>
              <a:cs typeface="+mn-cs"/>
            </a:rPr>
            <a:t>しました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しかし、令和５年度以降は、増加傾向となるため、さらなる</a:t>
          </a:r>
          <a:r>
            <a:rPr kumimoji="1" lang="ja-JP" altLang="ja-JP" sz="1100">
              <a:solidFill>
                <a:schemeClr val="dk1"/>
              </a:solidFill>
              <a:effectLst/>
              <a:latin typeface="+mn-lt"/>
              <a:ea typeface="+mn-ea"/>
              <a:cs typeface="+mn-cs"/>
            </a:rPr>
            <a:t>中期財政計画や実施計画など</a:t>
          </a:r>
          <a:r>
            <a:rPr kumimoji="1" lang="ja-JP" altLang="en-US" sz="1100">
              <a:solidFill>
                <a:schemeClr val="dk1"/>
              </a:solidFill>
              <a:effectLst/>
              <a:latin typeface="+mn-lt"/>
              <a:ea typeface="+mn-ea"/>
              <a:cs typeface="+mn-cs"/>
            </a:rPr>
            <a:t>を堅持するよう努めます。</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公営企業については、多額の</a:t>
          </a:r>
          <a:r>
            <a:rPr kumimoji="1" lang="ja-JP" altLang="ja-JP" sz="1100">
              <a:solidFill>
                <a:schemeClr val="dk1"/>
              </a:solidFill>
              <a:effectLst/>
              <a:latin typeface="+mn-lt"/>
              <a:ea typeface="+mn-ea"/>
              <a:cs typeface="+mn-cs"/>
            </a:rPr>
            <a:t>地方債の</a:t>
          </a:r>
          <a:r>
            <a:rPr kumimoji="1" lang="ja-JP" altLang="en-US" sz="1100">
              <a:solidFill>
                <a:schemeClr val="dk1"/>
              </a:solidFill>
              <a:effectLst/>
              <a:latin typeface="+mn-lt"/>
              <a:ea typeface="+mn-ea"/>
              <a:cs typeface="+mn-cs"/>
            </a:rPr>
            <a:t>発行も一定の整備により落ち着き、</a:t>
          </a:r>
          <a:r>
            <a:rPr kumimoji="1" lang="ja-JP" altLang="ja-JP" sz="1100">
              <a:solidFill>
                <a:schemeClr val="dk1"/>
              </a:solidFill>
              <a:effectLst/>
              <a:latin typeface="+mn-lt"/>
              <a:ea typeface="+mn-ea"/>
              <a:cs typeface="+mn-cs"/>
            </a:rPr>
            <a:t>元利償還金に対する繰入金が毎年度減少傾向にあります。</a:t>
          </a:r>
          <a:endParaRPr lang="ja-JP" altLang="ja-JP" sz="1400">
            <a:effectLst/>
          </a:endParaRPr>
        </a:p>
        <a:p>
          <a:r>
            <a:rPr kumimoji="1" lang="ja-JP" altLang="ja-JP" sz="1100">
              <a:solidFill>
                <a:schemeClr val="dk1"/>
              </a:solidFill>
              <a:effectLst/>
              <a:latin typeface="+mn-lt"/>
              <a:ea typeface="+mn-ea"/>
              <a:cs typeface="+mn-cs"/>
            </a:rPr>
            <a:t>　算入公債費等については、有利な起債の活用により、高い水準を維持していますが、元利償還金の</a:t>
          </a:r>
          <a:r>
            <a:rPr kumimoji="1" lang="ja-JP" altLang="en-US" sz="1100">
              <a:solidFill>
                <a:schemeClr val="dk1"/>
              </a:solidFill>
              <a:effectLst/>
              <a:latin typeface="+mn-lt"/>
              <a:ea typeface="+mn-ea"/>
              <a:cs typeface="+mn-cs"/>
            </a:rPr>
            <a:t>増減</a:t>
          </a:r>
          <a:r>
            <a:rPr kumimoji="1" lang="ja-JP" altLang="ja-JP" sz="1100">
              <a:solidFill>
                <a:schemeClr val="dk1"/>
              </a:solidFill>
              <a:effectLst/>
              <a:latin typeface="+mn-lt"/>
              <a:ea typeface="+mn-ea"/>
              <a:cs typeface="+mn-cs"/>
            </a:rPr>
            <a:t>に伴い、算入額は</a:t>
          </a:r>
          <a:r>
            <a:rPr kumimoji="1" lang="ja-JP" altLang="en-US" sz="1100">
              <a:solidFill>
                <a:schemeClr val="dk1"/>
              </a:solidFill>
              <a:effectLst/>
              <a:latin typeface="+mn-lt"/>
              <a:ea typeface="+mn-ea"/>
              <a:cs typeface="+mn-cs"/>
            </a:rPr>
            <a:t>連動し増減しています。</a:t>
          </a:r>
          <a:endParaRPr lang="ja-JP" altLang="ja-JP" sz="1400">
            <a:effectLst/>
          </a:endParaRPr>
        </a:p>
        <a:p>
          <a:r>
            <a:rPr kumimoji="1" lang="ja-JP" altLang="ja-JP" sz="1100">
              <a:solidFill>
                <a:schemeClr val="dk1"/>
              </a:solidFill>
              <a:effectLst/>
              <a:latin typeface="+mn-lt"/>
              <a:ea typeface="+mn-ea"/>
              <a:cs typeface="+mn-cs"/>
            </a:rPr>
            <a:t>　今後も計画的な起債発行と償還額とのバランスを図りながら、健全な財政運営に努めます。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島根県雲南市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中期財政計画や実施計画等に基づき、普通建設事業を縮減し、地方債の新規発行を抑制したり、地方債の繰上償還を積極的に行うことで地方債の削減に努めた結果、将来負担額は縮減傾向になっています。</a:t>
          </a:r>
          <a:endParaRPr lang="ja-JP" altLang="ja-JP" sz="1400">
            <a:effectLst/>
          </a:endParaRPr>
        </a:p>
        <a:p>
          <a:r>
            <a:rPr kumimoji="1" lang="ja-JP" altLang="ja-JP" sz="1100">
              <a:solidFill>
                <a:schemeClr val="dk1"/>
              </a:solidFill>
              <a:effectLst/>
              <a:latin typeface="+mn-lt"/>
              <a:ea typeface="+mn-ea"/>
              <a:cs typeface="+mn-cs"/>
            </a:rPr>
            <a:t>　なお、充当可能財源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充当可能基金</a:t>
          </a:r>
          <a:r>
            <a:rPr kumimoji="1" lang="ja-JP" altLang="ja-JP" sz="1100">
              <a:solidFill>
                <a:schemeClr val="dk1"/>
              </a:solidFill>
              <a:effectLst/>
              <a:latin typeface="+mn-lt"/>
              <a:ea typeface="+mn-ea"/>
              <a:cs typeface="+mn-cs"/>
            </a:rPr>
            <a:t>の減少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に伴い近年減少傾向にあります。</a:t>
          </a:r>
          <a:endParaRPr lang="ja-JP" altLang="ja-JP" sz="1400">
            <a:effectLst/>
          </a:endParaRPr>
        </a:p>
        <a:p>
          <a:r>
            <a:rPr kumimoji="1" lang="ja-JP" altLang="ja-JP" sz="1100">
              <a:solidFill>
                <a:schemeClr val="dk1"/>
              </a:solidFill>
              <a:effectLst/>
              <a:latin typeface="+mn-lt"/>
              <a:ea typeface="+mn-ea"/>
              <a:cs typeface="+mn-cs"/>
            </a:rPr>
            <a:t>　こうしたこれまでの取り組みにより、増加傾向であった地方債の現在高も緩やかに減少</a:t>
          </a:r>
          <a:r>
            <a:rPr kumimoji="1" lang="ja-JP" altLang="en-US" sz="1100">
              <a:solidFill>
                <a:schemeClr val="dk1"/>
              </a:solidFill>
              <a:effectLst/>
              <a:latin typeface="+mn-lt"/>
              <a:ea typeface="+mn-ea"/>
              <a:cs typeface="+mn-cs"/>
            </a:rPr>
            <a:t>してはいるものの、今後も</a:t>
          </a:r>
          <a:r>
            <a:rPr kumimoji="1" lang="ja-JP" altLang="ja-JP" sz="1100">
              <a:solidFill>
                <a:schemeClr val="dk1"/>
              </a:solidFill>
              <a:effectLst/>
              <a:latin typeface="+mn-lt"/>
              <a:ea typeface="+mn-ea"/>
              <a:cs typeface="+mn-cs"/>
            </a:rPr>
            <a:t>地方債の計画的な発行と償還とのバランスを図りながら、将来の財政負担を軽減し、健全な財政運営となるよう努めます。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島根県雲南市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普通会計の令和５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６３６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百万円となっており、繰上償還を実施したことによる減債基金の取り崩し等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４５４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減少しています。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また、特定目的基金は、ふるさと納税による基金積立により政策選択基金が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、雲南広域連合から５３８百万円の基金返金もあったため、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の充当事業が増加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しましたが、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３６９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増加しました。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歳出面では、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人件費や公債費等の義務的経費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が見込まれ、歳入面では、人口減少・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少子高齢化等による交付税の減額により収支不足が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想定される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減債基金を取り崩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すことで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対応する予定です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基金全体として減少する見込みですが、収支不足見込み額を拡大させないよう、事務事業の見直しや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統合などによる効率化を図り、歳出削減に努めるとともにふるさと納税等の新たな財源確保に取り組みます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地域振興基金：地域住民の連帯の強化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び地域振興に要する経費に充てる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政策選択基金：寄附者からの寄附金を社会投資の資金として受入れ、寄附者の意向を政策に反映することによって、市民参加型のまちづくりに資する経費に充てる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大規模事業等基金：市勢発展に資する大規模事業等の重要施策にかかる事業で市が実施するもの及び市の負担等を必要とするものに要する経費に充てる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地域福祉基金：いきいき健康長寿の推進と子育て支援の充実を図る経費に充てる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木次さくらのまちづくり基金：木次地域の資源を活かし、「日本一のさくらのまちづくりと健康農業の推進」事業等に要する経費に充てる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地域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基金：地方創生に関する事業により２０</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百万円減少しています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大規模事業等基金：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雲南広域連合から１３８百万円の基金の返金もあったため、公共施設の長寿命化対策等の整備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費用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に７２百万円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たものの増加しています。</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政策選択基金：ふるさと納税の増加により１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百万円の増加となっています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地域振興基金：地方創生に関する事業の財源とするため、毎年度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３００</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百万円程度取り崩す見込みとなっています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政策選択基金：寄付者の意向を踏まえた事業の財源として一定額を取り崩す見込みです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大規模事業等基金：令和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年度に実施する普通建設事業等の財源とするため、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７０</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百万円程度取り崩す見込みとなっています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木次さくらのまちづくり基金：毎年度、日本一のさくらのまちづくり事業等の財源として一定額を取り崩す見込みです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利子の積立はあるものの、令和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年度末の基金残高は、１，４４０百万円となっています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令和５年度まで財政調整基金の取り崩しが回避できていましたが、今後、近年の自然災害に係る復旧工事や人件費の増加等により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収支不足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が見込まれ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、中期財政計画（令和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年２月策定）において、毎年度、取り崩す見込みとなっています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４２７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百万円の繰上償還を実施する財源として取り崩しを行い、令和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１３９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百万円となっています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今後の公債費の増加も見込まれ、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令和６年度以降、中期財政計画（令和７年２月策定）において、財政調整基金と同様に毎年度、取り崩しを行う見込みとなっています</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35,085
34,846
553.18
32,712,023
32,219,514
441,679
17,134,205
35,703,295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月末４０．</a:t>
          </a:r>
          <a:r>
            <a:rPr kumimoji="1" lang="ja-JP" altLang="en-US" sz="1100">
              <a:solidFill>
                <a:schemeClr val="dk1"/>
              </a:solidFill>
              <a:effectLst/>
              <a:latin typeface="+mn-lt"/>
              <a:ea typeface="+mn-ea"/>
              <a:cs typeface="+mn-cs"/>
            </a:rPr>
            <a:t>９６</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）に加え、産業基盤も弱いため、類似団体平均を大きく下回っています。</a:t>
          </a:r>
          <a:endParaRPr lang="ja-JP" altLang="ja-JP" sz="1400">
            <a:effectLst/>
          </a:endParaRPr>
        </a:p>
        <a:p>
          <a:r>
            <a:rPr kumimoji="1" lang="ja-JP" altLang="ja-JP" sz="1100">
              <a:solidFill>
                <a:schemeClr val="dk1"/>
              </a:solidFill>
              <a:effectLst/>
              <a:latin typeface="+mn-lt"/>
              <a:ea typeface="+mn-ea"/>
              <a:cs typeface="+mn-cs"/>
            </a:rPr>
            <a:t>　また、歳入における地方税の占める割合も１２．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％と低いため、産業振興・企業誘致に積極的に取り組み財政基盤の強化に努めます。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44450</xdr:rowOff>
    </xdr:to>
    <xdr:cxnSp macro="">
      <xdr:nvCxnSpPr>
        <xdr:cNvPr id="73" name="直線コネクタ 72"/>
        <xdr:cNvCxnSpPr/>
      </xdr:nvCxnSpPr>
      <xdr:spPr>
        <a:xfrm>
          <a:off x="2336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44450</xdr:rowOff>
    </xdr:to>
    <xdr:cxnSp macro="">
      <xdr:nvCxnSpPr>
        <xdr:cNvPr id="76" name="直線コネクタ 75"/>
        <xdr:cNvCxnSpPr/>
      </xdr:nvCxnSpPr>
      <xdr:spPr>
        <a:xfrm flipV="1">
          <a:off x="1447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人件費、公債費、補助費等を中心に高い比率となっていますが、これまで行財政改革実施計画の実行により徹底した削減や繰上償還の実施により、一定の改善が図られてきました。</a:t>
          </a:r>
          <a:endParaRPr lang="ja-JP" altLang="ja-JP" sz="1400">
            <a:effectLst/>
          </a:endParaRPr>
        </a:p>
        <a:p>
          <a:r>
            <a:rPr kumimoji="1" lang="ja-JP" altLang="ja-JP" sz="1100">
              <a:solidFill>
                <a:schemeClr val="dk1"/>
              </a:solidFill>
              <a:effectLst/>
              <a:latin typeface="+mn-lt"/>
              <a:ea typeface="+mn-ea"/>
              <a:cs typeface="+mn-cs"/>
            </a:rPr>
            <a:t>　しかしながら、令和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年度において人件費や</a:t>
          </a:r>
          <a:r>
            <a:rPr kumimoji="1" lang="ja-JP" altLang="en-US" sz="1100">
              <a:solidFill>
                <a:schemeClr val="dk1"/>
              </a:solidFill>
              <a:effectLst/>
              <a:latin typeface="+mn-lt"/>
              <a:ea typeface="+mn-ea"/>
              <a:cs typeface="+mn-cs"/>
            </a:rPr>
            <a:t>公債費が増加し、</a:t>
          </a:r>
          <a:r>
            <a:rPr kumimoji="1" lang="ja-JP" altLang="ja-JP" sz="1100">
              <a:solidFill>
                <a:schemeClr val="dk1"/>
              </a:solidFill>
              <a:effectLst/>
              <a:latin typeface="+mn-lt"/>
              <a:ea typeface="+mn-ea"/>
              <a:cs typeface="+mn-cs"/>
            </a:rPr>
            <a:t>一般財源が依然として大きい状況であ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数値が</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上昇しました。</a:t>
          </a:r>
          <a:endParaRPr lang="ja-JP" altLang="ja-JP" sz="1400">
            <a:effectLst/>
          </a:endParaRPr>
        </a:p>
        <a:p>
          <a:r>
            <a:rPr kumimoji="1" lang="ja-JP" altLang="ja-JP" sz="1100">
              <a:solidFill>
                <a:schemeClr val="dk1"/>
              </a:solidFill>
              <a:effectLst/>
              <a:latin typeface="+mn-lt"/>
              <a:ea typeface="+mn-ea"/>
              <a:cs typeface="+mn-cs"/>
            </a:rPr>
            <a:t>　また、類似団体平均との差も大きいため、引き続き経常経費の削減や企業誘致等による税収の増加に努めます。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60778</xdr:rowOff>
    </xdr:from>
    <xdr:to>
      <xdr:col>23</xdr:col>
      <xdr:colOff>133350</xdr:colOff>
      <xdr:row>61</xdr:row>
      <xdr:rowOff>64226</xdr:rowOff>
    </xdr:to>
    <xdr:cxnSp macro="">
      <xdr:nvCxnSpPr>
        <xdr:cNvPr id="132" name="直線コネクタ 131"/>
        <xdr:cNvCxnSpPr/>
      </xdr:nvCxnSpPr>
      <xdr:spPr>
        <a:xfrm>
          <a:off x="4114800" y="10519228"/>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139156</xdr:rowOff>
    </xdr:from>
    <xdr:to>
      <xdr:col>19</xdr:col>
      <xdr:colOff>133350</xdr:colOff>
      <xdr:row>61</xdr:row>
      <xdr:rowOff>60778</xdr:rowOff>
    </xdr:to>
    <xdr:cxnSp macro="">
      <xdr:nvCxnSpPr>
        <xdr:cNvPr id="135" name="直線コネクタ 134"/>
        <xdr:cNvCxnSpPr/>
      </xdr:nvCxnSpPr>
      <xdr:spPr>
        <a:xfrm>
          <a:off x="3225800" y="10426156"/>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139156</xdr:rowOff>
    </xdr:from>
    <xdr:to>
      <xdr:col>15</xdr:col>
      <xdr:colOff>82550</xdr:colOff>
      <xdr:row>61</xdr:row>
      <xdr:rowOff>57331</xdr:rowOff>
    </xdr:to>
    <xdr:cxnSp macro="">
      <xdr:nvCxnSpPr>
        <xdr:cNvPr id="138" name="直線コネクタ 137"/>
        <xdr:cNvCxnSpPr/>
      </xdr:nvCxnSpPr>
      <xdr:spPr>
        <a:xfrm flipV="1">
          <a:off x="2336800" y="10426156"/>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9072</xdr:rowOff>
    </xdr:from>
    <xdr:to>
      <xdr:col>11</xdr:col>
      <xdr:colOff>31750</xdr:colOff>
      <xdr:row>61</xdr:row>
      <xdr:rowOff>57331</xdr:rowOff>
    </xdr:to>
    <xdr:cxnSp macro="">
      <xdr:nvCxnSpPr>
        <xdr:cNvPr id="141" name="直線コネクタ 140"/>
        <xdr:cNvCxnSpPr/>
      </xdr:nvCxnSpPr>
      <xdr:spPr>
        <a:xfrm>
          <a:off x="1447800" y="10467522"/>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13426</xdr:rowOff>
    </xdr:from>
    <xdr:to>
      <xdr:col>23</xdr:col>
      <xdr:colOff>184150</xdr:colOff>
      <xdr:row>61</xdr:row>
      <xdr:rowOff>115026</xdr:rowOff>
    </xdr:to>
    <xdr:sp macro="" textlink="">
      <xdr:nvSpPr>
        <xdr:cNvPr id="151" name="楕円 150"/>
        <xdr:cNvSpPr/>
      </xdr:nvSpPr>
      <xdr:spPr>
        <a:xfrm>
          <a:off x="49022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156953</xdr:rowOff>
    </xdr:from>
    <xdr:ext cx="762000" cy="259045"/>
    <xdr:sp macro="" textlink="">
      <xdr:nvSpPr>
        <xdr:cNvPr id="152" name="財政構造の弾力性該当値テキスト"/>
        <xdr:cNvSpPr txBox="1"/>
      </xdr:nvSpPr>
      <xdr:spPr>
        <a:xfrm>
          <a:off x="5041900" y="1044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9978</xdr:rowOff>
    </xdr:from>
    <xdr:to>
      <xdr:col>19</xdr:col>
      <xdr:colOff>184150</xdr:colOff>
      <xdr:row>61</xdr:row>
      <xdr:rowOff>111578</xdr:rowOff>
    </xdr:to>
    <xdr:sp macro="" textlink="">
      <xdr:nvSpPr>
        <xdr:cNvPr id="153" name="楕円 152"/>
        <xdr:cNvSpPr/>
      </xdr:nvSpPr>
      <xdr:spPr>
        <a:xfrm>
          <a:off x="4064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96355</xdr:rowOff>
    </xdr:from>
    <xdr:ext cx="736600" cy="259045"/>
    <xdr:sp macro="" textlink="">
      <xdr:nvSpPr>
        <xdr:cNvPr id="154" name="テキスト ボックス 153"/>
        <xdr:cNvSpPr txBox="1"/>
      </xdr:nvSpPr>
      <xdr:spPr>
        <a:xfrm>
          <a:off x="3733800" y="1055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88356</xdr:rowOff>
    </xdr:from>
    <xdr:to>
      <xdr:col>15</xdr:col>
      <xdr:colOff>133350</xdr:colOff>
      <xdr:row>61</xdr:row>
      <xdr:rowOff>18506</xdr:rowOff>
    </xdr:to>
    <xdr:sp macro="" textlink="">
      <xdr:nvSpPr>
        <xdr:cNvPr id="155" name="楕円 154"/>
        <xdr:cNvSpPr/>
      </xdr:nvSpPr>
      <xdr:spPr>
        <a:xfrm>
          <a:off x="3175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3283</xdr:rowOff>
    </xdr:from>
    <xdr:ext cx="762000" cy="259045"/>
    <xdr:sp macro="" textlink="">
      <xdr:nvSpPr>
        <xdr:cNvPr id="156" name="テキスト ボックス 155"/>
        <xdr:cNvSpPr txBox="1"/>
      </xdr:nvSpPr>
      <xdr:spPr>
        <a:xfrm>
          <a:off x="2844800" y="104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6531</xdr:rowOff>
    </xdr:from>
    <xdr:to>
      <xdr:col>11</xdr:col>
      <xdr:colOff>82550</xdr:colOff>
      <xdr:row>61</xdr:row>
      <xdr:rowOff>108131</xdr:rowOff>
    </xdr:to>
    <xdr:sp macro="" textlink="">
      <xdr:nvSpPr>
        <xdr:cNvPr id="157" name="楕円 156"/>
        <xdr:cNvSpPr/>
      </xdr:nvSpPr>
      <xdr:spPr>
        <a:xfrm>
          <a:off x="2286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92908</xdr:rowOff>
    </xdr:from>
    <xdr:ext cx="762000" cy="259045"/>
    <xdr:sp macro="" textlink="">
      <xdr:nvSpPr>
        <xdr:cNvPr id="158" name="テキスト ボックス 157"/>
        <xdr:cNvSpPr txBox="1"/>
      </xdr:nvSpPr>
      <xdr:spPr>
        <a:xfrm>
          <a:off x="1955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129722</xdr:rowOff>
    </xdr:from>
    <xdr:to>
      <xdr:col>7</xdr:col>
      <xdr:colOff>31750</xdr:colOff>
      <xdr:row>61</xdr:row>
      <xdr:rowOff>59872</xdr:rowOff>
    </xdr:to>
    <xdr:sp macro="" textlink="">
      <xdr:nvSpPr>
        <xdr:cNvPr id="159" name="楕円 158"/>
        <xdr:cNvSpPr/>
      </xdr:nvSpPr>
      <xdr:spPr>
        <a:xfrm>
          <a:off x="1397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44649</xdr:rowOff>
    </xdr:from>
    <xdr:ext cx="762000" cy="259045"/>
    <xdr:sp macro="" textlink="">
      <xdr:nvSpPr>
        <xdr:cNvPr id="160" name="テキスト ボックス 159"/>
        <xdr:cNvSpPr txBox="1"/>
      </xdr:nvSpPr>
      <xdr:spPr>
        <a:xfrm>
          <a:off x="1066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a:t>
          </a:r>
          <a:r>
            <a:rPr kumimoji="1" lang="ja-JP" altLang="en-US" sz="1100">
              <a:solidFill>
                <a:schemeClr val="dk1"/>
              </a:solidFill>
              <a:effectLst/>
              <a:latin typeface="+mn-lt"/>
              <a:ea typeface="+mn-ea"/>
              <a:cs typeface="+mn-cs"/>
            </a:rPr>
            <a:t>等は</a:t>
          </a:r>
          <a:r>
            <a:rPr kumimoji="1" lang="ja-JP" altLang="ja-JP" sz="1100">
              <a:solidFill>
                <a:schemeClr val="dk1"/>
              </a:solidFill>
              <a:effectLst/>
              <a:latin typeface="+mn-lt"/>
              <a:ea typeface="+mn-ea"/>
              <a:cs typeface="+mn-cs"/>
            </a:rPr>
            <a:t>類似団体平均に比べて高くなっています。</a:t>
          </a:r>
          <a:endParaRPr lang="ja-JP" altLang="ja-JP" sz="1400">
            <a:effectLst/>
          </a:endParaRPr>
        </a:p>
        <a:p>
          <a:r>
            <a:rPr kumimoji="1" lang="ja-JP" altLang="ja-JP" sz="1100">
              <a:solidFill>
                <a:schemeClr val="dk1"/>
              </a:solidFill>
              <a:effectLst/>
              <a:latin typeface="+mn-lt"/>
              <a:ea typeface="+mn-ea"/>
              <a:cs typeface="+mn-cs"/>
            </a:rPr>
            <a:t>　人口の減少に伴う増加要因もありますが、歳出面において、</a:t>
          </a:r>
          <a:r>
            <a:rPr kumimoji="1" lang="ja-JP" altLang="en-US" sz="1100">
              <a:solidFill>
                <a:schemeClr val="dk1"/>
              </a:solidFill>
              <a:effectLst/>
              <a:latin typeface="+mn-lt"/>
              <a:ea typeface="+mn-ea"/>
              <a:cs typeface="+mn-cs"/>
            </a:rPr>
            <a:t>物件費は若干減少したものの</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が増加したため</a:t>
          </a:r>
          <a:r>
            <a:rPr kumimoji="1" lang="ja-JP" altLang="ja-JP" sz="1100">
              <a:solidFill>
                <a:schemeClr val="dk1"/>
              </a:solidFill>
              <a:effectLst/>
              <a:latin typeface="+mn-lt"/>
              <a:ea typeface="+mn-ea"/>
              <a:cs typeface="+mn-cs"/>
            </a:rPr>
            <a:t>、依然として類似団体平均より高い状態が続いています。引き続き歳出削減に努めます。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120416</xdr:rowOff>
    </xdr:from>
    <xdr:to>
      <xdr:col>23</xdr:col>
      <xdr:colOff>133350</xdr:colOff>
      <xdr:row>82</xdr:row>
      <xdr:rowOff>127307</xdr:rowOff>
    </xdr:to>
    <xdr:cxnSp macro="">
      <xdr:nvCxnSpPr>
        <xdr:cNvPr id="196" name="直線コネクタ 195"/>
        <xdr:cNvCxnSpPr/>
      </xdr:nvCxnSpPr>
      <xdr:spPr>
        <a:xfrm>
          <a:off x="4114800" y="14179316"/>
          <a:ext cx="8382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98254</xdr:rowOff>
    </xdr:from>
    <xdr:to>
      <xdr:col>19</xdr:col>
      <xdr:colOff>133350</xdr:colOff>
      <xdr:row>82</xdr:row>
      <xdr:rowOff>120416</xdr:rowOff>
    </xdr:to>
    <xdr:cxnSp macro="">
      <xdr:nvCxnSpPr>
        <xdr:cNvPr id="199" name="直線コネクタ 198"/>
        <xdr:cNvCxnSpPr/>
      </xdr:nvCxnSpPr>
      <xdr:spPr>
        <a:xfrm>
          <a:off x="3225800" y="14157154"/>
          <a:ext cx="889000" cy="2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81907</xdr:rowOff>
    </xdr:from>
    <xdr:to>
      <xdr:col>15</xdr:col>
      <xdr:colOff>82550</xdr:colOff>
      <xdr:row>82</xdr:row>
      <xdr:rowOff>98254</xdr:rowOff>
    </xdr:to>
    <xdr:cxnSp macro="">
      <xdr:nvCxnSpPr>
        <xdr:cNvPr id="202" name="直線コネクタ 201"/>
        <xdr:cNvCxnSpPr/>
      </xdr:nvCxnSpPr>
      <xdr:spPr>
        <a:xfrm>
          <a:off x="2336800" y="14140807"/>
          <a:ext cx="889000" cy="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50397</xdr:rowOff>
    </xdr:from>
    <xdr:to>
      <xdr:col>11</xdr:col>
      <xdr:colOff>31750</xdr:colOff>
      <xdr:row>82</xdr:row>
      <xdr:rowOff>81907</xdr:rowOff>
    </xdr:to>
    <xdr:cxnSp macro="">
      <xdr:nvCxnSpPr>
        <xdr:cNvPr id="205" name="直線コネクタ 204"/>
        <xdr:cNvCxnSpPr/>
      </xdr:nvCxnSpPr>
      <xdr:spPr>
        <a:xfrm>
          <a:off x="1447800" y="14109297"/>
          <a:ext cx="889000" cy="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76507</xdr:rowOff>
    </xdr:from>
    <xdr:to>
      <xdr:col>23</xdr:col>
      <xdr:colOff>184150</xdr:colOff>
      <xdr:row>83</xdr:row>
      <xdr:rowOff>6657</xdr:rowOff>
    </xdr:to>
    <xdr:sp macro="" textlink="">
      <xdr:nvSpPr>
        <xdr:cNvPr id="215" name="楕円 214"/>
        <xdr:cNvSpPr/>
      </xdr:nvSpPr>
      <xdr:spPr>
        <a:xfrm>
          <a:off x="4902200" y="1413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48584</xdr:rowOff>
    </xdr:from>
    <xdr:ext cx="762000" cy="259045"/>
    <xdr:sp macro="" textlink="">
      <xdr:nvSpPr>
        <xdr:cNvPr id="216" name="人件費・物件費等の状況該当値テキスト"/>
        <xdr:cNvSpPr txBox="1"/>
      </xdr:nvSpPr>
      <xdr:spPr>
        <a:xfrm>
          <a:off x="5041900" y="1410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69616</xdr:rowOff>
    </xdr:from>
    <xdr:to>
      <xdr:col>19</xdr:col>
      <xdr:colOff>184150</xdr:colOff>
      <xdr:row>82</xdr:row>
      <xdr:rowOff>171216</xdr:rowOff>
    </xdr:to>
    <xdr:sp macro="" textlink="">
      <xdr:nvSpPr>
        <xdr:cNvPr id="217" name="楕円 216"/>
        <xdr:cNvSpPr/>
      </xdr:nvSpPr>
      <xdr:spPr>
        <a:xfrm>
          <a:off x="4064000" y="141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155993</xdr:rowOff>
    </xdr:from>
    <xdr:ext cx="736600" cy="259045"/>
    <xdr:sp macro="" textlink="">
      <xdr:nvSpPr>
        <xdr:cNvPr id="218" name="テキスト ボックス 217"/>
        <xdr:cNvSpPr txBox="1"/>
      </xdr:nvSpPr>
      <xdr:spPr>
        <a:xfrm>
          <a:off x="3733800" y="14214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47454</xdr:rowOff>
    </xdr:from>
    <xdr:to>
      <xdr:col>15</xdr:col>
      <xdr:colOff>133350</xdr:colOff>
      <xdr:row>82</xdr:row>
      <xdr:rowOff>149054</xdr:rowOff>
    </xdr:to>
    <xdr:sp macro="" textlink="">
      <xdr:nvSpPr>
        <xdr:cNvPr id="219" name="楕円 218"/>
        <xdr:cNvSpPr/>
      </xdr:nvSpPr>
      <xdr:spPr>
        <a:xfrm>
          <a:off x="3175000" y="141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133831</xdr:rowOff>
    </xdr:from>
    <xdr:ext cx="762000" cy="259045"/>
    <xdr:sp macro="" textlink="">
      <xdr:nvSpPr>
        <xdr:cNvPr id="220" name="テキスト ボックス 219"/>
        <xdr:cNvSpPr txBox="1"/>
      </xdr:nvSpPr>
      <xdr:spPr>
        <a:xfrm>
          <a:off x="2844800" y="1419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31107</xdr:rowOff>
    </xdr:from>
    <xdr:to>
      <xdr:col>11</xdr:col>
      <xdr:colOff>82550</xdr:colOff>
      <xdr:row>82</xdr:row>
      <xdr:rowOff>132707</xdr:rowOff>
    </xdr:to>
    <xdr:sp macro="" textlink="">
      <xdr:nvSpPr>
        <xdr:cNvPr id="221" name="楕円 220"/>
        <xdr:cNvSpPr/>
      </xdr:nvSpPr>
      <xdr:spPr>
        <a:xfrm>
          <a:off x="2286000" y="1409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117484</xdr:rowOff>
    </xdr:from>
    <xdr:ext cx="762000" cy="259045"/>
    <xdr:sp macro="" textlink="">
      <xdr:nvSpPr>
        <xdr:cNvPr id="222" name="テキスト ボックス 221"/>
        <xdr:cNvSpPr txBox="1"/>
      </xdr:nvSpPr>
      <xdr:spPr>
        <a:xfrm>
          <a:off x="1955800" y="1417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171047</xdr:rowOff>
    </xdr:from>
    <xdr:to>
      <xdr:col>7</xdr:col>
      <xdr:colOff>31750</xdr:colOff>
      <xdr:row>82</xdr:row>
      <xdr:rowOff>101197</xdr:rowOff>
    </xdr:to>
    <xdr:sp macro="" textlink="">
      <xdr:nvSpPr>
        <xdr:cNvPr id="223" name="楕円 222"/>
        <xdr:cNvSpPr/>
      </xdr:nvSpPr>
      <xdr:spPr>
        <a:xfrm>
          <a:off x="1397000" y="1405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85974</xdr:rowOff>
    </xdr:from>
    <xdr:ext cx="762000" cy="259045"/>
    <xdr:sp macro="" textlink="">
      <xdr:nvSpPr>
        <xdr:cNvPr id="224" name="テキスト ボックス 223"/>
        <xdr:cNvSpPr txBox="1"/>
      </xdr:nvSpPr>
      <xdr:spPr>
        <a:xfrm>
          <a:off x="1066800" y="1414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平成１７年以降、昇給見直しや給与月額の０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５％～５％の減額など、給与費削減の取り組みを進め、抑制に努めてきましたが、令和２年３月末をもって給与月額の減額措置を終了し、令和５年度においては、類似団体平均を１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４ポイント上回ることとなりました。</a:t>
          </a:r>
          <a:endParaRPr lang="ja-JP" altLang="ja-JP" sz="1400">
            <a:effectLst/>
          </a:endParaRPr>
        </a:p>
        <a:p>
          <a:r>
            <a:rPr kumimoji="1" lang="ja-JP" altLang="ja-JP" sz="1100">
              <a:solidFill>
                <a:schemeClr val="dk1"/>
              </a:solidFill>
              <a:effectLst/>
              <a:latin typeface="+mn-lt"/>
              <a:ea typeface="+mn-ea"/>
              <a:cs typeface="+mn-cs"/>
            </a:rPr>
            <a:t>　若年層が少なく４５歳以上の職員数が極端に多いという年齢構成による要因も大きいため、計画的な若年層の採用や昇給見直しなどを行いながら抑制に努めていきます。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77611</xdr:rowOff>
    </xdr:to>
    <xdr:cxnSp macro="">
      <xdr:nvCxnSpPr>
        <xdr:cNvPr id="258" name="直線コネクタ 257"/>
        <xdr:cNvCxnSpPr/>
      </xdr:nvCxnSpPr>
      <xdr:spPr>
        <a:xfrm flipV="1">
          <a:off x="16179800" y="149669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117828</xdr:rowOff>
    </xdr:to>
    <xdr:cxnSp macro="">
      <xdr:nvCxnSpPr>
        <xdr:cNvPr id="261" name="直線コネクタ 260"/>
        <xdr:cNvCxnSpPr/>
      </xdr:nvCxnSpPr>
      <xdr:spPr>
        <a:xfrm flipV="1">
          <a:off x="15290800" y="149937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77611</xdr:rowOff>
    </xdr:from>
    <xdr:to>
      <xdr:col>72</xdr:col>
      <xdr:colOff>203200</xdr:colOff>
      <xdr:row>87</xdr:row>
      <xdr:rowOff>117828</xdr:rowOff>
    </xdr:to>
    <xdr:cxnSp macro="">
      <xdr:nvCxnSpPr>
        <xdr:cNvPr id="264" name="直線コネクタ 263"/>
        <xdr:cNvCxnSpPr/>
      </xdr:nvCxnSpPr>
      <xdr:spPr>
        <a:xfrm>
          <a:off x="14401800" y="149937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77611</xdr:rowOff>
    </xdr:to>
    <xdr:cxnSp macro="">
      <xdr:nvCxnSpPr>
        <xdr:cNvPr id="267" name="直線コネクタ 266"/>
        <xdr:cNvCxnSpPr/>
      </xdr:nvCxnSpPr>
      <xdr:spPr>
        <a:xfrm>
          <a:off x="13512800" y="1495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7" name="楕円 276"/>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8"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9" name="楕円 278"/>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80" name="テキスト ボックス 279"/>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67028</xdr:rowOff>
    </xdr:from>
    <xdr:to>
      <xdr:col>73</xdr:col>
      <xdr:colOff>44450</xdr:colOff>
      <xdr:row>87</xdr:row>
      <xdr:rowOff>168628</xdr:rowOff>
    </xdr:to>
    <xdr:sp macro="" textlink="">
      <xdr:nvSpPr>
        <xdr:cNvPr id="281" name="楕円 280"/>
        <xdr:cNvSpPr/>
      </xdr:nvSpPr>
      <xdr:spPr>
        <a:xfrm>
          <a:off x="15240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153405</xdr:rowOff>
    </xdr:from>
    <xdr:ext cx="762000" cy="259045"/>
    <xdr:sp macro="" textlink="">
      <xdr:nvSpPr>
        <xdr:cNvPr id="282" name="テキスト ボックス 281"/>
        <xdr:cNvSpPr txBox="1"/>
      </xdr:nvSpPr>
      <xdr:spPr>
        <a:xfrm>
          <a:off x="14909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3" name="楕円 282"/>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4" name="テキスト ボックス 283"/>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5" name="楕円 284"/>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6" name="テキスト ボックス 285"/>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は平成１６年度に旧６町村が合併し、平成１７年度以降１９５名の職員数が減少していますが、令和５年度実績は、令和３年７月に発生した豪雨災害に伴う災害復旧業務に傾注するため職員数を令和４年度に引き続いて増員しており、類似団体平均と比較して、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６５人多くなっています。</a:t>
          </a:r>
          <a:endParaRPr lang="ja-JP" altLang="ja-JP" sz="1400">
            <a:effectLst/>
          </a:endParaRPr>
        </a:p>
        <a:p>
          <a:r>
            <a:rPr kumimoji="1" lang="ja-JP" altLang="ja-JP" sz="1100">
              <a:solidFill>
                <a:schemeClr val="dk1"/>
              </a:solidFill>
              <a:effectLst/>
              <a:latin typeface="+mn-lt"/>
              <a:ea typeface="+mn-ea"/>
              <a:cs typeface="+mn-cs"/>
            </a:rPr>
            <a:t>　災害復旧のため、「雲南市定員管理計画」を上回る職員数となっていますが、今後の財政状況も踏まえ、災害復旧後は適正な職員規模となるよう計画的な職員数の削減に努めます。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117771</xdr:rowOff>
    </xdr:from>
    <xdr:to>
      <xdr:col>81</xdr:col>
      <xdr:colOff>44450</xdr:colOff>
      <xdr:row>61</xdr:row>
      <xdr:rowOff>136271</xdr:rowOff>
    </xdr:to>
    <xdr:cxnSp macro="">
      <xdr:nvCxnSpPr>
        <xdr:cNvPr id="321" name="直線コネクタ 320"/>
        <xdr:cNvCxnSpPr/>
      </xdr:nvCxnSpPr>
      <xdr:spPr>
        <a:xfrm>
          <a:off x="16179800" y="10576221"/>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74337</xdr:rowOff>
    </xdr:from>
    <xdr:to>
      <xdr:col>77</xdr:col>
      <xdr:colOff>44450</xdr:colOff>
      <xdr:row>61</xdr:row>
      <xdr:rowOff>117771</xdr:rowOff>
    </xdr:to>
    <xdr:cxnSp macro="">
      <xdr:nvCxnSpPr>
        <xdr:cNvPr id="324" name="直線コネクタ 323"/>
        <xdr:cNvCxnSpPr/>
      </xdr:nvCxnSpPr>
      <xdr:spPr>
        <a:xfrm>
          <a:off x="15290800" y="1053278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55838</xdr:rowOff>
    </xdr:from>
    <xdr:to>
      <xdr:col>72</xdr:col>
      <xdr:colOff>203200</xdr:colOff>
      <xdr:row>61</xdr:row>
      <xdr:rowOff>74337</xdr:rowOff>
    </xdr:to>
    <xdr:cxnSp macro="">
      <xdr:nvCxnSpPr>
        <xdr:cNvPr id="327" name="直線コネクタ 326"/>
        <xdr:cNvCxnSpPr/>
      </xdr:nvCxnSpPr>
      <xdr:spPr>
        <a:xfrm>
          <a:off x="14401800" y="10514288"/>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51012</xdr:rowOff>
    </xdr:from>
    <xdr:to>
      <xdr:col>68</xdr:col>
      <xdr:colOff>152400</xdr:colOff>
      <xdr:row>61</xdr:row>
      <xdr:rowOff>55838</xdr:rowOff>
    </xdr:to>
    <xdr:cxnSp macro="">
      <xdr:nvCxnSpPr>
        <xdr:cNvPr id="330" name="直線コネクタ 329"/>
        <xdr:cNvCxnSpPr/>
      </xdr:nvCxnSpPr>
      <xdr:spPr>
        <a:xfrm>
          <a:off x="13512800" y="105094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40" name="楕円 339"/>
        <xdr:cNvSpPr/>
      </xdr:nvSpPr>
      <xdr:spPr>
        <a:xfrm>
          <a:off x="16967200" y="105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57548</xdr:rowOff>
    </xdr:from>
    <xdr:ext cx="762000" cy="259045"/>
    <xdr:sp macro="" textlink="">
      <xdr:nvSpPr>
        <xdr:cNvPr id="341" name="定員管理の状況該当値テキスト"/>
        <xdr:cNvSpPr txBox="1"/>
      </xdr:nvSpPr>
      <xdr:spPr>
        <a:xfrm>
          <a:off x="17106900" y="1051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66971</xdr:rowOff>
    </xdr:from>
    <xdr:to>
      <xdr:col>77</xdr:col>
      <xdr:colOff>95250</xdr:colOff>
      <xdr:row>61</xdr:row>
      <xdr:rowOff>168571</xdr:rowOff>
    </xdr:to>
    <xdr:sp macro="" textlink="">
      <xdr:nvSpPr>
        <xdr:cNvPr id="342" name="楕円 341"/>
        <xdr:cNvSpPr/>
      </xdr:nvSpPr>
      <xdr:spPr>
        <a:xfrm>
          <a:off x="16129000" y="105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153348</xdr:rowOff>
    </xdr:from>
    <xdr:ext cx="736600" cy="259045"/>
    <xdr:sp macro="" textlink="">
      <xdr:nvSpPr>
        <xdr:cNvPr id="343" name="テキスト ボックス 342"/>
        <xdr:cNvSpPr txBox="1"/>
      </xdr:nvSpPr>
      <xdr:spPr>
        <a:xfrm>
          <a:off x="15798800" y="10611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23537</xdr:rowOff>
    </xdr:from>
    <xdr:to>
      <xdr:col>73</xdr:col>
      <xdr:colOff>44450</xdr:colOff>
      <xdr:row>61</xdr:row>
      <xdr:rowOff>125137</xdr:rowOff>
    </xdr:to>
    <xdr:sp macro="" textlink="">
      <xdr:nvSpPr>
        <xdr:cNvPr id="344" name="楕円 343"/>
        <xdr:cNvSpPr/>
      </xdr:nvSpPr>
      <xdr:spPr>
        <a:xfrm>
          <a:off x="15240000" y="104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109914</xdr:rowOff>
    </xdr:from>
    <xdr:ext cx="762000" cy="259045"/>
    <xdr:sp macro="" textlink="">
      <xdr:nvSpPr>
        <xdr:cNvPr id="345" name="テキスト ボックス 344"/>
        <xdr:cNvSpPr txBox="1"/>
      </xdr:nvSpPr>
      <xdr:spPr>
        <a:xfrm>
          <a:off x="14909800" y="1056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5038</xdr:rowOff>
    </xdr:from>
    <xdr:to>
      <xdr:col>68</xdr:col>
      <xdr:colOff>203200</xdr:colOff>
      <xdr:row>61</xdr:row>
      <xdr:rowOff>106638</xdr:rowOff>
    </xdr:to>
    <xdr:sp macro="" textlink="">
      <xdr:nvSpPr>
        <xdr:cNvPr id="346" name="楕円 345"/>
        <xdr:cNvSpPr/>
      </xdr:nvSpPr>
      <xdr:spPr>
        <a:xfrm>
          <a:off x="14351000" y="104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91415</xdr:rowOff>
    </xdr:from>
    <xdr:ext cx="762000" cy="259045"/>
    <xdr:sp macro="" textlink="">
      <xdr:nvSpPr>
        <xdr:cNvPr id="347" name="テキスト ボックス 346"/>
        <xdr:cNvSpPr txBox="1"/>
      </xdr:nvSpPr>
      <xdr:spPr>
        <a:xfrm>
          <a:off x="14020800" y="105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212</xdr:rowOff>
    </xdr:from>
    <xdr:to>
      <xdr:col>64</xdr:col>
      <xdr:colOff>152400</xdr:colOff>
      <xdr:row>61</xdr:row>
      <xdr:rowOff>101812</xdr:rowOff>
    </xdr:to>
    <xdr:sp macro="" textlink="">
      <xdr:nvSpPr>
        <xdr:cNvPr id="348" name="楕円 347"/>
        <xdr:cNvSpPr/>
      </xdr:nvSpPr>
      <xdr:spPr>
        <a:xfrm>
          <a:off x="13462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86589</xdr:rowOff>
    </xdr:from>
    <xdr:ext cx="762000" cy="259045"/>
    <xdr:sp macro="" textlink="">
      <xdr:nvSpPr>
        <xdr:cNvPr id="349" name="テキスト ボックス 348"/>
        <xdr:cNvSpPr txBox="1"/>
      </xdr:nvSpPr>
      <xdr:spPr>
        <a:xfrm>
          <a:off x="13131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合併前の旧町村において積極的に普通建設事業に取り組んできた結果、公債費は普通会計や生活排水処理会計などで高い水準で推移してきました。平成３０年度までは徐々に改善されていたものの、令和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a:t>
          </a:r>
          <a:r>
            <a:rPr kumimoji="1" lang="ja-JP" altLang="en-US" sz="1100">
              <a:solidFill>
                <a:schemeClr val="dk1"/>
              </a:solidFill>
              <a:effectLst/>
              <a:latin typeface="+mn-lt"/>
              <a:ea typeface="+mn-ea"/>
              <a:cs typeface="+mn-cs"/>
            </a:rPr>
            <a:t>公共施設の長寿命化対策等の普通建設事業の</a:t>
          </a:r>
          <a:r>
            <a:rPr kumimoji="1" lang="ja-JP" altLang="ja-JP" sz="1100">
              <a:solidFill>
                <a:schemeClr val="dk1"/>
              </a:solidFill>
              <a:effectLst/>
              <a:latin typeface="+mn-lt"/>
              <a:ea typeface="+mn-ea"/>
              <a:cs typeface="+mn-cs"/>
            </a:rPr>
            <a:t>実施により</a:t>
          </a:r>
          <a:r>
            <a:rPr kumimoji="1" lang="ja-JP" altLang="en-US" sz="1100">
              <a:solidFill>
                <a:schemeClr val="dk1"/>
              </a:solidFill>
              <a:effectLst/>
              <a:latin typeface="+mn-lt"/>
              <a:ea typeface="+mn-ea"/>
              <a:cs typeface="+mn-cs"/>
            </a:rPr>
            <a:t>上昇しました。</a:t>
          </a:r>
          <a:r>
            <a:rPr kumimoji="1" lang="ja-JP" altLang="ja-JP" sz="1100">
              <a:solidFill>
                <a:schemeClr val="dk1"/>
              </a:solidFill>
              <a:effectLst/>
              <a:latin typeface="+mn-lt"/>
              <a:ea typeface="+mn-ea"/>
              <a:cs typeface="+mn-cs"/>
            </a:rPr>
            <a:t>今後も単年度数値が上昇傾向で推移する見込みであり、実施計画に基づき計画的な普通建設事業の執行により地方債の新規発行と起債償還額とのバランスを図りながら抑制に努めます。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56197</xdr:rowOff>
    </xdr:from>
    <xdr:to>
      <xdr:col>81</xdr:col>
      <xdr:colOff>44450</xdr:colOff>
      <xdr:row>37</xdr:row>
      <xdr:rowOff>62230</xdr:rowOff>
    </xdr:to>
    <xdr:cxnSp macro="">
      <xdr:nvCxnSpPr>
        <xdr:cNvPr id="383" name="直線コネクタ 382"/>
        <xdr:cNvCxnSpPr/>
      </xdr:nvCxnSpPr>
      <xdr:spPr>
        <a:xfrm>
          <a:off x="16179800" y="639984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56197</xdr:rowOff>
    </xdr:from>
    <xdr:to>
      <xdr:col>77</xdr:col>
      <xdr:colOff>44450</xdr:colOff>
      <xdr:row>37</xdr:row>
      <xdr:rowOff>60219</xdr:rowOff>
    </xdr:to>
    <xdr:cxnSp macro="">
      <xdr:nvCxnSpPr>
        <xdr:cNvPr id="386" name="直線コネクタ 385"/>
        <xdr:cNvCxnSpPr/>
      </xdr:nvCxnSpPr>
      <xdr:spPr>
        <a:xfrm flipV="1">
          <a:off x="15290800" y="639984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60219</xdr:rowOff>
    </xdr:from>
    <xdr:to>
      <xdr:col>72</xdr:col>
      <xdr:colOff>203200</xdr:colOff>
      <xdr:row>37</xdr:row>
      <xdr:rowOff>64241</xdr:rowOff>
    </xdr:to>
    <xdr:cxnSp macro="">
      <xdr:nvCxnSpPr>
        <xdr:cNvPr id="389" name="直線コネクタ 388"/>
        <xdr:cNvCxnSpPr/>
      </xdr:nvCxnSpPr>
      <xdr:spPr>
        <a:xfrm flipV="1">
          <a:off x="14401800" y="640386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60219</xdr:rowOff>
    </xdr:from>
    <xdr:to>
      <xdr:col>68</xdr:col>
      <xdr:colOff>152400</xdr:colOff>
      <xdr:row>37</xdr:row>
      <xdr:rowOff>64241</xdr:rowOff>
    </xdr:to>
    <xdr:cxnSp macro="">
      <xdr:nvCxnSpPr>
        <xdr:cNvPr id="392" name="直線コネクタ 391"/>
        <xdr:cNvCxnSpPr/>
      </xdr:nvCxnSpPr>
      <xdr:spPr>
        <a:xfrm>
          <a:off x="13512800" y="640386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11430</xdr:rowOff>
    </xdr:from>
    <xdr:to>
      <xdr:col>81</xdr:col>
      <xdr:colOff>95250</xdr:colOff>
      <xdr:row>37</xdr:row>
      <xdr:rowOff>113030</xdr:rowOff>
    </xdr:to>
    <xdr:sp macro="" textlink="">
      <xdr:nvSpPr>
        <xdr:cNvPr id="402" name="楕円 401"/>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154957</xdr:rowOff>
    </xdr:from>
    <xdr:ext cx="762000" cy="259045"/>
    <xdr:sp macro="" textlink="">
      <xdr:nvSpPr>
        <xdr:cNvPr id="403" name="公債費負担の状況該当値テキスト"/>
        <xdr:cNvSpPr txBox="1"/>
      </xdr:nvSpPr>
      <xdr:spPr>
        <a:xfrm>
          <a:off x="17106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5397</xdr:rowOff>
    </xdr:from>
    <xdr:to>
      <xdr:col>77</xdr:col>
      <xdr:colOff>95250</xdr:colOff>
      <xdr:row>37</xdr:row>
      <xdr:rowOff>106997</xdr:rowOff>
    </xdr:to>
    <xdr:sp macro="" textlink="">
      <xdr:nvSpPr>
        <xdr:cNvPr id="404" name="楕円 403"/>
        <xdr:cNvSpPr/>
      </xdr:nvSpPr>
      <xdr:spPr>
        <a:xfrm>
          <a:off x="16129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91774</xdr:rowOff>
    </xdr:from>
    <xdr:ext cx="736600" cy="259045"/>
    <xdr:sp macro="" textlink="">
      <xdr:nvSpPr>
        <xdr:cNvPr id="405" name="テキスト ボックス 404"/>
        <xdr:cNvSpPr txBox="1"/>
      </xdr:nvSpPr>
      <xdr:spPr>
        <a:xfrm>
          <a:off x="15798800" y="6435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9419</xdr:rowOff>
    </xdr:from>
    <xdr:to>
      <xdr:col>73</xdr:col>
      <xdr:colOff>44450</xdr:colOff>
      <xdr:row>37</xdr:row>
      <xdr:rowOff>111019</xdr:rowOff>
    </xdr:to>
    <xdr:sp macro="" textlink="">
      <xdr:nvSpPr>
        <xdr:cNvPr id="406" name="楕円 405"/>
        <xdr:cNvSpPr/>
      </xdr:nvSpPr>
      <xdr:spPr>
        <a:xfrm>
          <a:off x="15240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95796</xdr:rowOff>
    </xdr:from>
    <xdr:ext cx="762000" cy="259045"/>
    <xdr:sp macro="" textlink="">
      <xdr:nvSpPr>
        <xdr:cNvPr id="407" name="テキスト ボックス 406"/>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13441</xdr:rowOff>
    </xdr:from>
    <xdr:to>
      <xdr:col>68</xdr:col>
      <xdr:colOff>203200</xdr:colOff>
      <xdr:row>37</xdr:row>
      <xdr:rowOff>115041</xdr:rowOff>
    </xdr:to>
    <xdr:sp macro="" textlink="">
      <xdr:nvSpPr>
        <xdr:cNvPr id="408" name="楕円 407"/>
        <xdr:cNvSpPr/>
      </xdr:nvSpPr>
      <xdr:spPr>
        <a:xfrm>
          <a:off x="14351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99818</xdr:rowOff>
    </xdr:from>
    <xdr:ext cx="762000" cy="259045"/>
    <xdr:sp macro="" textlink="">
      <xdr:nvSpPr>
        <xdr:cNvPr id="409" name="テキスト ボックス 408"/>
        <xdr:cNvSpPr txBox="1"/>
      </xdr:nvSpPr>
      <xdr:spPr>
        <a:xfrm>
          <a:off x="14020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410" name="楕円 409"/>
        <xdr:cNvSpPr/>
      </xdr:nvSpPr>
      <xdr:spPr>
        <a:xfrm>
          <a:off x="13462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411" name="テキスト ボックス 410"/>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年度において分子にあたる一般会計等に係る地方債の現在高をはじめ、公営企業の公債費にかかる負担額もそれぞれ減少し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、数値</a:t>
          </a:r>
          <a:r>
            <a:rPr kumimoji="1" lang="ja-JP" altLang="en-US" sz="1100">
              <a:solidFill>
                <a:schemeClr val="dk1"/>
              </a:solidFill>
              <a:effectLst/>
              <a:latin typeface="+mn-lt"/>
              <a:ea typeface="+mn-ea"/>
              <a:cs typeface="+mn-cs"/>
            </a:rPr>
            <a:t>が３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改善しました。</a:t>
          </a:r>
          <a:endParaRPr lang="ja-JP" altLang="ja-JP" sz="1400">
            <a:effectLst/>
          </a:endParaRPr>
        </a:p>
        <a:p>
          <a:r>
            <a:rPr kumimoji="1" lang="ja-JP" altLang="ja-JP" sz="1100">
              <a:solidFill>
                <a:schemeClr val="dk1"/>
              </a:solidFill>
              <a:effectLst/>
              <a:latin typeface="+mn-lt"/>
              <a:ea typeface="+mn-ea"/>
              <a:cs typeface="+mn-cs"/>
            </a:rPr>
            <a:t>　一方、類似団体平均と比較するとさらに乖離が大きくなっています。</a:t>
          </a:r>
          <a:endParaRPr lang="ja-JP" altLang="ja-JP" sz="1400">
            <a:effectLst/>
          </a:endParaRPr>
        </a:p>
        <a:p>
          <a:r>
            <a:rPr kumimoji="1" lang="ja-JP" altLang="ja-JP" sz="1100">
              <a:solidFill>
                <a:schemeClr val="dk1"/>
              </a:solidFill>
              <a:effectLst/>
              <a:latin typeface="+mn-lt"/>
              <a:ea typeface="+mn-ea"/>
              <a:cs typeface="+mn-cs"/>
            </a:rPr>
            <a:t>　そのため、今後も新規地方債の発行抑制などの取り組みにより、将来負担比率を軽減するよう努めます。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25358</xdr:rowOff>
    </xdr:from>
    <xdr:to>
      <xdr:col>81</xdr:col>
      <xdr:colOff>44450</xdr:colOff>
      <xdr:row>18</xdr:row>
      <xdr:rowOff>54314</xdr:rowOff>
    </xdr:to>
    <xdr:cxnSp macro="">
      <xdr:nvCxnSpPr>
        <xdr:cNvPr id="445" name="直線コネクタ 444"/>
        <xdr:cNvCxnSpPr/>
      </xdr:nvCxnSpPr>
      <xdr:spPr>
        <a:xfrm flipV="1">
          <a:off x="16179800" y="311145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54314</xdr:rowOff>
    </xdr:from>
    <xdr:to>
      <xdr:col>77</xdr:col>
      <xdr:colOff>44450</xdr:colOff>
      <xdr:row>18</xdr:row>
      <xdr:rowOff>72813</xdr:rowOff>
    </xdr:to>
    <xdr:cxnSp macro="">
      <xdr:nvCxnSpPr>
        <xdr:cNvPr id="448" name="直線コネクタ 447"/>
        <xdr:cNvCxnSpPr/>
      </xdr:nvCxnSpPr>
      <xdr:spPr>
        <a:xfrm flipV="1">
          <a:off x="15290800" y="3140414"/>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72813</xdr:rowOff>
    </xdr:from>
    <xdr:to>
      <xdr:col>72</xdr:col>
      <xdr:colOff>203200</xdr:colOff>
      <xdr:row>18</xdr:row>
      <xdr:rowOff>139573</xdr:rowOff>
    </xdr:to>
    <xdr:cxnSp macro="">
      <xdr:nvCxnSpPr>
        <xdr:cNvPr id="451" name="直線コネクタ 450"/>
        <xdr:cNvCxnSpPr/>
      </xdr:nvCxnSpPr>
      <xdr:spPr>
        <a:xfrm flipV="1">
          <a:off x="14401800" y="3158913"/>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139573</xdr:rowOff>
    </xdr:from>
    <xdr:to>
      <xdr:col>68</xdr:col>
      <xdr:colOff>152400</xdr:colOff>
      <xdr:row>18</xdr:row>
      <xdr:rowOff>146812</xdr:rowOff>
    </xdr:to>
    <xdr:cxnSp macro="">
      <xdr:nvCxnSpPr>
        <xdr:cNvPr id="454" name="直線コネクタ 453"/>
        <xdr:cNvCxnSpPr/>
      </xdr:nvCxnSpPr>
      <xdr:spPr>
        <a:xfrm flipV="1">
          <a:off x="13512800" y="322567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146008</xdr:rowOff>
    </xdr:from>
    <xdr:to>
      <xdr:col>81</xdr:col>
      <xdr:colOff>95250</xdr:colOff>
      <xdr:row>18</xdr:row>
      <xdr:rowOff>76158</xdr:rowOff>
    </xdr:to>
    <xdr:sp macro="" textlink="">
      <xdr:nvSpPr>
        <xdr:cNvPr id="464" name="楕円 463"/>
        <xdr:cNvSpPr/>
      </xdr:nvSpPr>
      <xdr:spPr>
        <a:xfrm>
          <a:off x="16967200" y="30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118085</xdr:rowOff>
    </xdr:from>
    <xdr:ext cx="762000" cy="259045"/>
    <xdr:sp macro="" textlink="">
      <xdr:nvSpPr>
        <xdr:cNvPr id="465" name="将来負担の状況該当値テキスト"/>
        <xdr:cNvSpPr txBox="1"/>
      </xdr:nvSpPr>
      <xdr:spPr>
        <a:xfrm>
          <a:off x="17106900" y="303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3514</xdr:rowOff>
    </xdr:from>
    <xdr:to>
      <xdr:col>77</xdr:col>
      <xdr:colOff>95250</xdr:colOff>
      <xdr:row>18</xdr:row>
      <xdr:rowOff>105114</xdr:rowOff>
    </xdr:to>
    <xdr:sp macro="" textlink="">
      <xdr:nvSpPr>
        <xdr:cNvPr id="466" name="楕円 465"/>
        <xdr:cNvSpPr/>
      </xdr:nvSpPr>
      <xdr:spPr>
        <a:xfrm>
          <a:off x="16129000" y="30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89891</xdr:rowOff>
    </xdr:from>
    <xdr:ext cx="736600" cy="259045"/>
    <xdr:sp macro="" textlink="">
      <xdr:nvSpPr>
        <xdr:cNvPr id="467" name="テキスト ボックス 466"/>
        <xdr:cNvSpPr txBox="1"/>
      </xdr:nvSpPr>
      <xdr:spPr>
        <a:xfrm>
          <a:off x="15798800" y="3175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22013</xdr:rowOff>
    </xdr:from>
    <xdr:to>
      <xdr:col>73</xdr:col>
      <xdr:colOff>44450</xdr:colOff>
      <xdr:row>18</xdr:row>
      <xdr:rowOff>123613</xdr:rowOff>
    </xdr:to>
    <xdr:sp macro="" textlink="">
      <xdr:nvSpPr>
        <xdr:cNvPr id="468" name="楕円 467"/>
        <xdr:cNvSpPr/>
      </xdr:nvSpPr>
      <xdr:spPr>
        <a:xfrm>
          <a:off x="152400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108390</xdr:rowOff>
    </xdr:from>
    <xdr:ext cx="762000" cy="259045"/>
    <xdr:sp macro="" textlink="">
      <xdr:nvSpPr>
        <xdr:cNvPr id="469" name="テキスト ボックス 468"/>
        <xdr:cNvSpPr txBox="1"/>
      </xdr:nvSpPr>
      <xdr:spPr>
        <a:xfrm>
          <a:off x="14909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88773</xdr:rowOff>
    </xdr:from>
    <xdr:to>
      <xdr:col>68</xdr:col>
      <xdr:colOff>203200</xdr:colOff>
      <xdr:row>19</xdr:row>
      <xdr:rowOff>18923</xdr:rowOff>
    </xdr:to>
    <xdr:sp macro="" textlink="">
      <xdr:nvSpPr>
        <xdr:cNvPr id="470" name="楕円 469"/>
        <xdr:cNvSpPr/>
      </xdr:nvSpPr>
      <xdr:spPr>
        <a:xfrm>
          <a:off x="14351000" y="31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3700</xdr:rowOff>
    </xdr:from>
    <xdr:ext cx="762000" cy="259045"/>
    <xdr:sp macro="" textlink="">
      <xdr:nvSpPr>
        <xdr:cNvPr id="471" name="テキスト ボックス 470"/>
        <xdr:cNvSpPr txBox="1"/>
      </xdr:nvSpPr>
      <xdr:spPr>
        <a:xfrm>
          <a:off x="14020800" y="326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96012</xdr:rowOff>
    </xdr:from>
    <xdr:to>
      <xdr:col>64</xdr:col>
      <xdr:colOff>152400</xdr:colOff>
      <xdr:row>19</xdr:row>
      <xdr:rowOff>26162</xdr:rowOff>
    </xdr:to>
    <xdr:sp macro="" textlink="">
      <xdr:nvSpPr>
        <xdr:cNvPr id="472" name="楕円 471"/>
        <xdr:cNvSpPr/>
      </xdr:nvSpPr>
      <xdr:spPr>
        <a:xfrm>
          <a:off x="13462000" y="31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10939</xdr:rowOff>
    </xdr:from>
    <xdr:ext cx="762000" cy="259045"/>
    <xdr:sp macro="" textlink="">
      <xdr:nvSpPr>
        <xdr:cNvPr id="473" name="テキスト ボックス 472"/>
        <xdr:cNvSpPr txBox="1"/>
      </xdr:nvSpPr>
      <xdr:spPr>
        <a:xfrm>
          <a:off x="13131800" y="326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35,085
34,846
553.18
32,712,023
32,219,514
441,679
17,134,205
35,703,295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類似団体平均と比較すると、人件費にかかる経常収支比率は低くなっていますが、要因としては消防業務やごみ処理業務を一部事務組合で行っていることが挙げられます。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人件費が増加し、また、</a:t>
          </a:r>
          <a:r>
            <a:rPr kumimoji="1" lang="ja-JP" altLang="ja-JP" sz="1100">
              <a:solidFill>
                <a:schemeClr val="dk1"/>
              </a:solidFill>
              <a:effectLst/>
              <a:latin typeface="+mn-lt"/>
              <a:ea typeface="+mn-ea"/>
              <a:cs typeface="+mn-cs"/>
            </a:rPr>
            <a:t>類似団体に比べ人口千人当たりの職員数が多く、決算額も高いことから、今後も定員管理計画に基づき職員数の削減や行財政改革の取組を通じて人件費の抑制に努めます。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127000</xdr:rowOff>
    </xdr:to>
    <xdr:cxnSp macro="">
      <xdr:nvCxnSpPr>
        <xdr:cNvPr id="66" name="直線コネクタ 65"/>
        <xdr:cNvCxnSpPr/>
      </xdr:nvCxnSpPr>
      <xdr:spPr>
        <a:xfrm>
          <a:off x="3987800" y="62458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73660</xdr:rowOff>
    </xdr:to>
    <xdr:cxnSp macro="">
      <xdr:nvCxnSpPr>
        <xdr:cNvPr id="69" name="直線コネクタ 68"/>
        <xdr:cNvCxnSpPr/>
      </xdr:nvCxnSpPr>
      <xdr:spPr>
        <a:xfrm>
          <a:off x="3098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142240</xdr:rowOff>
    </xdr:to>
    <xdr:cxnSp macro="">
      <xdr:nvCxnSpPr>
        <xdr:cNvPr id="72" name="直線コネクタ 71"/>
        <xdr:cNvCxnSpPr/>
      </xdr:nvCxnSpPr>
      <xdr:spPr>
        <a:xfrm flipV="1">
          <a:off x="2209800" y="6230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142240</xdr:rowOff>
    </xdr:to>
    <xdr:cxnSp macro="">
      <xdr:nvCxnSpPr>
        <xdr:cNvPr id="75" name="直線コネクタ 74"/>
        <xdr:cNvCxnSpPr/>
      </xdr:nvCxnSpPr>
      <xdr:spPr>
        <a:xfrm>
          <a:off x="1320800" y="6177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物件費にかかる経常収支比率は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平均に近づき改善が見られました。</a:t>
          </a:r>
          <a:endParaRPr lang="ja-JP" altLang="ja-JP">
            <a:effectLst/>
          </a:endParaRPr>
        </a:p>
        <a:p>
          <a:r>
            <a:rPr kumimoji="1" lang="ja-JP" altLang="ja-JP" sz="1100">
              <a:solidFill>
                <a:schemeClr val="dk1"/>
              </a:solidFill>
              <a:effectLst/>
              <a:latin typeface="+mn-lt"/>
              <a:ea typeface="+mn-ea"/>
              <a:cs typeface="+mn-cs"/>
            </a:rPr>
            <a:t>　これは、電算システム経費</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事業費の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などが要因の一つとして挙げられます。</a:t>
          </a:r>
          <a:endParaRPr lang="ja-JP" altLang="ja-JP">
            <a:effectLst/>
          </a:endParaRPr>
        </a:p>
        <a:p>
          <a:r>
            <a:rPr kumimoji="1" lang="ja-JP" altLang="ja-JP" sz="1100">
              <a:solidFill>
                <a:schemeClr val="dk1"/>
              </a:solidFill>
              <a:effectLst/>
              <a:latin typeface="+mn-lt"/>
              <a:ea typeface="+mn-ea"/>
              <a:cs typeface="+mn-cs"/>
            </a:rPr>
            <a:t>　また、物件費は近年増加</a:t>
          </a:r>
          <a:r>
            <a:rPr kumimoji="1" lang="ja-JP" altLang="en-US" sz="1100">
              <a:solidFill>
                <a:schemeClr val="dk1"/>
              </a:solidFill>
              <a:effectLst/>
              <a:latin typeface="+mn-lt"/>
              <a:ea typeface="+mn-ea"/>
              <a:cs typeface="+mn-cs"/>
            </a:rPr>
            <a:t>あるいは横ばい傾向</a:t>
          </a:r>
          <a:r>
            <a:rPr kumimoji="1" lang="ja-JP" altLang="ja-JP" sz="1100">
              <a:solidFill>
                <a:schemeClr val="dk1"/>
              </a:solidFill>
              <a:effectLst/>
              <a:latin typeface="+mn-lt"/>
              <a:ea typeface="+mn-ea"/>
              <a:cs typeface="+mn-cs"/>
            </a:rPr>
            <a:t>にあるため、公共施設等総合管理計画の着実な執行や事業の見直しなどにより経費の削減に努めます。</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8890</xdr:rowOff>
    </xdr:to>
    <xdr:cxnSp macro="">
      <xdr:nvCxnSpPr>
        <xdr:cNvPr id="127" name="直線コネクタ 126"/>
        <xdr:cNvCxnSpPr/>
      </xdr:nvCxnSpPr>
      <xdr:spPr>
        <a:xfrm flipV="1">
          <a:off x="15671800" y="2900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17</xdr:row>
      <xdr:rowOff>8890</xdr:rowOff>
    </xdr:to>
    <xdr:cxnSp macro="">
      <xdr:nvCxnSpPr>
        <xdr:cNvPr id="130" name="直線コネクタ 129"/>
        <xdr:cNvCxnSpPr/>
      </xdr:nvCxnSpPr>
      <xdr:spPr>
        <a:xfrm>
          <a:off x="14782800" y="2824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81280</xdr:rowOff>
    </xdr:to>
    <xdr:cxnSp macro="">
      <xdr:nvCxnSpPr>
        <xdr:cNvPr id="133" name="直線コネクタ 132"/>
        <xdr:cNvCxnSpPr/>
      </xdr:nvCxnSpPr>
      <xdr:spPr>
        <a:xfrm>
          <a:off x="13893800" y="280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66040</xdr:rowOff>
    </xdr:to>
    <xdr:cxnSp macro="">
      <xdr:nvCxnSpPr>
        <xdr:cNvPr id="136" name="直線コネクタ 135"/>
        <xdr:cNvCxnSpPr/>
      </xdr:nvCxnSpPr>
      <xdr:spPr>
        <a:xfrm>
          <a:off x="13004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6" name="楕円 145"/>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7" name="物件費該当値テキスト"/>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49" name="テキスト ボックス 148"/>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50" name="楕円 149"/>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51" name="テキスト ボックス 150"/>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2" name="楕円 151"/>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3" name="テキスト ボックス 152"/>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4" name="楕円 153"/>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5" name="テキスト ボックス 154"/>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民間委託の推進のために保育業務委託を進めている中、保育単価の上昇等により、単独扶助費が増加傾向に</a:t>
          </a:r>
          <a:r>
            <a:rPr kumimoji="1" lang="ja-JP" altLang="en-US" sz="1100">
              <a:solidFill>
                <a:schemeClr val="dk1"/>
              </a:solidFill>
              <a:effectLst/>
              <a:latin typeface="+mn-lt"/>
              <a:ea typeface="+mn-ea"/>
              <a:cs typeface="+mn-cs"/>
            </a:rPr>
            <a:t>あります。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また、障がい者福祉等のサービスに係る扶助費も増加傾向にあり、</a:t>
          </a:r>
          <a:r>
            <a:rPr kumimoji="1" lang="ja-JP" altLang="ja-JP" sz="1100">
              <a:solidFill>
                <a:schemeClr val="dk1"/>
              </a:solidFill>
              <a:effectLst/>
              <a:latin typeface="+mn-lt"/>
              <a:ea typeface="+mn-ea"/>
              <a:cs typeface="+mn-cs"/>
            </a:rPr>
            <a:t>経常収支比率上昇の一因として挙げられ</a:t>
          </a:r>
          <a:r>
            <a:rPr kumimoji="1" lang="ja-JP" altLang="en-US" sz="1100">
              <a:solidFill>
                <a:schemeClr val="dk1"/>
              </a:solidFill>
              <a:effectLst/>
              <a:latin typeface="+mn-lt"/>
              <a:ea typeface="+mn-ea"/>
              <a:cs typeface="+mn-cs"/>
            </a:rPr>
            <a:t>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6350</xdr:rowOff>
    </xdr:to>
    <xdr:cxnSp macro="">
      <xdr:nvCxnSpPr>
        <xdr:cNvPr id="188" name="直線コネクタ 187"/>
        <xdr:cNvCxnSpPr/>
      </xdr:nvCxnSpPr>
      <xdr:spPr>
        <a:xfrm>
          <a:off x="3987800" y="9766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165100</xdr:rowOff>
    </xdr:to>
    <xdr:cxnSp macro="">
      <xdr:nvCxnSpPr>
        <xdr:cNvPr id="191" name="直線コネクタ 190"/>
        <xdr:cNvCxnSpPr/>
      </xdr:nvCxnSpPr>
      <xdr:spPr>
        <a:xfrm>
          <a:off x="3098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38100</xdr:rowOff>
    </xdr:from>
    <xdr:to>
      <xdr:col>15</xdr:col>
      <xdr:colOff>98425</xdr:colOff>
      <xdr:row>56</xdr:row>
      <xdr:rowOff>127000</xdr:rowOff>
    </xdr:to>
    <xdr:cxnSp macro="">
      <xdr:nvCxnSpPr>
        <xdr:cNvPr id="194" name="直線コネクタ 193"/>
        <xdr:cNvCxnSpPr/>
      </xdr:nvCxnSpPr>
      <xdr:spPr>
        <a:xfrm>
          <a:off x="2209800" y="9639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165100</xdr:rowOff>
    </xdr:to>
    <xdr:cxnSp macro="">
      <xdr:nvCxnSpPr>
        <xdr:cNvPr id="197" name="直線コネクタ 196"/>
        <xdr:cNvCxnSpPr/>
      </xdr:nvCxnSpPr>
      <xdr:spPr>
        <a:xfrm flipV="1">
          <a:off x="1320800" y="9639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7" name="楕円 206"/>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99077</xdr:rowOff>
    </xdr:from>
    <xdr:ext cx="762000" cy="259045"/>
    <xdr:sp macro="" textlink="">
      <xdr:nvSpPr>
        <xdr:cNvPr id="208" name="扶助費該当値テキスト"/>
        <xdr:cNvSpPr txBox="1"/>
      </xdr:nvSpPr>
      <xdr:spPr>
        <a:xfrm>
          <a:off x="4914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2" name="テキスト ボックス 211"/>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3" name="楕円 212"/>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4" name="テキスト ボックス 213"/>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その他にかかる経常収支比率は近年増加傾向でしたが、令和２年度以降、類似団体平均を下回りました。要因としては下水道事業の一部法適用化により繰出金が減少したことなどが挙げられます。　　</a:t>
          </a:r>
          <a:endParaRPr lang="ja-JP" altLang="ja-JP" sz="1400">
            <a:effectLst/>
          </a:endParaRPr>
        </a:p>
        <a:p>
          <a:r>
            <a:rPr kumimoji="1" lang="ja-JP" altLang="ja-JP" sz="1100">
              <a:solidFill>
                <a:schemeClr val="dk1"/>
              </a:solidFill>
              <a:effectLst/>
              <a:latin typeface="+mn-lt"/>
              <a:ea typeface="+mn-ea"/>
              <a:cs typeface="+mn-cs"/>
            </a:rPr>
            <a:t>　本市の繰出金は下水道事業が占める割合が大きく、</a:t>
          </a:r>
          <a:r>
            <a:rPr kumimoji="1" lang="ja-JP" altLang="en-US" sz="1100">
              <a:solidFill>
                <a:schemeClr val="dk1"/>
              </a:solidFill>
              <a:effectLst/>
              <a:latin typeface="+mn-lt"/>
              <a:ea typeface="+mn-ea"/>
              <a:cs typeface="+mn-cs"/>
            </a:rPr>
            <a:t>令和６年度には</a:t>
          </a:r>
          <a:r>
            <a:rPr kumimoji="1" lang="ja-JP" altLang="ja-JP" sz="1100">
              <a:solidFill>
                <a:schemeClr val="dk1"/>
              </a:solidFill>
              <a:effectLst/>
              <a:latin typeface="+mn-lt"/>
              <a:ea typeface="+mn-ea"/>
              <a:cs typeface="+mn-cs"/>
            </a:rPr>
            <a:t>、農業集落排水事業などの地方公営企業法適</a:t>
          </a:r>
          <a:r>
            <a:rPr kumimoji="1" lang="ja-JP" altLang="en-US" sz="1100">
              <a:solidFill>
                <a:schemeClr val="dk1"/>
              </a:solidFill>
              <a:effectLst/>
              <a:latin typeface="+mn-lt"/>
              <a:ea typeface="+mn-ea"/>
              <a:cs typeface="+mn-cs"/>
            </a:rPr>
            <a:t>用</a:t>
          </a:r>
          <a:r>
            <a:rPr kumimoji="1" lang="ja-JP" altLang="ja-JP" sz="1100">
              <a:solidFill>
                <a:schemeClr val="dk1"/>
              </a:solidFill>
              <a:effectLst/>
              <a:latin typeface="+mn-lt"/>
              <a:ea typeface="+mn-ea"/>
              <a:cs typeface="+mn-cs"/>
            </a:rPr>
            <a:t>化</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、独立採算の原則に則り、健全経営となるよう努めます。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4535</xdr:rowOff>
    </xdr:to>
    <xdr:cxnSp macro="">
      <xdr:nvCxnSpPr>
        <xdr:cNvPr id="251" name="直線コネクタ 250"/>
        <xdr:cNvCxnSpPr/>
      </xdr:nvCxnSpPr>
      <xdr:spPr>
        <a:xfrm flipV="1">
          <a:off x="15671800" y="97663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57</xdr:row>
      <xdr:rowOff>4535</xdr:rowOff>
    </xdr:to>
    <xdr:cxnSp macro="">
      <xdr:nvCxnSpPr>
        <xdr:cNvPr id="254" name="直線コネクタ 253"/>
        <xdr:cNvCxnSpPr/>
      </xdr:nvCxnSpPr>
      <xdr:spPr>
        <a:xfrm>
          <a:off x="14782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26307</xdr:rowOff>
    </xdr:to>
    <xdr:cxnSp macro="">
      <xdr:nvCxnSpPr>
        <xdr:cNvPr id="257" name="直線コネクタ 256"/>
        <xdr:cNvCxnSpPr/>
      </xdr:nvCxnSpPr>
      <xdr:spPr>
        <a:xfrm flipV="1">
          <a:off x="13893800" y="973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58</xdr:row>
      <xdr:rowOff>148772</xdr:rowOff>
    </xdr:to>
    <xdr:cxnSp macro="">
      <xdr:nvCxnSpPr>
        <xdr:cNvPr id="260" name="直線コネクタ 259"/>
        <xdr:cNvCxnSpPr/>
      </xdr:nvCxnSpPr>
      <xdr:spPr>
        <a:xfrm flipV="1">
          <a:off x="13004800" y="9798957"/>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3" name="テキスト ボックス 272"/>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4" name="楕円 273"/>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5" name="テキスト ボックス 274"/>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78" name="楕円 277"/>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79" name="テキスト ボックス 278"/>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数値の改善が図られたものの、類似団体平均を上回っている要因としては、一部事務組合で実施している業務が多いことや、各種団体への補助金が多額になっていること、企業会計において、簡易水道事業の上水道事業統合や令和２年度から下水道事業の一部を地方公営企業法適用としたため補助金が増加したことなどが挙げられます。今後も引き続き、事業の見直しや一部事務組合等へのヒアリングを実施しながら補助費等の削減に努め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38</xdr:row>
      <xdr:rowOff>17272</xdr:rowOff>
    </xdr:to>
    <xdr:cxnSp macro="">
      <xdr:nvCxnSpPr>
        <xdr:cNvPr id="309" name="直線コネクタ 308"/>
        <xdr:cNvCxnSpPr/>
      </xdr:nvCxnSpPr>
      <xdr:spPr>
        <a:xfrm flipV="1">
          <a:off x="15671800" y="644093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17272</xdr:rowOff>
    </xdr:to>
    <xdr:cxnSp macro="">
      <xdr:nvCxnSpPr>
        <xdr:cNvPr id="312" name="直線コネクタ 311"/>
        <xdr:cNvCxnSpPr/>
      </xdr:nvCxnSpPr>
      <xdr:spPr>
        <a:xfrm>
          <a:off x="14782800" y="6532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40132</xdr:rowOff>
    </xdr:to>
    <xdr:cxnSp macro="">
      <xdr:nvCxnSpPr>
        <xdr:cNvPr id="315" name="直線コネクタ 314"/>
        <xdr:cNvCxnSpPr/>
      </xdr:nvCxnSpPr>
      <xdr:spPr>
        <a:xfrm flipV="1">
          <a:off x="13893800" y="6532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38</xdr:row>
      <xdr:rowOff>40132</xdr:rowOff>
    </xdr:to>
    <xdr:cxnSp macro="">
      <xdr:nvCxnSpPr>
        <xdr:cNvPr id="318" name="直線コネクタ 317"/>
        <xdr:cNvCxnSpPr/>
      </xdr:nvCxnSpPr>
      <xdr:spPr>
        <a:xfrm>
          <a:off x="13004800" y="64043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8" name="楕円 327"/>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29"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30" name="楕円 329"/>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1" name="テキスト ボックス 330"/>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2" name="楕円 331"/>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3" name="テキスト ボックス 332"/>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34" name="楕円 333"/>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35" name="テキスト ボックス 334"/>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6" name="楕円 335"/>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7" name="テキスト ボックス 336"/>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これまで実施してきた普通建設事業の影響により、公債費にかかる経常収支比率および、人口一人当たり決算額、実質公債費比率は類似団体平均大きく上回っています。</a:t>
          </a:r>
          <a:endParaRPr lang="ja-JP" altLang="ja-JP" sz="1400">
            <a:effectLst/>
          </a:endParaRPr>
        </a:p>
        <a:p>
          <a:r>
            <a:rPr kumimoji="1" lang="ja-JP" altLang="ja-JP" sz="1100">
              <a:solidFill>
                <a:schemeClr val="dk1"/>
              </a:solidFill>
              <a:effectLst/>
              <a:latin typeface="+mn-lt"/>
              <a:ea typeface="+mn-ea"/>
              <a:cs typeface="+mn-cs"/>
            </a:rPr>
            <a:t>　また、これまで減少傾向にあった公債費総額が近年の大型事業</a:t>
          </a:r>
          <a:r>
            <a:rPr kumimoji="1" lang="ja-JP" altLang="en-US" sz="1100">
              <a:solidFill>
                <a:schemeClr val="dk1"/>
              </a:solidFill>
              <a:effectLst/>
              <a:latin typeface="+mn-lt"/>
              <a:ea typeface="+mn-ea"/>
              <a:cs typeface="+mn-cs"/>
            </a:rPr>
            <a:t>や公共施設の長寿命化対策等</a:t>
          </a:r>
          <a:r>
            <a:rPr kumimoji="1" lang="ja-JP" altLang="ja-JP" sz="1100">
              <a:solidFill>
                <a:schemeClr val="dk1"/>
              </a:solidFill>
              <a:effectLst/>
              <a:latin typeface="+mn-lt"/>
              <a:ea typeface="+mn-ea"/>
              <a:cs typeface="+mn-cs"/>
            </a:rPr>
            <a:t>により、今後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上昇することが想定されることから、中期財政計画などに基づき、地方債の発行と償還のバランスを図り、公債費の抑制に努めます。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52705</xdr:rowOff>
    </xdr:from>
    <xdr:to>
      <xdr:col>24</xdr:col>
      <xdr:colOff>25400</xdr:colOff>
      <xdr:row>75</xdr:row>
      <xdr:rowOff>85090</xdr:rowOff>
    </xdr:to>
    <xdr:cxnSp macro="">
      <xdr:nvCxnSpPr>
        <xdr:cNvPr id="369" name="直線コネクタ 368"/>
        <xdr:cNvCxnSpPr/>
      </xdr:nvCxnSpPr>
      <xdr:spPr>
        <a:xfrm>
          <a:off x="3987800" y="129114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43180</xdr:rowOff>
    </xdr:from>
    <xdr:to>
      <xdr:col>19</xdr:col>
      <xdr:colOff>187325</xdr:colOff>
      <xdr:row>75</xdr:row>
      <xdr:rowOff>52705</xdr:rowOff>
    </xdr:to>
    <xdr:cxnSp macro="">
      <xdr:nvCxnSpPr>
        <xdr:cNvPr id="372" name="直線コネクタ 371"/>
        <xdr:cNvCxnSpPr/>
      </xdr:nvCxnSpPr>
      <xdr:spPr>
        <a:xfrm>
          <a:off x="3098800" y="129019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43180</xdr:rowOff>
    </xdr:from>
    <xdr:to>
      <xdr:col>15</xdr:col>
      <xdr:colOff>98425</xdr:colOff>
      <xdr:row>75</xdr:row>
      <xdr:rowOff>67945</xdr:rowOff>
    </xdr:to>
    <xdr:cxnSp macro="">
      <xdr:nvCxnSpPr>
        <xdr:cNvPr id="375" name="直線コネクタ 374"/>
        <xdr:cNvCxnSpPr/>
      </xdr:nvCxnSpPr>
      <xdr:spPr>
        <a:xfrm flipV="1">
          <a:off x="2209800" y="129019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67945</xdr:rowOff>
    </xdr:from>
    <xdr:to>
      <xdr:col>11</xdr:col>
      <xdr:colOff>9525</xdr:colOff>
      <xdr:row>75</xdr:row>
      <xdr:rowOff>75565</xdr:rowOff>
    </xdr:to>
    <xdr:cxnSp macro="">
      <xdr:nvCxnSpPr>
        <xdr:cNvPr id="378" name="直線コネクタ 377"/>
        <xdr:cNvCxnSpPr/>
      </xdr:nvCxnSpPr>
      <xdr:spPr>
        <a:xfrm flipV="1">
          <a:off x="1320800" y="129266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8" name="楕円 387"/>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6367</xdr:rowOff>
    </xdr:from>
    <xdr:ext cx="762000" cy="259045"/>
    <xdr:sp macro="" textlink="">
      <xdr:nvSpPr>
        <xdr:cNvPr id="389" name="公債費該当値テキスト"/>
        <xdr:cNvSpPr txBox="1"/>
      </xdr:nvSpPr>
      <xdr:spPr>
        <a:xfrm>
          <a:off x="49149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xdr:rowOff>
    </xdr:from>
    <xdr:to>
      <xdr:col>20</xdr:col>
      <xdr:colOff>38100</xdr:colOff>
      <xdr:row>75</xdr:row>
      <xdr:rowOff>103505</xdr:rowOff>
    </xdr:to>
    <xdr:sp macro="" textlink="">
      <xdr:nvSpPr>
        <xdr:cNvPr id="390" name="楕円 389"/>
        <xdr:cNvSpPr/>
      </xdr:nvSpPr>
      <xdr:spPr>
        <a:xfrm>
          <a:off x="3937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88282</xdr:rowOff>
    </xdr:from>
    <xdr:ext cx="736600" cy="259045"/>
    <xdr:sp macro="" textlink="">
      <xdr:nvSpPr>
        <xdr:cNvPr id="391" name="テキスト ボックス 390"/>
        <xdr:cNvSpPr txBox="1"/>
      </xdr:nvSpPr>
      <xdr:spPr>
        <a:xfrm>
          <a:off x="3606800" y="1294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163830</xdr:rowOff>
    </xdr:from>
    <xdr:to>
      <xdr:col>15</xdr:col>
      <xdr:colOff>149225</xdr:colOff>
      <xdr:row>75</xdr:row>
      <xdr:rowOff>93980</xdr:rowOff>
    </xdr:to>
    <xdr:sp macro="" textlink="">
      <xdr:nvSpPr>
        <xdr:cNvPr id="392" name="楕円 391"/>
        <xdr:cNvSpPr/>
      </xdr:nvSpPr>
      <xdr:spPr>
        <a:xfrm>
          <a:off x="3048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78757</xdr:rowOff>
    </xdr:from>
    <xdr:ext cx="762000" cy="259045"/>
    <xdr:sp macro="" textlink="">
      <xdr:nvSpPr>
        <xdr:cNvPr id="393" name="テキスト ボックス 392"/>
        <xdr:cNvSpPr txBox="1"/>
      </xdr:nvSpPr>
      <xdr:spPr>
        <a:xfrm>
          <a:off x="2717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17145</xdr:rowOff>
    </xdr:from>
    <xdr:to>
      <xdr:col>11</xdr:col>
      <xdr:colOff>60325</xdr:colOff>
      <xdr:row>75</xdr:row>
      <xdr:rowOff>118745</xdr:rowOff>
    </xdr:to>
    <xdr:sp macro="" textlink="">
      <xdr:nvSpPr>
        <xdr:cNvPr id="394" name="楕円 393"/>
        <xdr:cNvSpPr/>
      </xdr:nvSpPr>
      <xdr:spPr>
        <a:xfrm>
          <a:off x="2159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103522</xdr:rowOff>
    </xdr:from>
    <xdr:ext cx="762000" cy="259045"/>
    <xdr:sp macro="" textlink="">
      <xdr:nvSpPr>
        <xdr:cNvPr id="395" name="テキスト ボックス 394"/>
        <xdr:cNvSpPr txBox="1"/>
      </xdr:nvSpPr>
      <xdr:spPr>
        <a:xfrm>
          <a:off x="1828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24765</xdr:rowOff>
    </xdr:from>
    <xdr:to>
      <xdr:col>6</xdr:col>
      <xdr:colOff>171450</xdr:colOff>
      <xdr:row>75</xdr:row>
      <xdr:rowOff>126365</xdr:rowOff>
    </xdr:to>
    <xdr:sp macro="" textlink="">
      <xdr:nvSpPr>
        <xdr:cNvPr id="396" name="楕円 395"/>
        <xdr:cNvSpPr/>
      </xdr:nvSpPr>
      <xdr:spPr>
        <a:xfrm>
          <a:off x="1270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111141</xdr:rowOff>
    </xdr:from>
    <xdr:ext cx="762000" cy="259045"/>
    <xdr:sp macro="" textlink="">
      <xdr:nvSpPr>
        <xdr:cNvPr id="397" name="テキスト ボックス 396"/>
        <xdr:cNvSpPr txBox="1"/>
      </xdr:nvSpPr>
      <xdr:spPr>
        <a:xfrm>
          <a:off x="939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令和元年度までは公債費以外にかかる経常収支比率は、類似団体平均に比べ低くなっていましたが、令和２年度以降、物件費、扶助費等の増によ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類似団体平均を上回</a:t>
          </a:r>
          <a:r>
            <a:rPr kumimoji="1" lang="ja-JP" altLang="en-US" sz="1100">
              <a:solidFill>
                <a:schemeClr val="dk1"/>
              </a:solidFill>
              <a:effectLst/>
              <a:latin typeface="+mn-lt"/>
              <a:ea typeface="+mn-ea"/>
              <a:cs typeface="+mn-cs"/>
            </a:rPr>
            <a:t>っています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令和５年度は、０．６ポイント上回りましたが、</a:t>
          </a:r>
          <a:r>
            <a:rPr kumimoji="1" lang="ja-JP" altLang="ja-JP" sz="1100">
              <a:solidFill>
                <a:schemeClr val="dk1"/>
              </a:solidFill>
              <a:effectLst/>
              <a:latin typeface="+mn-lt"/>
              <a:ea typeface="+mn-ea"/>
              <a:cs typeface="+mn-cs"/>
            </a:rPr>
            <a:t>今後も大幅な一般財源の増が見込めない中、引き続き行財政改革を確実に進めることにより、数値の改善に努めます。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110998</xdr:rowOff>
    </xdr:to>
    <xdr:cxnSp macro="">
      <xdr:nvCxnSpPr>
        <xdr:cNvPr id="428" name="直線コネクタ 427"/>
        <xdr:cNvCxnSpPr/>
      </xdr:nvCxnSpPr>
      <xdr:spPr>
        <a:xfrm flipV="1">
          <a:off x="15671800" y="132394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110998</xdr:rowOff>
    </xdr:to>
    <xdr:cxnSp macro="">
      <xdr:nvCxnSpPr>
        <xdr:cNvPr id="431" name="直線コネクタ 430"/>
        <xdr:cNvCxnSpPr/>
      </xdr:nvCxnSpPr>
      <xdr:spPr>
        <a:xfrm>
          <a:off x="14782800" y="13212063"/>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77</xdr:row>
      <xdr:rowOff>69850</xdr:rowOff>
    </xdr:to>
    <xdr:cxnSp macro="">
      <xdr:nvCxnSpPr>
        <xdr:cNvPr id="434" name="直線コネクタ 433"/>
        <xdr:cNvCxnSpPr/>
      </xdr:nvCxnSpPr>
      <xdr:spPr>
        <a:xfrm flipV="1">
          <a:off x="13893800" y="132120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69850</xdr:rowOff>
    </xdr:to>
    <xdr:cxnSp macro="">
      <xdr:nvCxnSpPr>
        <xdr:cNvPr id="437" name="直線コネクタ 436"/>
        <xdr:cNvCxnSpPr/>
      </xdr:nvCxnSpPr>
      <xdr:spPr>
        <a:xfrm>
          <a:off x="13004800" y="13189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7" name="楕円 446"/>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130573</xdr:rowOff>
    </xdr:from>
    <xdr:ext cx="762000" cy="259045"/>
    <xdr:sp macro="" textlink="">
      <xdr:nvSpPr>
        <xdr:cNvPr id="448" name="公債費以外該当値テキスト"/>
        <xdr:cNvSpPr txBox="1"/>
      </xdr:nvSpPr>
      <xdr:spPr>
        <a:xfrm>
          <a:off x="165989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49" name="楕円 448"/>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50" name="テキスト ボックス 449"/>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51" name="楕円 450"/>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45990</xdr:rowOff>
    </xdr:from>
    <xdr:ext cx="762000" cy="259045"/>
    <xdr:sp macro="" textlink="">
      <xdr:nvSpPr>
        <xdr:cNvPr id="452" name="テキスト ボックス 451"/>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3" name="楕円 452"/>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4" name="テキスト ボックス 453"/>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5" name="楕円 454"/>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56" name="テキスト ボックス 455"/>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93777</xdr:rowOff>
    </xdr:from>
    <xdr:to>
      <xdr:col>29</xdr:col>
      <xdr:colOff>127000</xdr:colOff>
      <xdr:row>15</xdr:row>
      <xdr:rowOff>129983</xdr:rowOff>
    </xdr:to>
    <xdr:cxnSp macro="">
      <xdr:nvCxnSpPr>
        <xdr:cNvPr id="52" name="直線コネクタ 51"/>
        <xdr:cNvCxnSpPr/>
      </xdr:nvCxnSpPr>
      <xdr:spPr bwMode="auto">
        <a:xfrm flipV="1">
          <a:off x="5003800" y="2713152"/>
          <a:ext cx="647700" cy="36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129983</xdr:rowOff>
    </xdr:from>
    <xdr:to>
      <xdr:col>26</xdr:col>
      <xdr:colOff>50800</xdr:colOff>
      <xdr:row>15</xdr:row>
      <xdr:rowOff>156707</xdr:rowOff>
    </xdr:to>
    <xdr:cxnSp macro="">
      <xdr:nvCxnSpPr>
        <xdr:cNvPr id="55" name="直線コネクタ 54"/>
        <xdr:cNvCxnSpPr/>
      </xdr:nvCxnSpPr>
      <xdr:spPr bwMode="auto">
        <a:xfrm flipV="1">
          <a:off x="4305300" y="2749358"/>
          <a:ext cx="698500" cy="26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147781</xdr:rowOff>
    </xdr:from>
    <xdr:to>
      <xdr:col>22</xdr:col>
      <xdr:colOff>114300</xdr:colOff>
      <xdr:row>15</xdr:row>
      <xdr:rowOff>156707</xdr:rowOff>
    </xdr:to>
    <xdr:cxnSp macro="">
      <xdr:nvCxnSpPr>
        <xdr:cNvPr id="58" name="直線コネクタ 57"/>
        <xdr:cNvCxnSpPr/>
      </xdr:nvCxnSpPr>
      <xdr:spPr bwMode="auto">
        <a:xfrm>
          <a:off x="3606800" y="2767156"/>
          <a:ext cx="698500" cy="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147781</xdr:rowOff>
    </xdr:from>
    <xdr:to>
      <xdr:col>18</xdr:col>
      <xdr:colOff>177800</xdr:colOff>
      <xdr:row>16</xdr:row>
      <xdr:rowOff>28375</xdr:rowOff>
    </xdr:to>
    <xdr:cxnSp macro="">
      <xdr:nvCxnSpPr>
        <xdr:cNvPr id="61" name="直線コネクタ 60"/>
        <xdr:cNvCxnSpPr/>
      </xdr:nvCxnSpPr>
      <xdr:spPr bwMode="auto">
        <a:xfrm flipV="1">
          <a:off x="2908300" y="2767156"/>
          <a:ext cx="698500" cy="52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42977</xdr:rowOff>
    </xdr:from>
    <xdr:to>
      <xdr:col>29</xdr:col>
      <xdr:colOff>177800</xdr:colOff>
      <xdr:row>15</xdr:row>
      <xdr:rowOff>144577</xdr:rowOff>
    </xdr:to>
    <xdr:sp macro="" textlink="">
      <xdr:nvSpPr>
        <xdr:cNvPr id="71" name="楕円 70"/>
        <xdr:cNvSpPr/>
      </xdr:nvSpPr>
      <xdr:spPr bwMode="auto">
        <a:xfrm>
          <a:off x="5600700" y="2662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59504</xdr:rowOff>
    </xdr:from>
    <xdr:ext cx="762000" cy="259045"/>
    <xdr:sp macro="" textlink="">
      <xdr:nvSpPr>
        <xdr:cNvPr id="72" name="人口1人当たり決算額の推移該当値テキスト130"/>
        <xdr:cNvSpPr txBox="1"/>
      </xdr:nvSpPr>
      <xdr:spPr>
        <a:xfrm>
          <a:off x="5740400" y="250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79183</xdr:rowOff>
    </xdr:from>
    <xdr:to>
      <xdr:col>26</xdr:col>
      <xdr:colOff>101600</xdr:colOff>
      <xdr:row>16</xdr:row>
      <xdr:rowOff>9333</xdr:rowOff>
    </xdr:to>
    <xdr:sp macro="" textlink="">
      <xdr:nvSpPr>
        <xdr:cNvPr id="73" name="楕円 72"/>
        <xdr:cNvSpPr/>
      </xdr:nvSpPr>
      <xdr:spPr bwMode="auto">
        <a:xfrm>
          <a:off x="4953000" y="269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19510</xdr:rowOff>
    </xdr:from>
    <xdr:ext cx="736600" cy="259045"/>
    <xdr:sp macro="" textlink="">
      <xdr:nvSpPr>
        <xdr:cNvPr id="74" name="テキスト ボックス 73"/>
        <xdr:cNvSpPr txBox="1"/>
      </xdr:nvSpPr>
      <xdr:spPr>
        <a:xfrm>
          <a:off x="4622800" y="2467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105907</xdr:rowOff>
    </xdr:from>
    <xdr:to>
      <xdr:col>22</xdr:col>
      <xdr:colOff>165100</xdr:colOff>
      <xdr:row>16</xdr:row>
      <xdr:rowOff>36057</xdr:rowOff>
    </xdr:to>
    <xdr:sp macro="" textlink="">
      <xdr:nvSpPr>
        <xdr:cNvPr id="75" name="楕円 74"/>
        <xdr:cNvSpPr/>
      </xdr:nvSpPr>
      <xdr:spPr bwMode="auto">
        <a:xfrm>
          <a:off x="4254500" y="2725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46234</xdr:rowOff>
    </xdr:from>
    <xdr:ext cx="762000" cy="259045"/>
    <xdr:sp macro="" textlink="">
      <xdr:nvSpPr>
        <xdr:cNvPr id="76" name="テキスト ボックス 75"/>
        <xdr:cNvSpPr txBox="1"/>
      </xdr:nvSpPr>
      <xdr:spPr>
        <a:xfrm>
          <a:off x="3924300" y="249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96981</xdr:rowOff>
    </xdr:from>
    <xdr:to>
      <xdr:col>19</xdr:col>
      <xdr:colOff>38100</xdr:colOff>
      <xdr:row>16</xdr:row>
      <xdr:rowOff>27131</xdr:rowOff>
    </xdr:to>
    <xdr:sp macro="" textlink="">
      <xdr:nvSpPr>
        <xdr:cNvPr id="77" name="楕円 76"/>
        <xdr:cNvSpPr/>
      </xdr:nvSpPr>
      <xdr:spPr bwMode="auto">
        <a:xfrm>
          <a:off x="3556000" y="2716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37308</xdr:rowOff>
    </xdr:from>
    <xdr:ext cx="762000" cy="259045"/>
    <xdr:sp macro="" textlink="">
      <xdr:nvSpPr>
        <xdr:cNvPr id="78" name="テキスト ボックス 77"/>
        <xdr:cNvSpPr txBox="1"/>
      </xdr:nvSpPr>
      <xdr:spPr>
        <a:xfrm>
          <a:off x="3225800" y="248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149025</xdr:rowOff>
    </xdr:from>
    <xdr:to>
      <xdr:col>15</xdr:col>
      <xdr:colOff>101600</xdr:colOff>
      <xdr:row>16</xdr:row>
      <xdr:rowOff>79175</xdr:rowOff>
    </xdr:to>
    <xdr:sp macro="" textlink="">
      <xdr:nvSpPr>
        <xdr:cNvPr id="79" name="楕円 78"/>
        <xdr:cNvSpPr/>
      </xdr:nvSpPr>
      <xdr:spPr bwMode="auto">
        <a:xfrm>
          <a:off x="2857500" y="276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89352</xdr:rowOff>
    </xdr:from>
    <xdr:ext cx="762000" cy="259045"/>
    <xdr:sp macro="" textlink="">
      <xdr:nvSpPr>
        <xdr:cNvPr id="80" name="テキスト ボックス 79"/>
        <xdr:cNvSpPr txBox="1"/>
      </xdr:nvSpPr>
      <xdr:spPr>
        <a:xfrm>
          <a:off x="2527300" y="25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341851</xdr:rowOff>
    </xdr:from>
    <xdr:to>
      <xdr:col>29</xdr:col>
      <xdr:colOff>127000</xdr:colOff>
      <xdr:row>38</xdr:row>
      <xdr:rowOff>11717</xdr:rowOff>
    </xdr:to>
    <xdr:cxnSp macro="">
      <xdr:nvCxnSpPr>
        <xdr:cNvPr id="116" name="直線コネクタ 115"/>
        <xdr:cNvCxnSpPr/>
      </xdr:nvCxnSpPr>
      <xdr:spPr bwMode="auto">
        <a:xfrm flipV="1">
          <a:off x="5003800" y="7466551"/>
          <a:ext cx="647700" cy="1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326628</xdr:rowOff>
    </xdr:from>
    <xdr:ext cx="762000" cy="259045"/>
    <xdr:sp macro="" textlink="">
      <xdr:nvSpPr>
        <xdr:cNvPr id="117" name="人口1人当たり決算額の推移平均値テキスト445"/>
        <xdr:cNvSpPr txBox="1"/>
      </xdr:nvSpPr>
      <xdr:spPr>
        <a:xfrm>
          <a:off x="5740400" y="7451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11717</xdr:rowOff>
    </xdr:from>
    <xdr:to>
      <xdr:col>26</xdr:col>
      <xdr:colOff>50800</xdr:colOff>
      <xdr:row>38</xdr:row>
      <xdr:rowOff>15842</xdr:rowOff>
    </xdr:to>
    <xdr:cxnSp macro="">
      <xdr:nvCxnSpPr>
        <xdr:cNvPr id="119" name="直線コネクタ 118"/>
        <xdr:cNvCxnSpPr/>
      </xdr:nvCxnSpPr>
      <xdr:spPr bwMode="auto">
        <a:xfrm flipV="1">
          <a:off x="4305300" y="7479317"/>
          <a:ext cx="698500" cy="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14434</xdr:rowOff>
    </xdr:from>
    <xdr:to>
      <xdr:col>22</xdr:col>
      <xdr:colOff>114300</xdr:colOff>
      <xdr:row>38</xdr:row>
      <xdr:rowOff>15842</xdr:rowOff>
    </xdr:to>
    <xdr:cxnSp macro="">
      <xdr:nvCxnSpPr>
        <xdr:cNvPr id="122" name="直線コネクタ 121"/>
        <xdr:cNvCxnSpPr/>
      </xdr:nvCxnSpPr>
      <xdr:spPr bwMode="auto">
        <a:xfrm>
          <a:off x="3606800" y="7482034"/>
          <a:ext cx="698500" cy="1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14434</xdr:rowOff>
    </xdr:from>
    <xdr:to>
      <xdr:col>18</xdr:col>
      <xdr:colOff>177800</xdr:colOff>
      <xdr:row>38</xdr:row>
      <xdr:rowOff>16122</xdr:rowOff>
    </xdr:to>
    <xdr:cxnSp macro="">
      <xdr:nvCxnSpPr>
        <xdr:cNvPr id="125" name="直線コネクタ 124"/>
        <xdr:cNvCxnSpPr/>
      </xdr:nvCxnSpPr>
      <xdr:spPr bwMode="auto">
        <a:xfrm flipV="1">
          <a:off x="2908300" y="7482034"/>
          <a:ext cx="698500" cy="1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291051</xdr:rowOff>
    </xdr:from>
    <xdr:to>
      <xdr:col>29</xdr:col>
      <xdr:colOff>177800</xdr:colOff>
      <xdr:row>38</xdr:row>
      <xdr:rowOff>49751</xdr:rowOff>
    </xdr:to>
    <xdr:sp macro="" textlink="">
      <xdr:nvSpPr>
        <xdr:cNvPr id="135" name="楕円 134"/>
        <xdr:cNvSpPr/>
      </xdr:nvSpPr>
      <xdr:spPr bwMode="auto">
        <a:xfrm>
          <a:off x="5600700" y="7415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136128</xdr:rowOff>
    </xdr:from>
    <xdr:ext cx="762000" cy="259045"/>
    <xdr:sp macro="" textlink="">
      <xdr:nvSpPr>
        <xdr:cNvPr id="136" name="人口1人当たり決算額の推移該当値テキスト445"/>
        <xdr:cNvSpPr txBox="1"/>
      </xdr:nvSpPr>
      <xdr:spPr>
        <a:xfrm>
          <a:off x="5740400" y="726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303817</xdr:rowOff>
    </xdr:from>
    <xdr:to>
      <xdr:col>26</xdr:col>
      <xdr:colOff>101600</xdr:colOff>
      <xdr:row>38</xdr:row>
      <xdr:rowOff>62517</xdr:rowOff>
    </xdr:to>
    <xdr:sp macro="" textlink="">
      <xdr:nvSpPr>
        <xdr:cNvPr id="137" name="楕円 136"/>
        <xdr:cNvSpPr/>
      </xdr:nvSpPr>
      <xdr:spPr bwMode="auto">
        <a:xfrm>
          <a:off x="4953000" y="7428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72694</xdr:rowOff>
    </xdr:from>
    <xdr:ext cx="736600" cy="259045"/>
    <xdr:sp macro="" textlink="">
      <xdr:nvSpPr>
        <xdr:cNvPr id="138" name="テキスト ボックス 137"/>
        <xdr:cNvSpPr txBox="1"/>
      </xdr:nvSpPr>
      <xdr:spPr>
        <a:xfrm>
          <a:off x="4622800" y="7197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307942</xdr:rowOff>
    </xdr:from>
    <xdr:to>
      <xdr:col>22</xdr:col>
      <xdr:colOff>165100</xdr:colOff>
      <xdr:row>38</xdr:row>
      <xdr:rowOff>66642</xdr:rowOff>
    </xdr:to>
    <xdr:sp macro="" textlink="">
      <xdr:nvSpPr>
        <xdr:cNvPr id="139" name="楕円 138"/>
        <xdr:cNvSpPr/>
      </xdr:nvSpPr>
      <xdr:spPr bwMode="auto">
        <a:xfrm>
          <a:off x="4254500" y="743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76819</xdr:rowOff>
    </xdr:from>
    <xdr:ext cx="762000" cy="259045"/>
    <xdr:sp macro="" textlink="">
      <xdr:nvSpPr>
        <xdr:cNvPr id="140" name="テキスト ボックス 139"/>
        <xdr:cNvSpPr txBox="1"/>
      </xdr:nvSpPr>
      <xdr:spPr>
        <a:xfrm>
          <a:off x="3924300" y="720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306534</xdr:rowOff>
    </xdr:from>
    <xdr:to>
      <xdr:col>19</xdr:col>
      <xdr:colOff>38100</xdr:colOff>
      <xdr:row>38</xdr:row>
      <xdr:rowOff>65234</xdr:rowOff>
    </xdr:to>
    <xdr:sp macro="" textlink="">
      <xdr:nvSpPr>
        <xdr:cNvPr id="141" name="楕円 140"/>
        <xdr:cNvSpPr/>
      </xdr:nvSpPr>
      <xdr:spPr bwMode="auto">
        <a:xfrm>
          <a:off x="3556000" y="743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75411</xdr:rowOff>
    </xdr:from>
    <xdr:ext cx="762000" cy="259045"/>
    <xdr:sp macro="" textlink="">
      <xdr:nvSpPr>
        <xdr:cNvPr id="142" name="テキスト ボックス 141"/>
        <xdr:cNvSpPr txBox="1"/>
      </xdr:nvSpPr>
      <xdr:spPr>
        <a:xfrm>
          <a:off x="3225800" y="720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308222</xdr:rowOff>
    </xdr:from>
    <xdr:to>
      <xdr:col>15</xdr:col>
      <xdr:colOff>101600</xdr:colOff>
      <xdr:row>38</xdr:row>
      <xdr:rowOff>66922</xdr:rowOff>
    </xdr:to>
    <xdr:sp macro="" textlink="">
      <xdr:nvSpPr>
        <xdr:cNvPr id="143" name="楕円 142"/>
        <xdr:cNvSpPr/>
      </xdr:nvSpPr>
      <xdr:spPr bwMode="auto">
        <a:xfrm>
          <a:off x="2857500" y="743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77099</xdr:rowOff>
    </xdr:from>
    <xdr:ext cx="762000" cy="259045"/>
    <xdr:sp macro="" textlink="">
      <xdr:nvSpPr>
        <xdr:cNvPr id="144" name="テキスト ボックス 143"/>
        <xdr:cNvSpPr txBox="1"/>
      </xdr:nvSpPr>
      <xdr:spPr>
        <a:xfrm>
          <a:off x="2527300" y="72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35,085
34,846
553.18
32,712,023
32,219,514
441,679
17,134,205
35,703,295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42632</xdr:rowOff>
    </xdr:from>
    <xdr:to>
      <xdr:col>24</xdr:col>
      <xdr:colOff>63500</xdr:colOff>
      <xdr:row>35</xdr:row>
      <xdr:rowOff>127682</xdr:rowOff>
    </xdr:to>
    <xdr:cxnSp macro="">
      <xdr:nvCxnSpPr>
        <xdr:cNvPr id="63" name="直線コネクタ 62"/>
        <xdr:cNvCxnSpPr/>
      </xdr:nvCxnSpPr>
      <xdr:spPr>
        <a:xfrm flipV="1">
          <a:off x="3797300" y="6043382"/>
          <a:ext cx="838200" cy="8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96658</xdr:rowOff>
    </xdr:from>
    <xdr:to>
      <xdr:col>19</xdr:col>
      <xdr:colOff>177800</xdr:colOff>
      <xdr:row>35</xdr:row>
      <xdr:rowOff>127682</xdr:rowOff>
    </xdr:to>
    <xdr:cxnSp macro="">
      <xdr:nvCxnSpPr>
        <xdr:cNvPr id="66" name="直線コネクタ 65"/>
        <xdr:cNvCxnSpPr/>
      </xdr:nvCxnSpPr>
      <xdr:spPr>
        <a:xfrm>
          <a:off x="2908300" y="60974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96658</xdr:rowOff>
    </xdr:from>
    <xdr:to>
      <xdr:col>15</xdr:col>
      <xdr:colOff>50800</xdr:colOff>
      <xdr:row>35</xdr:row>
      <xdr:rowOff>106161</xdr:rowOff>
    </xdr:to>
    <xdr:cxnSp macro="">
      <xdr:nvCxnSpPr>
        <xdr:cNvPr id="69" name="直線コネクタ 68"/>
        <xdr:cNvCxnSpPr/>
      </xdr:nvCxnSpPr>
      <xdr:spPr>
        <a:xfrm flipV="1">
          <a:off x="2019300" y="6097408"/>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106161</xdr:rowOff>
    </xdr:from>
    <xdr:to>
      <xdr:col>10</xdr:col>
      <xdr:colOff>114300</xdr:colOff>
      <xdr:row>36</xdr:row>
      <xdr:rowOff>49044</xdr:rowOff>
    </xdr:to>
    <xdr:cxnSp macro="">
      <xdr:nvCxnSpPr>
        <xdr:cNvPr id="72" name="直線コネクタ 71"/>
        <xdr:cNvCxnSpPr/>
      </xdr:nvCxnSpPr>
      <xdr:spPr>
        <a:xfrm flipV="1">
          <a:off x="1130300" y="6106911"/>
          <a:ext cx="889000" cy="1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163282</xdr:rowOff>
    </xdr:from>
    <xdr:to>
      <xdr:col>24</xdr:col>
      <xdr:colOff>114300</xdr:colOff>
      <xdr:row>35</xdr:row>
      <xdr:rowOff>93432</xdr:rowOff>
    </xdr:to>
    <xdr:sp macro="" textlink="">
      <xdr:nvSpPr>
        <xdr:cNvPr id="82" name="楕円 81"/>
        <xdr:cNvSpPr/>
      </xdr:nvSpPr>
      <xdr:spPr>
        <a:xfrm>
          <a:off x="4584700" y="59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14709</xdr:rowOff>
    </xdr:from>
    <xdr:ext cx="599010" cy="259045"/>
    <xdr:sp macro="" textlink="">
      <xdr:nvSpPr>
        <xdr:cNvPr id="83" name="人件費該当値テキスト"/>
        <xdr:cNvSpPr txBox="1"/>
      </xdr:nvSpPr>
      <xdr:spPr>
        <a:xfrm>
          <a:off x="4686300" y="584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76882</xdr:rowOff>
    </xdr:from>
    <xdr:to>
      <xdr:col>20</xdr:col>
      <xdr:colOff>38100</xdr:colOff>
      <xdr:row>36</xdr:row>
      <xdr:rowOff>7032</xdr:rowOff>
    </xdr:to>
    <xdr:sp macro="" textlink="">
      <xdr:nvSpPr>
        <xdr:cNvPr id="84" name="楕円 83"/>
        <xdr:cNvSpPr/>
      </xdr:nvSpPr>
      <xdr:spPr>
        <a:xfrm>
          <a:off x="3746500" y="607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23559</xdr:rowOff>
    </xdr:from>
    <xdr:ext cx="599010" cy="259045"/>
    <xdr:sp macro="" textlink="">
      <xdr:nvSpPr>
        <xdr:cNvPr id="85" name="テキスト ボックス 84"/>
        <xdr:cNvSpPr txBox="1"/>
      </xdr:nvSpPr>
      <xdr:spPr>
        <a:xfrm>
          <a:off x="3497795" y="585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45858</xdr:rowOff>
    </xdr:from>
    <xdr:to>
      <xdr:col>15</xdr:col>
      <xdr:colOff>101600</xdr:colOff>
      <xdr:row>35</xdr:row>
      <xdr:rowOff>147458</xdr:rowOff>
    </xdr:to>
    <xdr:sp macro="" textlink="">
      <xdr:nvSpPr>
        <xdr:cNvPr id="86" name="楕円 85"/>
        <xdr:cNvSpPr/>
      </xdr:nvSpPr>
      <xdr:spPr>
        <a:xfrm>
          <a:off x="2857500" y="60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163985</xdr:rowOff>
    </xdr:from>
    <xdr:ext cx="599010" cy="259045"/>
    <xdr:sp macro="" textlink="">
      <xdr:nvSpPr>
        <xdr:cNvPr id="87" name="テキスト ボックス 86"/>
        <xdr:cNvSpPr txBox="1"/>
      </xdr:nvSpPr>
      <xdr:spPr>
        <a:xfrm>
          <a:off x="2608795" y="58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55361</xdr:rowOff>
    </xdr:from>
    <xdr:to>
      <xdr:col>10</xdr:col>
      <xdr:colOff>165100</xdr:colOff>
      <xdr:row>35</xdr:row>
      <xdr:rowOff>156961</xdr:rowOff>
    </xdr:to>
    <xdr:sp macro="" textlink="">
      <xdr:nvSpPr>
        <xdr:cNvPr id="88" name="楕円 87"/>
        <xdr:cNvSpPr/>
      </xdr:nvSpPr>
      <xdr:spPr>
        <a:xfrm>
          <a:off x="1968500" y="605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2038</xdr:rowOff>
    </xdr:from>
    <xdr:ext cx="599010" cy="259045"/>
    <xdr:sp macro="" textlink="">
      <xdr:nvSpPr>
        <xdr:cNvPr id="89" name="テキスト ボックス 88"/>
        <xdr:cNvSpPr txBox="1"/>
      </xdr:nvSpPr>
      <xdr:spPr>
        <a:xfrm>
          <a:off x="1719795" y="583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169694</xdr:rowOff>
    </xdr:from>
    <xdr:to>
      <xdr:col>6</xdr:col>
      <xdr:colOff>38100</xdr:colOff>
      <xdr:row>36</xdr:row>
      <xdr:rowOff>99844</xdr:rowOff>
    </xdr:to>
    <xdr:sp macro="" textlink="">
      <xdr:nvSpPr>
        <xdr:cNvPr id="90" name="楕円 89"/>
        <xdr:cNvSpPr/>
      </xdr:nvSpPr>
      <xdr:spPr>
        <a:xfrm>
          <a:off x="1079500" y="61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116371</xdr:rowOff>
    </xdr:from>
    <xdr:ext cx="599010" cy="259045"/>
    <xdr:sp macro="" textlink="">
      <xdr:nvSpPr>
        <xdr:cNvPr id="91" name="テキスト ボックス 90"/>
        <xdr:cNvSpPr txBox="1"/>
      </xdr:nvSpPr>
      <xdr:spPr>
        <a:xfrm>
          <a:off x="830795" y="594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144480</xdr:rowOff>
    </xdr:from>
    <xdr:to>
      <xdr:col>24</xdr:col>
      <xdr:colOff>63500</xdr:colOff>
      <xdr:row>57</xdr:row>
      <xdr:rowOff>147931</xdr:rowOff>
    </xdr:to>
    <xdr:cxnSp macro="">
      <xdr:nvCxnSpPr>
        <xdr:cNvPr id="120" name="直線コネクタ 119"/>
        <xdr:cNvCxnSpPr/>
      </xdr:nvCxnSpPr>
      <xdr:spPr>
        <a:xfrm flipV="1">
          <a:off x="3797300" y="9917130"/>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147931</xdr:rowOff>
    </xdr:from>
    <xdr:to>
      <xdr:col>19</xdr:col>
      <xdr:colOff>177800</xdr:colOff>
      <xdr:row>57</xdr:row>
      <xdr:rowOff>163940</xdr:rowOff>
    </xdr:to>
    <xdr:cxnSp macro="">
      <xdr:nvCxnSpPr>
        <xdr:cNvPr id="123" name="直線コネクタ 122"/>
        <xdr:cNvCxnSpPr/>
      </xdr:nvCxnSpPr>
      <xdr:spPr>
        <a:xfrm flipV="1">
          <a:off x="2908300" y="9920581"/>
          <a:ext cx="889000" cy="1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163940</xdr:rowOff>
    </xdr:from>
    <xdr:to>
      <xdr:col>15</xdr:col>
      <xdr:colOff>50800</xdr:colOff>
      <xdr:row>58</xdr:row>
      <xdr:rowOff>9489</xdr:rowOff>
    </xdr:to>
    <xdr:cxnSp macro="">
      <xdr:nvCxnSpPr>
        <xdr:cNvPr id="126" name="直線コネクタ 125"/>
        <xdr:cNvCxnSpPr/>
      </xdr:nvCxnSpPr>
      <xdr:spPr>
        <a:xfrm flipV="1">
          <a:off x="2019300" y="9936590"/>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9489</xdr:rowOff>
    </xdr:from>
    <xdr:to>
      <xdr:col>10</xdr:col>
      <xdr:colOff>114300</xdr:colOff>
      <xdr:row>58</xdr:row>
      <xdr:rowOff>23569</xdr:rowOff>
    </xdr:to>
    <xdr:cxnSp macro="">
      <xdr:nvCxnSpPr>
        <xdr:cNvPr id="129" name="直線コネクタ 128"/>
        <xdr:cNvCxnSpPr/>
      </xdr:nvCxnSpPr>
      <xdr:spPr>
        <a:xfrm flipV="1">
          <a:off x="1130300" y="9953589"/>
          <a:ext cx="889000" cy="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93680</xdr:rowOff>
    </xdr:from>
    <xdr:to>
      <xdr:col>24</xdr:col>
      <xdr:colOff>114300</xdr:colOff>
      <xdr:row>58</xdr:row>
      <xdr:rowOff>23830</xdr:rowOff>
    </xdr:to>
    <xdr:sp macro="" textlink="">
      <xdr:nvSpPr>
        <xdr:cNvPr id="139" name="楕円 138"/>
        <xdr:cNvSpPr/>
      </xdr:nvSpPr>
      <xdr:spPr>
        <a:xfrm>
          <a:off x="4584700" y="98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116557</xdr:rowOff>
    </xdr:from>
    <xdr:ext cx="599010" cy="259045"/>
    <xdr:sp macro="" textlink="">
      <xdr:nvSpPr>
        <xdr:cNvPr id="140" name="物件費該当値テキスト"/>
        <xdr:cNvSpPr txBox="1"/>
      </xdr:nvSpPr>
      <xdr:spPr>
        <a:xfrm>
          <a:off x="4686300" y="971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97131</xdr:rowOff>
    </xdr:from>
    <xdr:to>
      <xdr:col>20</xdr:col>
      <xdr:colOff>38100</xdr:colOff>
      <xdr:row>58</xdr:row>
      <xdr:rowOff>27281</xdr:rowOff>
    </xdr:to>
    <xdr:sp macro="" textlink="">
      <xdr:nvSpPr>
        <xdr:cNvPr id="141" name="楕円 140"/>
        <xdr:cNvSpPr/>
      </xdr:nvSpPr>
      <xdr:spPr>
        <a:xfrm>
          <a:off x="3746500" y="986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43808</xdr:rowOff>
    </xdr:from>
    <xdr:ext cx="599010" cy="259045"/>
    <xdr:sp macro="" textlink="">
      <xdr:nvSpPr>
        <xdr:cNvPr id="142" name="テキスト ボックス 141"/>
        <xdr:cNvSpPr txBox="1"/>
      </xdr:nvSpPr>
      <xdr:spPr>
        <a:xfrm>
          <a:off x="3497795" y="964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113140</xdr:rowOff>
    </xdr:from>
    <xdr:to>
      <xdr:col>15</xdr:col>
      <xdr:colOff>101600</xdr:colOff>
      <xdr:row>58</xdr:row>
      <xdr:rowOff>43290</xdr:rowOff>
    </xdr:to>
    <xdr:sp macro="" textlink="">
      <xdr:nvSpPr>
        <xdr:cNvPr id="143" name="楕円 142"/>
        <xdr:cNvSpPr/>
      </xdr:nvSpPr>
      <xdr:spPr>
        <a:xfrm>
          <a:off x="2857500" y="98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59817</xdr:rowOff>
    </xdr:from>
    <xdr:ext cx="599010" cy="259045"/>
    <xdr:sp macro="" textlink="">
      <xdr:nvSpPr>
        <xdr:cNvPr id="144" name="テキスト ボックス 143"/>
        <xdr:cNvSpPr txBox="1"/>
      </xdr:nvSpPr>
      <xdr:spPr>
        <a:xfrm>
          <a:off x="2608795" y="966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130139</xdr:rowOff>
    </xdr:from>
    <xdr:to>
      <xdr:col>10</xdr:col>
      <xdr:colOff>165100</xdr:colOff>
      <xdr:row>58</xdr:row>
      <xdr:rowOff>60289</xdr:rowOff>
    </xdr:to>
    <xdr:sp macro="" textlink="">
      <xdr:nvSpPr>
        <xdr:cNvPr id="145" name="楕円 144"/>
        <xdr:cNvSpPr/>
      </xdr:nvSpPr>
      <xdr:spPr>
        <a:xfrm>
          <a:off x="1968500" y="99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76816</xdr:rowOff>
    </xdr:from>
    <xdr:ext cx="599010" cy="259045"/>
    <xdr:sp macro="" textlink="">
      <xdr:nvSpPr>
        <xdr:cNvPr id="146" name="テキスト ボックス 145"/>
        <xdr:cNvSpPr txBox="1"/>
      </xdr:nvSpPr>
      <xdr:spPr>
        <a:xfrm>
          <a:off x="1719795" y="967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144219</xdr:rowOff>
    </xdr:from>
    <xdr:to>
      <xdr:col>6</xdr:col>
      <xdr:colOff>38100</xdr:colOff>
      <xdr:row>58</xdr:row>
      <xdr:rowOff>74369</xdr:rowOff>
    </xdr:to>
    <xdr:sp macro="" textlink="">
      <xdr:nvSpPr>
        <xdr:cNvPr id="147" name="楕円 146"/>
        <xdr:cNvSpPr/>
      </xdr:nvSpPr>
      <xdr:spPr>
        <a:xfrm>
          <a:off x="1079500" y="99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90896</xdr:rowOff>
    </xdr:from>
    <xdr:ext cx="599010" cy="259045"/>
    <xdr:sp macro="" textlink="">
      <xdr:nvSpPr>
        <xdr:cNvPr id="148" name="テキスト ボックス 147"/>
        <xdr:cNvSpPr txBox="1"/>
      </xdr:nvSpPr>
      <xdr:spPr>
        <a:xfrm>
          <a:off x="830795" y="969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26429</xdr:rowOff>
    </xdr:from>
    <xdr:to>
      <xdr:col>24</xdr:col>
      <xdr:colOff>63500</xdr:colOff>
      <xdr:row>78</xdr:row>
      <xdr:rowOff>72416</xdr:rowOff>
    </xdr:to>
    <xdr:cxnSp macro="">
      <xdr:nvCxnSpPr>
        <xdr:cNvPr id="177" name="直線コネクタ 176"/>
        <xdr:cNvCxnSpPr/>
      </xdr:nvCxnSpPr>
      <xdr:spPr>
        <a:xfrm>
          <a:off x="3797300" y="13399529"/>
          <a:ext cx="8382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26429</xdr:rowOff>
    </xdr:from>
    <xdr:to>
      <xdr:col>19</xdr:col>
      <xdr:colOff>177800</xdr:colOff>
      <xdr:row>78</xdr:row>
      <xdr:rowOff>58889</xdr:rowOff>
    </xdr:to>
    <xdr:cxnSp macro="">
      <xdr:nvCxnSpPr>
        <xdr:cNvPr id="180" name="直線コネクタ 179"/>
        <xdr:cNvCxnSpPr/>
      </xdr:nvCxnSpPr>
      <xdr:spPr>
        <a:xfrm flipV="1">
          <a:off x="2908300" y="13399529"/>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58889</xdr:rowOff>
    </xdr:from>
    <xdr:to>
      <xdr:col>15</xdr:col>
      <xdr:colOff>50800</xdr:colOff>
      <xdr:row>78</xdr:row>
      <xdr:rowOff>68986</xdr:rowOff>
    </xdr:to>
    <xdr:cxnSp macro="">
      <xdr:nvCxnSpPr>
        <xdr:cNvPr id="183" name="直線コネクタ 182"/>
        <xdr:cNvCxnSpPr/>
      </xdr:nvCxnSpPr>
      <xdr:spPr>
        <a:xfrm flipV="1">
          <a:off x="2019300" y="13431989"/>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68986</xdr:rowOff>
    </xdr:from>
    <xdr:to>
      <xdr:col>10</xdr:col>
      <xdr:colOff>114300</xdr:colOff>
      <xdr:row>78</xdr:row>
      <xdr:rowOff>100819</xdr:rowOff>
    </xdr:to>
    <xdr:cxnSp macro="">
      <xdr:nvCxnSpPr>
        <xdr:cNvPr id="186" name="直線コネクタ 185"/>
        <xdr:cNvCxnSpPr/>
      </xdr:nvCxnSpPr>
      <xdr:spPr>
        <a:xfrm flipV="1">
          <a:off x="1130300" y="13442086"/>
          <a:ext cx="889000" cy="3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21616</xdr:rowOff>
    </xdr:from>
    <xdr:to>
      <xdr:col>24</xdr:col>
      <xdr:colOff>114300</xdr:colOff>
      <xdr:row>78</xdr:row>
      <xdr:rowOff>123216</xdr:rowOff>
    </xdr:to>
    <xdr:sp macro="" textlink="">
      <xdr:nvSpPr>
        <xdr:cNvPr id="196" name="楕円 195"/>
        <xdr:cNvSpPr/>
      </xdr:nvSpPr>
      <xdr:spPr>
        <a:xfrm>
          <a:off x="4584700" y="1339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xdr:rowOff>
    </xdr:from>
    <xdr:ext cx="469744" cy="259045"/>
    <xdr:sp macro="" textlink="">
      <xdr:nvSpPr>
        <xdr:cNvPr id="197" name="維持補修費該当値テキスト"/>
        <xdr:cNvSpPr txBox="1"/>
      </xdr:nvSpPr>
      <xdr:spPr>
        <a:xfrm>
          <a:off x="4686300" y="133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147079</xdr:rowOff>
    </xdr:from>
    <xdr:to>
      <xdr:col>20</xdr:col>
      <xdr:colOff>38100</xdr:colOff>
      <xdr:row>78</xdr:row>
      <xdr:rowOff>77229</xdr:rowOff>
    </xdr:to>
    <xdr:sp macro="" textlink="">
      <xdr:nvSpPr>
        <xdr:cNvPr id="198" name="楕円 197"/>
        <xdr:cNvSpPr/>
      </xdr:nvSpPr>
      <xdr:spPr>
        <a:xfrm>
          <a:off x="3746500" y="133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68356</xdr:rowOff>
    </xdr:from>
    <xdr:ext cx="469744" cy="259045"/>
    <xdr:sp macro="" textlink="">
      <xdr:nvSpPr>
        <xdr:cNvPr id="199" name="テキスト ボックス 198"/>
        <xdr:cNvSpPr txBox="1"/>
      </xdr:nvSpPr>
      <xdr:spPr>
        <a:xfrm>
          <a:off x="3562428" y="134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8089</xdr:rowOff>
    </xdr:from>
    <xdr:to>
      <xdr:col>15</xdr:col>
      <xdr:colOff>101600</xdr:colOff>
      <xdr:row>78</xdr:row>
      <xdr:rowOff>109689</xdr:rowOff>
    </xdr:to>
    <xdr:sp macro="" textlink="">
      <xdr:nvSpPr>
        <xdr:cNvPr id="200" name="楕円 199"/>
        <xdr:cNvSpPr/>
      </xdr:nvSpPr>
      <xdr:spPr>
        <a:xfrm>
          <a:off x="2857500" y="1338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100816</xdr:rowOff>
    </xdr:from>
    <xdr:ext cx="469744" cy="259045"/>
    <xdr:sp macro="" textlink="">
      <xdr:nvSpPr>
        <xdr:cNvPr id="201" name="テキスト ボックス 200"/>
        <xdr:cNvSpPr txBox="1"/>
      </xdr:nvSpPr>
      <xdr:spPr>
        <a:xfrm>
          <a:off x="2673428" y="134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18186</xdr:rowOff>
    </xdr:from>
    <xdr:to>
      <xdr:col>10</xdr:col>
      <xdr:colOff>165100</xdr:colOff>
      <xdr:row>78</xdr:row>
      <xdr:rowOff>119786</xdr:rowOff>
    </xdr:to>
    <xdr:sp macro="" textlink="">
      <xdr:nvSpPr>
        <xdr:cNvPr id="202" name="楕円 201"/>
        <xdr:cNvSpPr/>
      </xdr:nvSpPr>
      <xdr:spPr>
        <a:xfrm>
          <a:off x="1968500" y="133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110913</xdr:rowOff>
    </xdr:from>
    <xdr:ext cx="469744" cy="259045"/>
    <xdr:sp macro="" textlink="">
      <xdr:nvSpPr>
        <xdr:cNvPr id="203" name="テキスト ボックス 202"/>
        <xdr:cNvSpPr txBox="1"/>
      </xdr:nvSpPr>
      <xdr:spPr>
        <a:xfrm>
          <a:off x="1784428" y="1348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50019</xdr:rowOff>
    </xdr:from>
    <xdr:to>
      <xdr:col>6</xdr:col>
      <xdr:colOff>38100</xdr:colOff>
      <xdr:row>78</xdr:row>
      <xdr:rowOff>151619</xdr:rowOff>
    </xdr:to>
    <xdr:sp macro="" textlink="">
      <xdr:nvSpPr>
        <xdr:cNvPr id="204" name="楕円 203"/>
        <xdr:cNvSpPr/>
      </xdr:nvSpPr>
      <xdr:spPr>
        <a:xfrm>
          <a:off x="1079500" y="134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142746</xdr:rowOff>
    </xdr:from>
    <xdr:ext cx="469744" cy="259045"/>
    <xdr:sp macro="" textlink="">
      <xdr:nvSpPr>
        <xdr:cNvPr id="205" name="テキスト ボックス 204"/>
        <xdr:cNvSpPr txBox="1"/>
      </xdr:nvSpPr>
      <xdr:spPr>
        <a:xfrm>
          <a:off x="895428" y="135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82276</xdr:rowOff>
    </xdr:from>
    <xdr:to>
      <xdr:col>24</xdr:col>
      <xdr:colOff>63500</xdr:colOff>
      <xdr:row>96</xdr:row>
      <xdr:rowOff>116650</xdr:rowOff>
    </xdr:to>
    <xdr:cxnSp macro="">
      <xdr:nvCxnSpPr>
        <xdr:cNvPr id="235" name="直線コネクタ 234"/>
        <xdr:cNvCxnSpPr/>
      </xdr:nvCxnSpPr>
      <xdr:spPr>
        <a:xfrm flipV="1">
          <a:off x="3797300" y="16541476"/>
          <a:ext cx="838200" cy="3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17514</xdr:rowOff>
    </xdr:from>
    <xdr:to>
      <xdr:col>19</xdr:col>
      <xdr:colOff>177800</xdr:colOff>
      <xdr:row>96</xdr:row>
      <xdr:rowOff>116650</xdr:rowOff>
    </xdr:to>
    <xdr:cxnSp macro="">
      <xdr:nvCxnSpPr>
        <xdr:cNvPr id="238" name="直線コネクタ 237"/>
        <xdr:cNvCxnSpPr/>
      </xdr:nvCxnSpPr>
      <xdr:spPr>
        <a:xfrm>
          <a:off x="2908300" y="16476714"/>
          <a:ext cx="889000" cy="9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17514</xdr:rowOff>
    </xdr:from>
    <xdr:to>
      <xdr:col>15</xdr:col>
      <xdr:colOff>50800</xdr:colOff>
      <xdr:row>97</xdr:row>
      <xdr:rowOff>38553</xdr:rowOff>
    </xdr:to>
    <xdr:cxnSp macro="">
      <xdr:nvCxnSpPr>
        <xdr:cNvPr id="241" name="直線コネクタ 240"/>
        <xdr:cNvCxnSpPr/>
      </xdr:nvCxnSpPr>
      <xdr:spPr>
        <a:xfrm flipV="1">
          <a:off x="2019300" y="16476714"/>
          <a:ext cx="889000" cy="19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23296</xdr:rowOff>
    </xdr:from>
    <xdr:to>
      <xdr:col>10</xdr:col>
      <xdr:colOff>114300</xdr:colOff>
      <xdr:row>97</xdr:row>
      <xdr:rowOff>38553</xdr:rowOff>
    </xdr:to>
    <xdr:cxnSp macro="">
      <xdr:nvCxnSpPr>
        <xdr:cNvPr id="244" name="直線コネクタ 243"/>
        <xdr:cNvCxnSpPr/>
      </xdr:nvCxnSpPr>
      <xdr:spPr>
        <a:xfrm>
          <a:off x="1130300" y="16653946"/>
          <a:ext cx="889000" cy="1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31476</xdr:rowOff>
    </xdr:from>
    <xdr:to>
      <xdr:col>24</xdr:col>
      <xdr:colOff>114300</xdr:colOff>
      <xdr:row>96</xdr:row>
      <xdr:rowOff>133076</xdr:rowOff>
    </xdr:to>
    <xdr:sp macro="" textlink="">
      <xdr:nvSpPr>
        <xdr:cNvPr id="254" name="楕円 253"/>
        <xdr:cNvSpPr/>
      </xdr:nvSpPr>
      <xdr:spPr>
        <a:xfrm>
          <a:off x="4584700" y="164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9903</xdr:rowOff>
    </xdr:from>
    <xdr:ext cx="599010" cy="259045"/>
    <xdr:sp macro="" textlink="">
      <xdr:nvSpPr>
        <xdr:cNvPr id="255" name="扶助費該当値テキスト"/>
        <xdr:cNvSpPr txBox="1"/>
      </xdr:nvSpPr>
      <xdr:spPr>
        <a:xfrm>
          <a:off x="4686300" y="1646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65850</xdr:rowOff>
    </xdr:from>
    <xdr:to>
      <xdr:col>20</xdr:col>
      <xdr:colOff>38100</xdr:colOff>
      <xdr:row>96</xdr:row>
      <xdr:rowOff>167450</xdr:rowOff>
    </xdr:to>
    <xdr:sp macro="" textlink="">
      <xdr:nvSpPr>
        <xdr:cNvPr id="256" name="楕円 255"/>
        <xdr:cNvSpPr/>
      </xdr:nvSpPr>
      <xdr:spPr>
        <a:xfrm>
          <a:off x="3746500" y="165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158577</xdr:rowOff>
    </xdr:from>
    <xdr:ext cx="599010" cy="259045"/>
    <xdr:sp macro="" textlink="">
      <xdr:nvSpPr>
        <xdr:cNvPr id="257" name="テキスト ボックス 256"/>
        <xdr:cNvSpPr txBox="1"/>
      </xdr:nvSpPr>
      <xdr:spPr>
        <a:xfrm>
          <a:off x="3497795" y="1661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138164</xdr:rowOff>
    </xdr:from>
    <xdr:to>
      <xdr:col>15</xdr:col>
      <xdr:colOff>101600</xdr:colOff>
      <xdr:row>96</xdr:row>
      <xdr:rowOff>68314</xdr:rowOff>
    </xdr:to>
    <xdr:sp macro="" textlink="">
      <xdr:nvSpPr>
        <xdr:cNvPr id="258" name="楕円 257"/>
        <xdr:cNvSpPr/>
      </xdr:nvSpPr>
      <xdr:spPr>
        <a:xfrm>
          <a:off x="2857500" y="16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59441</xdr:rowOff>
    </xdr:from>
    <xdr:ext cx="599010" cy="259045"/>
    <xdr:sp macro="" textlink="">
      <xdr:nvSpPr>
        <xdr:cNvPr id="259" name="テキスト ボックス 258"/>
        <xdr:cNvSpPr txBox="1"/>
      </xdr:nvSpPr>
      <xdr:spPr>
        <a:xfrm>
          <a:off x="2608795" y="1651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159203</xdr:rowOff>
    </xdr:from>
    <xdr:to>
      <xdr:col>10</xdr:col>
      <xdr:colOff>165100</xdr:colOff>
      <xdr:row>97</xdr:row>
      <xdr:rowOff>89353</xdr:rowOff>
    </xdr:to>
    <xdr:sp macro="" textlink="">
      <xdr:nvSpPr>
        <xdr:cNvPr id="260" name="楕円 259"/>
        <xdr:cNvSpPr/>
      </xdr:nvSpPr>
      <xdr:spPr>
        <a:xfrm>
          <a:off x="1968500" y="166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80480</xdr:rowOff>
    </xdr:from>
    <xdr:ext cx="534377" cy="259045"/>
    <xdr:sp macro="" textlink="">
      <xdr:nvSpPr>
        <xdr:cNvPr id="261" name="テキスト ボックス 260"/>
        <xdr:cNvSpPr txBox="1"/>
      </xdr:nvSpPr>
      <xdr:spPr>
        <a:xfrm>
          <a:off x="1752111" y="1671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143946</xdr:rowOff>
    </xdr:from>
    <xdr:to>
      <xdr:col>6</xdr:col>
      <xdr:colOff>38100</xdr:colOff>
      <xdr:row>97</xdr:row>
      <xdr:rowOff>74096</xdr:rowOff>
    </xdr:to>
    <xdr:sp macro="" textlink="">
      <xdr:nvSpPr>
        <xdr:cNvPr id="262" name="楕円 261"/>
        <xdr:cNvSpPr/>
      </xdr:nvSpPr>
      <xdr:spPr>
        <a:xfrm>
          <a:off x="1079500" y="166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65223</xdr:rowOff>
    </xdr:from>
    <xdr:ext cx="534377" cy="259045"/>
    <xdr:sp macro="" textlink="">
      <xdr:nvSpPr>
        <xdr:cNvPr id="263" name="テキスト ボックス 262"/>
        <xdr:cNvSpPr txBox="1"/>
      </xdr:nvSpPr>
      <xdr:spPr>
        <a:xfrm>
          <a:off x="863111" y="1669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29355</xdr:rowOff>
    </xdr:from>
    <xdr:to>
      <xdr:col>55</xdr:col>
      <xdr:colOff>0</xdr:colOff>
      <xdr:row>35</xdr:row>
      <xdr:rowOff>93469</xdr:rowOff>
    </xdr:to>
    <xdr:cxnSp macro="">
      <xdr:nvCxnSpPr>
        <xdr:cNvPr id="292" name="直線コネクタ 291"/>
        <xdr:cNvCxnSpPr/>
      </xdr:nvCxnSpPr>
      <xdr:spPr>
        <a:xfrm flipV="1">
          <a:off x="9639300" y="6030105"/>
          <a:ext cx="838200" cy="6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30235</xdr:rowOff>
    </xdr:from>
    <xdr:to>
      <xdr:col>50</xdr:col>
      <xdr:colOff>114300</xdr:colOff>
      <xdr:row>35</xdr:row>
      <xdr:rowOff>93469</xdr:rowOff>
    </xdr:to>
    <xdr:cxnSp macro="">
      <xdr:nvCxnSpPr>
        <xdr:cNvPr id="295" name="直線コネクタ 294"/>
        <xdr:cNvCxnSpPr/>
      </xdr:nvCxnSpPr>
      <xdr:spPr>
        <a:xfrm>
          <a:off x="8750300" y="6030985"/>
          <a:ext cx="889000" cy="6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81316</xdr:rowOff>
    </xdr:from>
    <xdr:to>
      <xdr:col>45</xdr:col>
      <xdr:colOff>177800</xdr:colOff>
      <xdr:row>35</xdr:row>
      <xdr:rowOff>30235</xdr:rowOff>
    </xdr:to>
    <xdr:cxnSp macro="">
      <xdr:nvCxnSpPr>
        <xdr:cNvPr id="298" name="直線コネクタ 297"/>
        <xdr:cNvCxnSpPr/>
      </xdr:nvCxnSpPr>
      <xdr:spPr>
        <a:xfrm>
          <a:off x="7861300" y="5739166"/>
          <a:ext cx="889000" cy="29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81316</xdr:rowOff>
    </xdr:from>
    <xdr:to>
      <xdr:col>41</xdr:col>
      <xdr:colOff>50800</xdr:colOff>
      <xdr:row>36</xdr:row>
      <xdr:rowOff>86901</xdr:rowOff>
    </xdr:to>
    <xdr:cxnSp macro="">
      <xdr:nvCxnSpPr>
        <xdr:cNvPr id="301" name="直線コネクタ 300"/>
        <xdr:cNvCxnSpPr/>
      </xdr:nvCxnSpPr>
      <xdr:spPr>
        <a:xfrm flipV="1">
          <a:off x="6972300" y="5739166"/>
          <a:ext cx="889000" cy="5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150005</xdr:rowOff>
    </xdr:from>
    <xdr:to>
      <xdr:col>55</xdr:col>
      <xdr:colOff>50800</xdr:colOff>
      <xdr:row>35</xdr:row>
      <xdr:rowOff>80155</xdr:rowOff>
    </xdr:to>
    <xdr:sp macro="" textlink="">
      <xdr:nvSpPr>
        <xdr:cNvPr id="311" name="楕円 310"/>
        <xdr:cNvSpPr/>
      </xdr:nvSpPr>
      <xdr:spPr>
        <a:xfrm>
          <a:off x="10426700" y="59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1432</xdr:rowOff>
    </xdr:from>
    <xdr:ext cx="599010" cy="259045"/>
    <xdr:sp macro="" textlink="">
      <xdr:nvSpPr>
        <xdr:cNvPr id="312" name="補助費等該当値テキスト"/>
        <xdr:cNvSpPr txBox="1"/>
      </xdr:nvSpPr>
      <xdr:spPr>
        <a:xfrm>
          <a:off x="10528300" y="583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42669</xdr:rowOff>
    </xdr:from>
    <xdr:to>
      <xdr:col>50</xdr:col>
      <xdr:colOff>165100</xdr:colOff>
      <xdr:row>35</xdr:row>
      <xdr:rowOff>144269</xdr:rowOff>
    </xdr:to>
    <xdr:sp macro="" textlink="">
      <xdr:nvSpPr>
        <xdr:cNvPr id="313" name="楕円 312"/>
        <xdr:cNvSpPr/>
      </xdr:nvSpPr>
      <xdr:spPr>
        <a:xfrm>
          <a:off x="9588500" y="604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160796</xdr:rowOff>
    </xdr:from>
    <xdr:ext cx="599010" cy="259045"/>
    <xdr:sp macro="" textlink="">
      <xdr:nvSpPr>
        <xdr:cNvPr id="314" name="テキスト ボックス 313"/>
        <xdr:cNvSpPr txBox="1"/>
      </xdr:nvSpPr>
      <xdr:spPr>
        <a:xfrm>
          <a:off x="9339795" y="581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150885</xdr:rowOff>
    </xdr:from>
    <xdr:to>
      <xdr:col>46</xdr:col>
      <xdr:colOff>38100</xdr:colOff>
      <xdr:row>35</xdr:row>
      <xdr:rowOff>81035</xdr:rowOff>
    </xdr:to>
    <xdr:sp macro="" textlink="">
      <xdr:nvSpPr>
        <xdr:cNvPr id="315" name="楕円 314"/>
        <xdr:cNvSpPr/>
      </xdr:nvSpPr>
      <xdr:spPr>
        <a:xfrm>
          <a:off x="8699500" y="59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97562</xdr:rowOff>
    </xdr:from>
    <xdr:ext cx="599010" cy="259045"/>
    <xdr:sp macro="" textlink="">
      <xdr:nvSpPr>
        <xdr:cNvPr id="316" name="テキスト ボックス 315"/>
        <xdr:cNvSpPr txBox="1"/>
      </xdr:nvSpPr>
      <xdr:spPr>
        <a:xfrm>
          <a:off x="8450795" y="575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30516</xdr:rowOff>
    </xdr:from>
    <xdr:to>
      <xdr:col>41</xdr:col>
      <xdr:colOff>101600</xdr:colOff>
      <xdr:row>33</xdr:row>
      <xdr:rowOff>132116</xdr:rowOff>
    </xdr:to>
    <xdr:sp macro="" textlink="">
      <xdr:nvSpPr>
        <xdr:cNvPr id="317" name="楕円 316"/>
        <xdr:cNvSpPr/>
      </xdr:nvSpPr>
      <xdr:spPr>
        <a:xfrm>
          <a:off x="7810500" y="56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148643</xdr:rowOff>
    </xdr:from>
    <xdr:ext cx="599010" cy="259045"/>
    <xdr:sp macro="" textlink="">
      <xdr:nvSpPr>
        <xdr:cNvPr id="318" name="テキスト ボックス 317"/>
        <xdr:cNvSpPr txBox="1"/>
      </xdr:nvSpPr>
      <xdr:spPr>
        <a:xfrm>
          <a:off x="7561795" y="546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36101</xdr:rowOff>
    </xdr:from>
    <xdr:to>
      <xdr:col>36</xdr:col>
      <xdr:colOff>165100</xdr:colOff>
      <xdr:row>36</xdr:row>
      <xdr:rowOff>137701</xdr:rowOff>
    </xdr:to>
    <xdr:sp macro="" textlink="">
      <xdr:nvSpPr>
        <xdr:cNvPr id="319" name="楕円 318"/>
        <xdr:cNvSpPr/>
      </xdr:nvSpPr>
      <xdr:spPr>
        <a:xfrm>
          <a:off x="6921500" y="62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154228</xdr:rowOff>
    </xdr:from>
    <xdr:ext cx="599010" cy="259045"/>
    <xdr:sp macro="" textlink="">
      <xdr:nvSpPr>
        <xdr:cNvPr id="320" name="テキスト ボックス 319"/>
        <xdr:cNvSpPr txBox="1"/>
      </xdr:nvSpPr>
      <xdr:spPr>
        <a:xfrm>
          <a:off x="6672795" y="598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117997</xdr:rowOff>
    </xdr:from>
    <xdr:to>
      <xdr:col>55</xdr:col>
      <xdr:colOff>0</xdr:colOff>
      <xdr:row>57</xdr:row>
      <xdr:rowOff>132044</xdr:rowOff>
    </xdr:to>
    <xdr:cxnSp macro="">
      <xdr:nvCxnSpPr>
        <xdr:cNvPr id="347" name="直線コネクタ 346"/>
        <xdr:cNvCxnSpPr/>
      </xdr:nvCxnSpPr>
      <xdr:spPr>
        <a:xfrm>
          <a:off x="9639300" y="9890647"/>
          <a:ext cx="838200" cy="1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102061</xdr:rowOff>
    </xdr:from>
    <xdr:to>
      <xdr:col>50</xdr:col>
      <xdr:colOff>114300</xdr:colOff>
      <xdr:row>57</xdr:row>
      <xdr:rowOff>117997</xdr:rowOff>
    </xdr:to>
    <xdr:cxnSp macro="">
      <xdr:nvCxnSpPr>
        <xdr:cNvPr id="350" name="直線コネクタ 349"/>
        <xdr:cNvCxnSpPr/>
      </xdr:nvCxnSpPr>
      <xdr:spPr>
        <a:xfrm>
          <a:off x="8750300" y="9874711"/>
          <a:ext cx="889000" cy="1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32055</xdr:rowOff>
    </xdr:from>
    <xdr:to>
      <xdr:col>45</xdr:col>
      <xdr:colOff>177800</xdr:colOff>
      <xdr:row>57</xdr:row>
      <xdr:rowOff>102061</xdr:rowOff>
    </xdr:to>
    <xdr:cxnSp macro="">
      <xdr:nvCxnSpPr>
        <xdr:cNvPr id="353" name="直線コネクタ 352"/>
        <xdr:cNvCxnSpPr/>
      </xdr:nvCxnSpPr>
      <xdr:spPr>
        <a:xfrm>
          <a:off x="7861300" y="9804705"/>
          <a:ext cx="889000" cy="7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110648</xdr:rowOff>
    </xdr:from>
    <xdr:to>
      <xdr:col>41</xdr:col>
      <xdr:colOff>50800</xdr:colOff>
      <xdr:row>57</xdr:row>
      <xdr:rowOff>32055</xdr:rowOff>
    </xdr:to>
    <xdr:cxnSp macro="">
      <xdr:nvCxnSpPr>
        <xdr:cNvPr id="356" name="直線コネクタ 355"/>
        <xdr:cNvCxnSpPr/>
      </xdr:nvCxnSpPr>
      <xdr:spPr>
        <a:xfrm>
          <a:off x="6972300" y="9711848"/>
          <a:ext cx="889000" cy="9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81244</xdr:rowOff>
    </xdr:from>
    <xdr:to>
      <xdr:col>55</xdr:col>
      <xdr:colOff>50800</xdr:colOff>
      <xdr:row>58</xdr:row>
      <xdr:rowOff>11394</xdr:rowOff>
    </xdr:to>
    <xdr:sp macro="" textlink="">
      <xdr:nvSpPr>
        <xdr:cNvPr id="366" name="楕円 365"/>
        <xdr:cNvSpPr/>
      </xdr:nvSpPr>
      <xdr:spPr>
        <a:xfrm>
          <a:off x="10426700" y="985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59671</xdr:rowOff>
    </xdr:from>
    <xdr:ext cx="534377" cy="259045"/>
    <xdr:sp macro="" textlink="">
      <xdr:nvSpPr>
        <xdr:cNvPr id="367" name="普通建設事業費該当値テキスト"/>
        <xdr:cNvSpPr txBox="1"/>
      </xdr:nvSpPr>
      <xdr:spPr>
        <a:xfrm>
          <a:off x="10528300" y="983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67197</xdr:rowOff>
    </xdr:from>
    <xdr:to>
      <xdr:col>50</xdr:col>
      <xdr:colOff>165100</xdr:colOff>
      <xdr:row>57</xdr:row>
      <xdr:rowOff>168797</xdr:rowOff>
    </xdr:to>
    <xdr:sp macro="" textlink="">
      <xdr:nvSpPr>
        <xdr:cNvPr id="368" name="楕円 367"/>
        <xdr:cNvSpPr/>
      </xdr:nvSpPr>
      <xdr:spPr>
        <a:xfrm>
          <a:off x="9588500" y="983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159924</xdr:rowOff>
    </xdr:from>
    <xdr:ext cx="534377" cy="259045"/>
    <xdr:sp macro="" textlink="">
      <xdr:nvSpPr>
        <xdr:cNvPr id="369" name="テキスト ボックス 368"/>
        <xdr:cNvSpPr txBox="1"/>
      </xdr:nvSpPr>
      <xdr:spPr>
        <a:xfrm>
          <a:off x="9372111" y="993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51261</xdr:rowOff>
    </xdr:from>
    <xdr:to>
      <xdr:col>46</xdr:col>
      <xdr:colOff>38100</xdr:colOff>
      <xdr:row>57</xdr:row>
      <xdr:rowOff>152861</xdr:rowOff>
    </xdr:to>
    <xdr:sp macro="" textlink="">
      <xdr:nvSpPr>
        <xdr:cNvPr id="370" name="楕円 369"/>
        <xdr:cNvSpPr/>
      </xdr:nvSpPr>
      <xdr:spPr>
        <a:xfrm>
          <a:off x="8699500" y="982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143988</xdr:rowOff>
    </xdr:from>
    <xdr:ext cx="534377" cy="259045"/>
    <xdr:sp macro="" textlink="">
      <xdr:nvSpPr>
        <xdr:cNvPr id="371" name="テキスト ボックス 370"/>
        <xdr:cNvSpPr txBox="1"/>
      </xdr:nvSpPr>
      <xdr:spPr>
        <a:xfrm>
          <a:off x="8483111" y="991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152705</xdr:rowOff>
    </xdr:from>
    <xdr:to>
      <xdr:col>41</xdr:col>
      <xdr:colOff>101600</xdr:colOff>
      <xdr:row>57</xdr:row>
      <xdr:rowOff>82855</xdr:rowOff>
    </xdr:to>
    <xdr:sp macro="" textlink="">
      <xdr:nvSpPr>
        <xdr:cNvPr id="372" name="楕円 371"/>
        <xdr:cNvSpPr/>
      </xdr:nvSpPr>
      <xdr:spPr>
        <a:xfrm>
          <a:off x="7810500" y="975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99382</xdr:rowOff>
    </xdr:from>
    <xdr:ext cx="599010" cy="259045"/>
    <xdr:sp macro="" textlink="">
      <xdr:nvSpPr>
        <xdr:cNvPr id="373" name="テキスト ボックス 372"/>
        <xdr:cNvSpPr txBox="1"/>
      </xdr:nvSpPr>
      <xdr:spPr>
        <a:xfrm>
          <a:off x="7561795" y="952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59848</xdr:rowOff>
    </xdr:from>
    <xdr:to>
      <xdr:col>36</xdr:col>
      <xdr:colOff>165100</xdr:colOff>
      <xdr:row>56</xdr:row>
      <xdr:rowOff>161448</xdr:rowOff>
    </xdr:to>
    <xdr:sp macro="" textlink="">
      <xdr:nvSpPr>
        <xdr:cNvPr id="374" name="楕円 373"/>
        <xdr:cNvSpPr/>
      </xdr:nvSpPr>
      <xdr:spPr>
        <a:xfrm>
          <a:off x="6921500" y="96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6525</xdr:rowOff>
    </xdr:from>
    <xdr:ext cx="599010" cy="259045"/>
    <xdr:sp macro="" textlink="">
      <xdr:nvSpPr>
        <xdr:cNvPr id="375" name="テキスト ボックス 374"/>
        <xdr:cNvSpPr txBox="1"/>
      </xdr:nvSpPr>
      <xdr:spPr>
        <a:xfrm>
          <a:off x="6672795" y="943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4102</xdr:rowOff>
    </xdr:from>
    <xdr:to>
      <xdr:col>55</xdr:col>
      <xdr:colOff>0</xdr:colOff>
      <xdr:row>79</xdr:row>
      <xdr:rowOff>40436</xdr:rowOff>
    </xdr:to>
    <xdr:cxnSp macro="">
      <xdr:nvCxnSpPr>
        <xdr:cNvPr id="404" name="直線コネクタ 403"/>
        <xdr:cNvCxnSpPr/>
      </xdr:nvCxnSpPr>
      <xdr:spPr>
        <a:xfrm flipV="1">
          <a:off x="9639300" y="13548652"/>
          <a:ext cx="838200" cy="3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114261</xdr:rowOff>
    </xdr:from>
    <xdr:to>
      <xdr:col>50</xdr:col>
      <xdr:colOff>114300</xdr:colOff>
      <xdr:row>79</xdr:row>
      <xdr:rowOff>40436</xdr:rowOff>
    </xdr:to>
    <xdr:cxnSp macro="">
      <xdr:nvCxnSpPr>
        <xdr:cNvPr id="407" name="直線コネクタ 406"/>
        <xdr:cNvCxnSpPr/>
      </xdr:nvCxnSpPr>
      <xdr:spPr>
        <a:xfrm>
          <a:off x="8750300" y="13487361"/>
          <a:ext cx="889000" cy="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119050</xdr:rowOff>
    </xdr:from>
    <xdr:to>
      <xdr:col>45</xdr:col>
      <xdr:colOff>177800</xdr:colOff>
      <xdr:row>78</xdr:row>
      <xdr:rowOff>114261</xdr:rowOff>
    </xdr:to>
    <xdr:cxnSp macro="">
      <xdr:nvCxnSpPr>
        <xdr:cNvPr id="410" name="直線コネクタ 409"/>
        <xdr:cNvCxnSpPr/>
      </xdr:nvCxnSpPr>
      <xdr:spPr>
        <a:xfrm>
          <a:off x="7861300" y="13149250"/>
          <a:ext cx="889000" cy="3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119050</xdr:rowOff>
    </xdr:from>
    <xdr:to>
      <xdr:col>41</xdr:col>
      <xdr:colOff>50800</xdr:colOff>
      <xdr:row>78</xdr:row>
      <xdr:rowOff>27597</xdr:rowOff>
    </xdr:to>
    <xdr:cxnSp macro="">
      <xdr:nvCxnSpPr>
        <xdr:cNvPr id="413" name="直線コネクタ 412"/>
        <xdr:cNvCxnSpPr/>
      </xdr:nvCxnSpPr>
      <xdr:spPr>
        <a:xfrm flipV="1">
          <a:off x="6972300" y="13149250"/>
          <a:ext cx="889000" cy="2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124752</xdr:rowOff>
    </xdr:from>
    <xdr:to>
      <xdr:col>55</xdr:col>
      <xdr:colOff>50800</xdr:colOff>
      <xdr:row>79</xdr:row>
      <xdr:rowOff>54902</xdr:rowOff>
    </xdr:to>
    <xdr:sp macro="" textlink="">
      <xdr:nvSpPr>
        <xdr:cNvPr id="423" name="楕円 422"/>
        <xdr:cNvSpPr/>
      </xdr:nvSpPr>
      <xdr:spPr>
        <a:xfrm>
          <a:off x="10426700" y="134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39679</xdr:rowOff>
    </xdr:from>
    <xdr:ext cx="469744" cy="259045"/>
    <xdr:sp macro="" textlink="">
      <xdr:nvSpPr>
        <xdr:cNvPr id="424" name="普通建設事業費 （ うち新規整備　）該当値テキスト"/>
        <xdr:cNvSpPr txBox="1"/>
      </xdr:nvSpPr>
      <xdr:spPr>
        <a:xfrm>
          <a:off x="10528300" y="1341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161086</xdr:rowOff>
    </xdr:from>
    <xdr:to>
      <xdr:col>50</xdr:col>
      <xdr:colOff>165100</xdr:colOff>
      <xdr:row>79</xdr:row>
      <xdr:rowOff>91236</xdr:rowOff>
    </xdr:to>
    <xdr:sp macro="" textlink="">
      <xdr:nvSpPr>
        <xdr:cNvPr id="425" name="楕円 424"/>
        <xdr:cNvSpPr/>
      </xdr:nvSpPr>
      <xdr:spPr>
        <a:xfrm>
          <a:off x="9588500" y="135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82363</xdr:rowOff>
    </xdr:from>
    <xdr:ext cx="378565" cy="259045"/>
    <xdr:sp macro="" textlink="">
      <xdr:nvSpPr>
        <xdr:cNvPr id="426" name="テキスト ボックス 425"/>
        <xdr:cNvSpPr txBox="1"/>
      </xdr:nvSpPr>
      <xdr:spPr>
        <a:xfrm>
          <a:off x="9450017" y="1362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63461</xdr:rowOff>
    </xdr:from>
    <xdr:to>
      <xdr:col>46</xdr:col>
      <xdr:colOff>38100</xdr:colOff>
      <xdr:row>78</xdr:row>
      <xdr:rowOff>165061</xdr:rowOff>
    </xdr:to>
    <xdr:sp macro="" textlink="">
      <xdr:nvSpPr>
        <xdr:cNvPr id="427" name="楕円 426"/>
        <xdr:cNvSpPr/>
      </xdr:nvSpPr>
      <xdr:spPr>
        <a:xfrm>
          <a:off x="8699500" y="134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156188</xdr:rowOff>
    </xdr:from>
    <xdr:ext cx="469744" cy="259045"/>
    <xdr:sp macro="" textlink="">
      <xdr:nvSpPr>
        <xdr:cNvPr id="428" name="テキスト ボックス 427"/>
        <xdr:cNvSpPr txBox="1"/>
      </xdr:nvSpPr>
      <xdr:spPr>
        <a:xfrm>
          <a:off x="8515428" y="1352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68250</xdr:rowOff>
    </xdr:from>
    <xdr:to>
      <xdr:col>41</xdr:col>
      <xdr:colOff>101600</xdr:colOff>
      <xdr:row>76</xdr:row>
      <xdr:rowOff>169850</xdr:rowOff>
    </xdr:to>
    <xdr:sp macro="" textlink="">
      <xdr:nvSpPr>
        <xdr:cNvPr id="429" name="楕円 428"/>
        <xdr:cNvSpPr/>
      </xdr:nvSpPr>
      <xdr:spPr>
        <a:xfrm>
          <a:off x="7810500" y="130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14927</xdr:rowOff>
    </xdr:from>
    <xdr:ext cx="534377" cy="259045"/>
    <xdr:sp macro="" textlink="">
      <xdr:nvSpPr>
        <xdr:cNvPr id="430" name="テキスト ボックス 429"/>
        <xdr:cNvSpPr txBox="1"/>
      </xdr:nvSpPr>
      <xdr:spPr>
        <a:xfrm>
          <a:off x="7594111" y="1287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148247</xdr:rowOff>
    </xdr:from>
    <xdr:to>
      <xdr:col>36</xdr:col>
      <xdr:colOff>165100</xdr:colOff>
      <xdr:row>78</xdr:row>
      <xdr:rowOff>78397</xdr:rowOff>
    </xdr:to>
    <xdr:sp macro="" textlink="">
      <xdr:nvSpPr>
        <xdr:cNvPr id="431" name="楕円 430"/>
        <xdr:cNvSpPr/>
      </xdr:nvSpPr>
      <xdr:spPr>
        <a:xfrm>
          <a:off x="6921500" y="1334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69524</xdr:rowOff>
    </xdr:from>
    <xdr:ext cx="534377" cy="259045"/>
    <xdr:sp macro="" textlink="">
      <xdr:nvSpPr>
        <xdr:cNvPr id="432" name="テキスト ボックス 431"/>
        <xdr:cNvSpPr txBox="1"/>
      </xdr:nvSpPr>
      <xdr:spPr>
        <a:xfrm>
          <a:off x="6705111" y="1344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136406</xdr:rowOff>
    </xdr:from>
    <xdr:to>
      <xdr:col>55</xdr:col>
      <xdr:colOff>0</xdr:colOff>
      <xdr:row>98</xdr:row>
      <xdr:rowOff>7046</xdr:rowOff>
    </xdr:to>
    <xdr:cxnSp macro="">
      <xdr:nvCxnSpPr>
        <xdr:cNvPr id="459" name="直線コネクタ 458"/>
        <xdr:cNvCxnSpPr/>
      </xdr:nvCxnSpPr>
      <xdr:spPr>
        <a:xfrm>
          <a:off x="9639300" y="16767056"/>
          <a:ext cx="838200" cy="4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136406</xdr:rowOff>
    </xdr:from>
    <xdr:to>
      <xdr:col>50</xdr:col>
      <xdr:colOff>114300</xdr:colOff>
      <xdr:row>97</xdr:row>
      <xdr:rowOff>139474</xdr:rowOff>
    </xdr:to>
    <xdr:cxnSp macro="">
      <xdr:nvCxnSpPr>
        <xdr:cNvPr id="462" name="直線コネクタ 461"/>
        <xdr:cNvCxnSpPr/>
      </xdr:nvCxnSpPr>
      <xdr:spPr>
        <a:xfrm flipV="1">
          <a:off x="8750300" y="16767056"/>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131823</xdr:rowOff>
    </xdr:from>
    <xdr:to>
      <xdr:col>45</xdr:col>
      <xdr:colOff>177800</xdr:colOff>
      <xdr:row>97</xdr:row>
      <xdr:rowOff>139474</xdr:rowOff>
    </xdr:to>
    <xdr:cxnSp macro="">
      <xdr:nvCxnSpPr>
        <xdr:cNvPr id="465" name="直線コネクタ 464"/>
        <xdr:cNvCxnSpPr/>
      </xdr:nvCxnSpPr>
      <xdr:spPr>
        <a:xfrm>
          <a:off x="7861300" y="16762473"/>
          <a:ext cx="8890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170431</xdr:rowOff>
    </xdr:from>
    <xdr:to>
      <xdr:col>41</xdr:col>
      <xdr:colOff>50800</xdr:colOff>
      <xdr:row>97</xdr:row>
      <xdr:rowOff>131823</xdr:rowOff>
    </xdr:to>
    <xdr:cxnSp macro="">
      <xdr:nvCxnSpPr>
        <xdr:cNvPr id="468" name="直線コネクタ 467"/>
        <xdr:cNvCxnSpPr/>
      </xdr:nvCxnSpPr>
      <xdr:spPr>
        <a:xfrm>
          <a:off x="6972300" y="16629631"/>
          <a:ext cx="889000" cy="1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127696</xdr:rowOff>
    </xdr:from>
    <xdr:to>
      <xdr:col>55</xdr:col>
      <xdr:colOff>50800</xdr:colOff>
      <xdr:row>98</xdr:row>
      <xdr:rowOff>57846</xdr:rowOff>
    </xdr:to>
    <xdr:sp macro="" textlink="">
      <xdr:nvSpPr>
        <xdr:cNvPr id="478" name="楕円 477"/>
        <xdr:cNvSpPr/>
      </xdr:nvSpPr>
      <xdr:spPr>
        <a:xfrm>
          <a:off x="10426700" y="1675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85606</xdr:rowOff>
    </xdr:from>
    <xdr:to>
      <xdr:col>50</xdr:col>
      <xdr:colOff>165100</xdr:colOff>
      <xdr:row>98</xdr:row>
      <xdr:rowOff>15756</xdr:rowOff>
    </xdr:to>
    <xdr:sp macro="" textlink="">
      <xdr:nvSpPr>
        <xdr:cNvPr id="480" name="楕円 479"/>
        <xdr:cNvSpPr/>
      </xdr:nvSpPr>
      <xdr:spPr>
        <a:xfrm>
          <a:off x="9588500" y="1671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32283</xdr:rowOff>
    </xdr:from>
    <xdr:ext cx="534377" cy="259045"/>
    <xdr:sp macro="" textlink="">
      <xdr:nvSpPr>
        <xdr:cNvPr id="481" name="テキスト ボックス 480"/>
        <xdr:cNvSpPr txBox="1"/>
      </xdr:nvSpPr>
      <xdr:spPr>
        <a:xfrm>
          <a:off x="9372111" y="164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88674</xdr:rowOff>
    </xdr:from>
    <xdr:to>
      <xdr:col>46</xdr:col>
      <xdr:colOff>38100</xdr:colOff>
      <xdr:row>98</xdr:row>
      <xdr:rowOff>18824</xdr:rowOff>
    </xdr:to>
    <xdr:sp macro="" textlink="">
      <xdr:nvSpPr>
        <xdr:cNvPr id="482" name="楕円 481"/>
        <xdr:cNvSpPr/>
      </xdr:nvSpPr>
      <xdr:spPr>
        <a:xfrm>
          <a:off x="8699500" y="1671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35351</xdr:rowOff>
    </xdr:from>
    <xdr:ext cx="534377" cy="259045"/>
    <xdr:sp macro="" textlink="">
      <xdr:nvSpPr>
        <xdr:cNvPr id="483" name="テキスト ボックス 482"/>
        <xdr:cNvSpPr txBox="1"/>
      </xdr:nvSpPr>
      <xdr:spPr>
        <a:xfrm>
          <a:off x="8483111" y="1649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81023</xdr:rowOff>
    </xdr:from>
    <xdr:to>
      <xdr:col>41</xdr:col>
      <xdr:colOff>101600</xdr:colOff>
      <xdr:row>98</xdr:row>
      <xdr:rowOff>11173</xdr:rowOff>
    </xdr:to>
    <xdr:sp macro="" textlink="">
      <xdr:nvSpPr>
        <xdr:cNvPr id="484" name="楕円 483"/>
        <xdr:cNvSpPr/>
      </xdr:nvSpPr>
      <xdr:spPr>
        <a:xfrm>
          <a:off x="7810500" y="167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27700</xdr:rowOff>
    </xdr:from>
    <xdr:ext cx="534377" cy="259045"/>
    <xdr:sp macro="" textlink="">
      <xdr:nvSpPr>
        <xdr:cNvPr id="485" name="テキスト ボックス 484"/>
        <xdr:cNvSpPr txBox="1"/>
      </xdr:nvSpPr>
      <xdr:spPr>
        <a:xfrm>
          <a:off x="7594111" y="1648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119631</xdr:rowOff>
    </xdr:from>
    <xdr:to>
      <xdr:col>36</xdr:col>
      <xdr:colOff>165100</xdr:colOff>
      <xdr:row>97</xdr:row>
      <xdr:rowOff>49781</xdr:rowOff>
    </xdr:to>
    <xdr:sp macro="" textlink="">
      <xdr:nvSpPr>
        <xdr:cNvPr id="486" name="楕円 485"/>
        <xdr:cNvSpPr/>
      </xdr:nvSpPr>
      <xdr:spPr>
        <a:xfrm>
          <a:off x="6921500" y="1657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66308</xdr:rowOff>
    </xdr:from>
    <xdr:ext cx="599010" cy="259045"/>
    <xdr:sp macro="" textlink="">
      <xdr:nvSpPr>
        <xdr:cNvPr id="487" name="テキスト ボックス 486"/>
        <xdr:cNvSpPr txBox="1"/>
      </xdr:nvSpPr>
      <xdr:spPr>
        <a:xfrm>
          <a:off x="6672795" y="1635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6757</xdr:rowOff>
    </xdr:from>
    <xdr:to>
      <xdr:col>85</xdr:col>
      <xdr:colOff>127000</xdr:colOff>
      <xdr:row>35</xdr:row>
      <xdr:rowOff>61989</xdr:rowOff>
    </xdr:to>
    <xdr:cxnSp macro="">
      <xdr:nvCxnSpPr>
        <xdr:cNvPr id="516" name="直線コネクタ 515"/>
        <xdr:cNvCxnSpPr/>
      </xdr:nvCxnSpPr>
      <xdr:spPr>
        <a:xfrm>
          <a:off x="15481300" y="6007507"/>
          <a:ext cx="838200" cy="5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6757</xdr:rowOff>
    </xdr:from>
    <xdr:to>
      <xdr:col>81</xdr:col>
      <xdr:colOff>50800</xdr:colOff>
      <xdr:row>37</xdr:row>
      <xdr:rowOff>28486</xdr:rowOff>
    </xdr:to>
    <xdr:cxnSp macro="">
      <xdr:nvCxnSpPr>
        <xdr:cNvPr id="519" name="直線コネクタ 518"/>
        <xdr:cNvCxnSpPr/>
      </xdr:nvCxnSpPr>
      <xdr:spPr>
        <a:xfrm flipV="1">
          <a:off x="14592300" y="6007507"/>
          <a:ext cx="889000" cy="36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28486</xdr:rowOff>
    </xdr:from>
    <xdr:to>
      <xdr:col>76</xdr:col>
      <xdr:colOff>114300</xdr:colOff>
      <xdr:row>38</xdr:row>
      <xdr:rowOff>147689</xdr:rowOff>
    </xdr:to>
    <xdr:cxnSp macro="">
      <xdr:nvCxnSpPr>
        <xdr:cNvPr id="522" name="直線コネクタ 521"/>
        <xdr:cNvCxnSpPr/>
      </xdr:nvCxnSpPr>
      <xdr:spPr>
        <a:xfrm flipV="1">
          <a:off x="13703300" y="6372136"/>
          <a:ext cx="889000" cy="29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147689</xdr:rowOff>
    </xdr:from>
    <xdr:to>
      <xdr:col>71</xdr:col>
      <xdr:colOff>177800</xdr:colOff>
      <xdr:row>38</xdr:row>
      <xdr:rowOff>147751</xdr:rowOff>
    </xdr:to>
    <xdr:cxnSp macro="">
      <xdr:nvCxnSpPr>
        <xdr:cNvPr id="525" name="直線コネクタ 524"/>
        <xdr:cNvCxnSpPr/>
      </xdr:nvCxnSpPr>
      <xdr:spPr>
        <a:xfrm flipV="1">
          <a:off x="12814300" y="6662789"/>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11189</xdr:rowOff>
    </xdr:from>
    <xdr:to>
      <xdr:col>85</xdr:col>
      <xdr:colOff>177800</xdr:colOff>
      <xdr:row>35</xdr:row>
      <xdr:rowOff>112789</xdr:rowOff>
    </xdr:to>
    <xdr:sp macro="" textlink="">
      <xdr:nvSpPr>
        <xdr:cNvPr id="535" name="楕円 534"/>
        <xdr:cNvSpPr/>
      </xdr:nvSpPr>
      <xdr:spPr>
        <a:xfrm>
          <a:off x="16268700" y="601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34066</xdr:rowOff>
    </xdr:from>
    <xdr:ext cx="534377" cy="259045"/>
    <xdr:sp macro="" textlink="">
      <xdr:nvSpPr>
        <xdr:cNvPr id="536" name="災害復旧事業費該当値テキスト"/>
        <xdr:cNvSpPr txBox="1"/>
      </xdr:nvSpPr>
      <xdr:spPr>
        <a:xfrm>
          <a:off x="16370300" y="586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127407</xdr:rowOff>
    </xdr:from>
    <xdr:to>
      <xdr:col>81</xdr:col>
      <xdr:colOff>101600</xdr:colOff>
      <xdr:row>35</xdr:row>
      <xdr:rowOff>57557</xdr:rowOff>
    </xdr:to>
    <xdr:sp macro="" textlink="">
      <xdr:nvSpPr>
        <xdr:cNvPr id="537" name="楕円 536"/>
        <xdr:cNvSpPr/>
      </xdr:nvSpPr>
      <xdr:spPr>
        <a:xfrm>
          <a:off x="15430500" y="59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74084</xdr:rowOff>
    </xdr:from>
    <xdr:ext cx="534377" cy="259045"/>
    <xdr:sp macro="" textlink="">
      <xdr:nvSpPr>
        <xdr:cNvPr id="538" name="テキスト ボックス 537"/>
        <xdr:cNvSpPr txBox="1"/>
      </xdr:nvSpPr>
      <xdr:spPr>
        <a:xfrm>
          <a:off x="15214111" y="573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149136</xdr:rowOff>
    </xdr:from>
    <xdr:to>
      <xdr:col>76</xdr:col>
      <xdr:colOff>165100</xdr:colOff>
      <xdr:row>37</xdr:row>
      <xdr:rowOff>79286</xdr:rowOff>
    </xdr:to>
    <xdr:sp macro="" textlink="">
      <xdr:nvSpPr>
        <xdr:cNvPr id="539" name="楕円 538"/>
        <xdr:cNvSpPr/>
      </xdr:nvSpPr>
      <xdr:spPr>
        <a:xfrm>
          <a:off x="14541500" y="63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95813</xdr:rowOff>
    </xdr:from>
    <xdr:ext cx="534377" cy="259045"/>
    <xdr:sp macro="" textlink="">
      <xdr:nvSpPr>
        <xdr:cNvPr id="540" name="テキスト ボックス 539"/>
        <xdr:cNvSpPr txBox="1"/>
      </xdr:nvSpPr>
      <xdr:spPr>
        <a:xfrm>
          <a:off x="14325111" y="609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96889</xdr:rowOff>
    </xdr:from>
    <xdr:to>
      <xdr:col>72</xdr:col>
      <xdr:colOff>38100</xdr:colOff>
      <xdr:row>39</xdr:row>
      <xdr:rowOff>27039</xdr:rowOff>
    </xdr:to>
    <xdr:sp macro="" textlink="">
      <xdr:nvSpPr>
        <xdr:cNvPr id="541" name="楕円 540"/>
        <xdr:cNvSpPr/>
      </xdr:nvSpPr>
      <xdr:spPr>
        <a:xfrm>
          <a:off x="13652500" y="66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18166</xdr:rowOff>
    </xdr:from>
    <xdr:ext cx="469744" cy="259045"/>
    <xdr:sp macro="" textlink="">
      <xdr:nvSpPr>
        <xdr:cNvPr id="542" name="テキスト ボックス 541"/>
        <xdr:cNvSpPr txBox="1"/>
      </xdr:nvSpPr>
      <xdr:spPr>
        <a:xfrm>
          <a:off x="13468428" y="67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96951</xdr:rowOff>
    </xdr:from>
    <xdr:to>
      <xdr:col>67</xdr:col>
      <xdr:colOff>101600</xdr:colOff>
      <xdr:row>39</xdr:row>
      <xdr:rowOff>27101</xdr:rowOff>
    </xdr:to>
    <xdr:sp macro="" textlink="">
      <xdr:nvSpPr>
        <xdr:cNvPr id="543" name="楕円 542"/>
        <xdr:cNvSpPr/>
      </xdr:nvSpPr>
      <xdr:spPr>
        <a:xfrm>
          <a:off x="12763500" y="66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18228</xdr:rowOff>
    </xdr:from>
    <xdr:ext cx="469744" cy="259045"/>
    <xdr:sp macro="" textlink="">
      <xdr:nvSpPr>
        <xdr:cNvPr id="544" name="テキスト ボックス 543"/>
        <xdr:cNvSpPr txBox="1"/>
      </xdr:nvSpPr>
      <xdr:spPr>
        <a:xfrm>
          <a:off x="12579428" y="67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20929</xdr:rowOff>
    </xdr:from>
    <xdr:to>
      <xdr:col>85</xdr:col>
      <xdr:colOff>127000</xdr:colOff>
      <xdr:row>77</xdr:row>
      <xdr:rowOff>43791</xdr:rowOff>
    </xdr:to>
    <xdr:cxnSp macro="">
      <xdr:nvCxnSpPr>
        <xdr:cNvPr id="620" name="直線コネクタ 619"/>
        <xdr:cNvCxnSpPr/>
      </xdr:nvCxnSpPr>
      <xdr:spPr>
        <a:xfrm flipV="1">
          <a:off x="15481300" y="13222579"/>
          <a:ext cx="83820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43791</xdr:rowOff>
    </xdr:from>
    <xdr:to>
      <xdr:col>81</xdr:col>
      <xdr:colOff>50800</xdr:colOff>
      <xdr:row>77</xdr:row>
      <xdr:rowOff>77383</xdr:rowOff>
    </xdr:to>
    <xdr:cxnSp macro="">
      <xdr:nvCxnSpPr>
        <xdr:cNvPr id="623" name="直線コネクタ 622"/>
        <xdr:cNvCxnSpPr/>
      </xdr:nvCxnSpPr>
      <xdr:spPr>
        <a:xfrm flipV="1">
          <a:off x="14592300" y="13245441"/>
          <a:ext cx="889000" cy="3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72785</xdr:rowOff>
    </xdr:from>
    <xdr:to>
      <xdr:col>76</xdr:col>
      <xdr:colOff>114300</xdr:colOff>
      <xdr:row>77</xdr:row>
      <xdr:rowOff>77383</xdr:rowOff>
    </xdr:to>
    <xdr:cxnSp macro="">
      <xdr:nvCxnSpPr>
        <xdr:cNvPr id="626" name="直線コネクタ 625"/>
        <xdr:cNvCxnSpPr/>
      </xdr:nvCxnSpPr>
      <xdr:spPr>
        <a:xfrm>
          <a:off x="13703300" y="13274435"/>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71335</xdr:rowOff>
    </xdr:from>
    <xdr:to>
      <xdr:col>71</xdr:col>
      <xdr:colOff>177800</xdr:colOff>
      <xdr:row>77</xdr:row>
      <xdr:rowOff>72785</xdr:rowOff>
    </xdr:to>
    <xdr:cxnSp macro="">
      <xdr:nvCxnSpPr>
        <xdr:cNvPr id="629" name="直線コネクタ 628"/>
        <xdr:cNvCxnSpPr/>
      </xdr:nvCxnSpPr>
      <xdr:spPr>
        <a:xfrm>
          <a:off x="12814300" y="13272985"/>
          <a:ext cx="8890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141579</xdr:rowOff>
    </xdr:from>
    <xdr:to>
      <xdr:col>85</xdr:col>
      <xdr:colOff>177800</xdr:colOff>
      <xdr:row>77</xdr:row>
      <xdr:rowOff>71729</xdr:rowOff>
    </xdr:to>
    <xdr:sp macro="" textlink="">
      <xdr:nvSpPr>
        <xdr:cNvPr id="639" name="楕円 638"/>
        <xdr:cNvSpPr/>
      </xdr:nvSpPr>
      <xdr:spPr>
        <a:xfrm>
          <a:off x="16268700" y="131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164456</xdr:rowOff>
    </xdr:from>
    <xdr:ext cx="599010" cy="259045"/>
    <xdr:sp macro="" textlink="">
      <xdr:nvSpPr>
        <xdr:cNvPr id="640" name="公債費該当値テキスト"/>
        <xdr:cNvSpPr txBox="1"/>
      </xdr:nvSpPr>
      <xdr:spPr>
        <a:xfrm>
          <a:off x="16370300" y="1302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164441</xdr:rowOff>
    </xdr:from>
    <xdr:to>
      <xdr:col>81</xdr:col>
      <xdr:colOff>101600</xdr:colOff>
      <xdr:row>77</xdr:row>
      <xdr:rowOff>94591</xdr:rowOff>
    </xdr:to>
    <xdr:sp macro="" textlink="">
      <xdr:nvSpPr>
        <xdr:cNvPr id="641" name="楕円 640"/>
        <xdr:cNvSpPr/>
      </xdr:nvSpPr>
      <xdr:spPr>
        <a:xfrm>
          <a:off x="15430500" y="131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111118</xdr:rowOff>
    </xdr:from>
    <xdr:ext cx="599010" cy="259045"/>
    <xdr:sp macro="" textlink="">
      <xdr:nvSpPr>
        <xdr:cNvPr id="642" name="テキスト ボックス 641"/>
        <xdr:cNvSpPr txBox="1"/>
      </xdr:nvSpPr>
      <xdr:spPr>
        <a:xfrm>
          <a:off x="15181795" y="1296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26583</xdr:rowOff>
    </xdr:from>
    <xdr:to>
      <xdr:col>76</xdr:col>
      <xdr:colOff>165100</xdr:colOff>
      <xdr:row>77</xdr:row>
      <xdr:rowOff>128183</xdr:rowOff>
    </xdr:to>
    <xdr:sp macro="" textlink="">
      <xdr:nvSpPr>
        <xdr:cNvPr id="643" name="楕円 642"/>
        <xdr:cNvSpPr/>
      </xdr:nvSpPr>
      <xdr:spPr>
        <a:xfrm>
          <a:off x="14541500" y="1322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144710</xdr:rowOff>
    </xdr:from>
    <xdr:ext cx="599010" cy="259045"/>
    <xdr:sp macro="" textlink="">
      <xdr:nvSpPr>
        <xdr:cNvPr id="644" name="テキスト ボックス 643"/>
        <xdr:cNvSpPr txBox="1"/>
      </xdr:nvSpPr>
      <xdr:spPr>
        <a:xfrm>
          <a:off x="14292795" y="130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21985</xdr:rowOff>
    </xdr:from>
    <xdr:to>
      <xdr:col>72</xdr:col>
      <xdr:colOff>38100</xdr:colOff>
      <xdr:row>77</xdr:row>
      <xdr:rowOff>123585</xdr:rowOff>
    </xdr:to>
    <xdr:sp macro="" textlink="">
      <xdr:nvSpPr>
        <xdr:cNvPr id="645" name="楕円 644"/>
        <xdr:cNvSpPr/>
      </xdr:nvSpPr>
      <xdr:spPr>
        <a:xfrm>
          <a:off x="13652500" y="132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140112</xdr:rowOff>
    </xdr:from>
    <xdr:ext cx="599010" cy="259045"/>
    <xdr:sp macro="" textlink="">
      <xdr:nvSpPr>
        <xdr:cNvPr id="646" name="テキスト ボックス 645"/>
        <xdr:cNvSpPr txBox="1"/>
      </xdr:nvSpPr>
      <xdr:spPr>
        <a:xfrm>
          <a:off x="13403795" y="1299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20535</xdr:rowOff>
    </xdr:from>
    <xdr:to>
      <xdr:col>67</xdr:col>
      <xdr:colOff>101600</xdr:colOff>
      <xdr:row>77</xdr:row>
      <xdr:rowOff>122135</xdr:rowOff>
    </xdr:to>
    <xdr:sp macro="" textlink="">
      <xdr:nvSpPr>
        <xdr:cNvPr id="647" name="楕円 646"/>
        <xdr:cNvSpPr/>
      </xdr:nvSpPr>
      <xdr:spPr>
        <a:xfrm>
          <a:off x="12763500" y="132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138662</xdr:rowOff>
    </xdr:from>
    <xdr:ext cx="599010" cy="259045"/>
    <xdr:sp macro="" textlink="">
      <xdr:nvSpPr>
        <xdr:cNvPr id="648" name="テキスト ボックス 647"/>
        <xdr:cNvSpPr txBox="1"/>
      </xdr:nvSpPr>
      <xdr:spPr>
        <a:xfrm>
          <a:off x="12514795" y="1299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99617</xdr:rowOff>
    </xdr:from>
    <xdr:to>
      <xdr:col>85</xdr:col>
      <xdr:colOff>127000</xdr:colOff>
      <xdr:row>98</xdr:row>
      <xdr:rowOff>103822</xdr:rowOff>
    </xdr:to>
    <xdr:cxnSp macro="">
      <xdr:nvCxnSpPr>
        <xdr:cNvPr id="675" name="直線コネクタ 674"/>
        <xdr:cNvCxnSpPr/>
      </xdr:nvCxnSpPr>
      <xdr:spPr>
        <a:xfrm flipV="1">
          <a:off x="15481300" y="16901717"/>
          <a:ext cx="8382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78724</xdr:rowOff>
    </xdr:from>
    <xdr:to>
      <xdr:col>81</xdr:col>
      <xdr:colOff>50800</xdr:colOff>
      <xdr:row>98</xdr:row>
      <xdr:rowOff>103822</xdr:rowOff>
    </xdr:to>
    <xdr:cxnSp macro="">
      <xdr:nvCxnSpPr>
        <xdr:cNvPr id="678" name="直線コネクタ 677"/>
        <xdr:cNvCxnSpPr/>
      </xdr:nvCxnSpPr>
      <xdr:spPr>
        <a:xfrm>
          <a:off x="14592300" y="16880824"/>
          <a:ext cx="889000" cy="2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78724</xdr:rowOff>
    </xdr:from>
    <xdr:to>
      <xdr:col>76</xdr:col>
      <xdr:colOff>114300</xdr:colOff>
      <xdr:row>98</xdr:row>
      <xdr:rowOff>117459</xdr:rowOff>
    </xdr:to>
    <xdr:cxnSp macro="">
      <xdr:nvCxnSpPr>
        <xdr:cNvPr id="681" name="直線コネクタ 680"/>
        <xdr:cNvCxnSpPr/>
      </xdr:nvCxnSpPr>
      <xdr:spPr>
        <a:xfrm flipV="1">
          <a:off x="13703300" y="16880824"/>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117459</xdr:rowOff>
    </xdr:from>
    <xdr:to>
      <xdr:col>71</xdr:col>
      <xdr:colOff>177800</xdr:colOff>
      <xdr:row>98</xdr:row>
      <xdr:rowOff>122230</xdr:rowOff>
    </xdr:to>
    <xdr:cxnSp macro="">
      <xdr:nvCxnSpPr>
        <xdr:cNvPr id="684" name="直線コネクタ 683"/>
        <xdr:cNvCxnSpPr/>
      </xdr:nvCxnSpPr>
      <xdr:spPr>
        <a:xfrm flipV="1">
          <a:off x="12814300" y="16919559"/>
          <a:ext cx="889000" cy="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48817</xdr:rowOff>
    </xdr:from>
    <xdr:to>
      <xdr:col>85</xdr:col>
      <xdr:colOff>177800</xdr:colOff>
      <xdr:row>98</xdr:row>
      <xdr:rowOff>150417</xdr:rowOff>
    </xdr:to>
    <xdr:sp macro="" textlink="">
      <xdr:nvSpPr>
        <xdr:cNvPr id="694" name="楕円 693"/>
        <xdr:cNvSpPr/>
      </xdr:nvSpPr>
      <xdr:spPr>
        <a:xfrm>
          <a:off x="16268700" y="168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53022</xdr:rowOff>
    </xdr:from>
    <xdr:to>
      <xdr:col>81</xdr:col>
      <xdr:colOff>101600</xdr:colOff>
      <xdr:row>98</xdr:row>
      <xdr:rowOff>154622</xdr:rowOff>
    </xdr:to>
    <xdr:sp macro="" textlink="">
      <xdr:nvSpPr>
        <xdr:cNvPr id="696" name="楕円 695"/>
        <xdr:cNvSpPr/>
      </xdr:nvSpPr>
      <xdr:spPr>
        <a:xfrm>
          <a:off x="15430500" y="168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145749</xdr:rowOff>
    </xdr:from>
    <xdr:ext cx="534377" cy="259045"/>
    <xdr:sp macro="" textlink="">
      <xdr:nvSpPr>
        <xdr:cNvPr id="697" name="テキスト ボックス 696"/>
        <xdr:cNvSpPr txBox="1"/>
      </xdr:nvSpPr>
      <xdr:spPr>
        <a:xfrm>
          <a:off x="15214111" y="1694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27924</xdr:rowOff>
    </xdr:from>
    <xdr:to>
      <xdr:col>76</xdr:col>
      <xdr:colOff>165100</xdr:colOff>
      <xdr:row>98</xdr:row>
      <xdr:rowOff>129524</xdr:rowOff>
    </xdr:to>
    <xdr:sp macro="" textlink="">
      <xdr:nvSpPr>
        <xdr:cNvPr id="698" name="楕円 697"/>
        <xdr:cNvSpPr/>
      </xdr:nvSpPr>
      <xdr:spPr>
        <a:xfrm>
          <a:off x="14541500" y="168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120651</xdr:rowOff>
    </xdr:from>
    <xdr:ext cx="534377" cy="259045"/>
    <xdr:sp macro="" textlink="">
      <xdr:nvSpPr>
        <xdr:cNvPr id="699" name="テキスト ボックス 698"/>
        <xdr:cNvSpPr txBox="1"/>
      </xdr:nvSpPr>
      <xdr:spPr>
        <a:xfrm>
          <a:off x="14325111" y="1692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66659</xdr:rowOff>
    </xdr:from>
    <xdr:to>
      <xdr:col>72</xdr:col>
      <xdr:colOff>38100</xdr:colOff>
      <xdr:row>98</xdr:row>
      <xdr:rowOff>168259</xdr:rowOff>
    </xdr:to>
    <xdr:sp macro="" textlink="">
      <xdr:nvSpPr>
        <xdr:cNvPr id="700" name="楕円 699"/>
        <xdr:cNvSpPr/>
      </xdr:nvSpPr>
      <xdr:spPr>
        <a:xfrm>
          <a:off x="13652500" y="1686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159386</xdr:rowOff>
    </xdr:from>
    <xdr:ext cx="469744" cy="259045"/>
    <xdr:sp macro="" textlink="">
      <xdr:nvSpPr>
        <xdr:cNvPr id="701" name="テキスト ボックス 700"/>
        <xdr:cNvSpPr txBox="1"/>
      </xdr:nvSpPr>
      <xdr:spPr>
        <a:xfrm>
          <a:off x="13468428" y="169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71430</xdr:rowOff>
    </xdr:from>
    <xdr:to>
      <xdr:col>67</xdr:col>
      <xdr:colOff>101600</xdr:colOff>
      <xdr:row>99</xdr:row>
      <xdr:rowOff>1580</xdr:rowOff>
    </xdr:to>
    <xdr:sp macro="" textlink="">
      <xdr:nvSpPr>
        <xdr:cNvPr id="702" name="楕円 701"/>
        <xdr:cNvSpPr/>
      </xdr:nvSpPr>
      <xdr:spPr>
        <a:xfrm>
          <a:off x="12763500" y="168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164157</xdr:rowOff>
    </xdr:from>
    <xdr:ext cx="469744" cy="259045"/>
    <xdr:sp macro="" textlink="">
      <xdr:nvSpPr>
        <xdr:cNvPr id="703" name="テキスト ボックス 702"/>
        <xdr:cNvSpPr txBox="1"/>
      </xdr:nvSpPr>
      <xdr:spPr>
        <a:xfrm>
          <a:off x="12579428" y="169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45288</xdr:rowOff>
    </xdr:from>
    <xdr:to>
      <xdr:col>116</xdr:col>
      <xdr:colOff>63500</xdr:colOff>
      <xdr:row>38</xdr:row>
      <xdr:rowOff>96666</xdr:rowOff>
    </xdr:to>
    <xdr:cxnSp macro="">
      <xdr:nvCxnSpPr>
        <xdr:cNvPr id="732" name="直線コネクタ 731"/>
        <xdr:cNvCxnSpPr/>
      </xdr:nvCxnSpPr>
      <xdr:spPr>
        <a:xfrm flipV="1">
          <a:off x="21323300" y="6560388"/>
          <a:ext cx="838200" cy="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96666</xdr:rowOff>
    </xdr:from>
    <xdr:to>
      <xdr:col>111</xdr:col>
      <xdr:colOff>177800</xdr:colOff>
      <xdr:row>38</xdr:row>
      <xdr:rowOff>108058</xdr:rowOff>
    </xdr:to>
    <xdr:cxnSp macro="">
      <xdr:nvCxnSpPr>
        <xdr:cNvPr id="735" name="直線コネクタ 734"/>
        <xdr:cNvCxnSpPr/>
      </xdr:nvCxnSpPr>
      <xdr:spPr>
        <a:xfrm flipV="1">
          <a:off x="20434300" y="6611766"/>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108058</xdr:rowOff>
    </xdr:from>
    <xdr:to>
      <xdr:col>107</xdr:col>
      <xdr:colOff>50800</xdr:colOff>
      <xdr:row>38</xdr:row>
      <xdr:rowOff>109410</xdr:rowOff>
    </xdr:to>
    <xdr:cxnSp macro="">
      <xdr:nvCxnSpPr>
        <xdr:cNvPr id="738" name="直線コネクタ 737"/>
        <xdr:cNvCxnSpPr/>
      </xdr:nvCxnSpPr>
      <xdr:spPr>
        <a:xfrm flipV="1">
          <a:off x="19545300" y="6623158"/>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102591</xdr:rowOff>
    </xdr:from>
    <xdr:to>
      <xdr:col>102</xdr:col>
      <xdr:colOff>114300</xdr:colOff>
      <xdr:row>38</xdr:row>
      <xdr:rowOff>109410</xdr:rowOff>
    </xdr:to>
    <xdr:cxnSp macro="">
      <xdr:nvCxnSpPr>
        <xdr:cNvPr id="741" name="直線コネクタ 740"/>
        <xdr:cNvCxnSpPr/>
      </xdr:nvCxnSpPr>
      <xdr:spPr>
        <a:xfrm>
          <a:off x="18656300" y="6617691"/>
          <a:ext cx="8890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165938</xdr:rowOff>
    </xdr:from>
    <xdr:to>
      <xdr:col>116</xdr:col>
      <xdr:colOff>114300</xdr:colOff>
      <xdr:row>38</xdr:row>
      <xdr:rowOff>96088</xdr:rowOff>
    </xdr:to>
    <xdr:sp macro="" textlink="">
      <xdr:nvSpPr>
        <xdr:cNvPr id="751" name="楕円 750"/>
        <xdr:cNvSpPr/>
      </xdr:nvSpPr>
      <xdr:spPr>
        <a:xfrm>
          <a:off x="22110700" y="65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17365</xdr:rowOff>
    </xdr:from>
    <xdr:ext cx="469744" cy="259045"/>
    <xdr:sp macro="" textlink="">
      <xdr:nvSpPr>
        <xdr:cNvPr id="752" name="投資及び出資金該当値テキスト"/>
        <xdr:cNvSpPr txBox="1"/>
      </xdr:nvSpPr>
      <xdr:spPr>
        <a:xfrm>
          <a:off x="22212300" y="63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45866</xdr:rowOff>
    </xdr:from>
    <xdr:to>
      <xdr:col>112</xdr:col>
      <xdr:colOff>38100</xdr:colOff>
      <xdr:row>38</xdr:row>
      <xdr:rowOff>147466</xdr:rowOff>
    </xdr:to>
    <xdr:sp macro="" textlink="">
      <xdr:nvSpPr>
        <xdr:cNvPr id="753" name="楕円 752"/>
        <xdr:cNvSpPr/>
      </xdr:nvSpPr>
      <xdr:spPr>
        <a:xfrm>
          <a:off x="21272500" y="65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163993</xdr:rowOff>
    </xdr:from>
    <xdr:ext cx="469744" cy="259045"/>
    <xdr:sp macro="" textlink="">
      <xdr:nvSpPr>
        <xdr:cNvPr id="754" name="テキスト ボックス 753"/>
        <xdr:cNvSpPr txBox="1"/>
      </xdr:nvSpPr>
      <xdr:spPr>
        <a:xfrm>
          <a:off x="21088428" y="633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57258</xdr:rowOff>
    </xdr:from>
    <xdr:to>
      <xdr:col>107</xdr:col>
      <xdr:colOff>101600</xdr:colOff>
      <xdr:row>38</xdr:row>
      <xdr:rowOff>158858</xdr:rowOff>
    </xdr:to>
    <xdr:sp macro="" textlink="">
      <xdr:nvSpPr>
        <xdr:cNvPr id="755" name="楕円 754"/>
        <xdr:cNvSpPr/>
      </xdr:nvSpPr>
      <xdr:spPr>
        <a:xfrm>
          <a:off x="20383500" y="657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3935</xdr:rowOff>
    </xdr:from>
    <xdr:ext cx="469744" cy="259045"/>
    <xdr:sp macro="" textlink="">
      <xdr:nvSpPr>
        <xdr:cNvPr id="756" name="テキスト ボックス 755"/>
        <xdr:cNvSpPr txBox="1"/>
      </xdr:nvSpPr>
      <xdr:spPr>
        <a:xfrm>
          <a:off x="20199428" y="634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58610</xdr:rowOff>
    </xdr:from>
    <xdr:to>
      <xdr:col>102</xdr:col>
      <xdr:colOff>165100</xdr:colOff>
      <xdr:row>38</xdr:row>
      <xdr:rowOff>160210</xdr:rowOff>
    </xdr:to>
    <xdr:sp macro="" textlink="">
      <xdr:nvSpPr>
        <xdr:cNvPr id="757" name="楕円 756"/>
        <xdr:cNvSpPr/>
      </xdr:nvSpPr>
      <xdr:spPr>
        <a:xfrm>
          <a:off x="19494500" y="65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5287</xdr:rowOff>
    </xdr:from>
    <xdr:ext cx="469744" cy="259045"/>
    <xdr:sp macro="" textlink="">
      <xdr:nvSpPr>
        <xdr:cNvPr id="758" name="テキスト ボックス 757"/>
        <xdr:cNvSpPr txBox="1"/>
      </xdr:nvSpPr>
      <xdr:spPr>
        <a:xfrm>
          <a:off x="19310428" y="634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51791</xdr:rowOff>
    </xdr:from>
    <xdr:to>
      <xdr:col>98</xdr:col>
      <xdr:colOff>38100</xdr:colOff>
      <xdr:row>38</xdr:row>
      <xdr:rowOff>153391</xdr:rowOff>
    </xdr:to>
    <xdr:sp macro="" textlink="">
      <xdr:nvSpPr>
        <xdr:cNvPr id="759" name="楕円 758"/>
        <xdr:cNvSpPr/>
      </xdr:nvSpPr>
      <xdr:spPr>
        <a:xfrm>
          <a:off x="18605500" y="656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169918</xdr:rowOff>
    </xdr:from>
    <xdr:ext cx="469744" cy="259045"/>
    <xdr:sp macro="" textlink="">
      <xdr:nvSpPr>
        <xdr:cNvPr id="760" name="テキスト ボックス 759"/>
        <xdr:cNvSpPr txBox="1"/>
      </xdr:nvSpPr>
      <xdr:spPr>
        <a:xfrm>
          <a:off x="18421428" y="634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114119</xdr:rowOff>
    </xdr:from>
    <xdr:to>
      <xdr:col>116</xdr:col>
      <xdr:colOff>63500</xdr:colOff>
      <xdr:row>58</xdr:row>
      <xdr:rowOff>120155</xdr:rowOff>
    </xdr:to>
    <xdr:cxnSp macro="">
      <xdr:nvCxnSpPr>
        <xdr:cNvPr id="787" name="直線コネクタ 786"/>
        <xdr:cNvCxnSpPr/>
      </xdr:nvCxnSpPr>
      <xdr:spPr>
        <a:xfrm>
          <a:off x="21323300" y="10058219"/>
          <a:ext cx="8382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107216</xdr:rowOff>
    </xdr:from>
    <xdr:to>
      <xdr:col>111</xdr:col>
      <xdr:colOff>177800</xdr:colOff>
      <xdr:row>58</xdr:row>
      <xdr:rowOff>114119</xdr:rowOff>
    </xdr:to>
    <xdr:cxnSp macro="">
      <xdr:nvCxnSpPr>
        <xdr:cNvPr id="790" name="直線コネクタ 789"/>
        <xdr:cNvCxnSpPr/>
      </xdr:nvCxnSpPr>
      <xdr:spPr>
        <a:xfrm>
          <a:off x="20434300" y="10051316"/>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107216</xdr:rowOff>
    </xdr:from>
    <xdr:to>
      <xdr:col>107</xdr:col>
      <xdr:colOff>50800</xdr:colOff>
      <xdr:row>58</xdr:row>
      <xdr:rowOff>108885</xdr:rowOff>
    </xdr:to>
    <xdr:cxnSp macro="">
      <xdr:nvCxnSpPr>
        <xdr:cNvPr id="793" name="直線コネクタ 792"/>
        <xdr:cNvCxnSpPr/>
      </xdr:nvCxnSpPr>
      <xdr:spPr>
        <a:xfrm flipV="1">
          <a:off x="19545300" y="10051316"/>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103947</xdr:rowOff>
    </xdr:from>
    <xdr:to>
      <xdr:col>102</xdr:col>
      <xdr:colOff>114300</xdr:colOff>
      <xdr:row>58</xdr:row>
      <xdr:rowOff>108885</xdr:rowOff>
    </xdr:to>
    <xdr:cxnSp macro="">
      <xdr:nvCxnSpPr>
        <xdr:cNvPr id="796" name="直線コネクタ 795"/>
        <xdr:cNvCxnSpPr/>
      </xdr:nvCxnSpPr>
      <xdr:spPr>
        <a:xfrm>
          <a:off x="18656300" y="1004804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69355</xdr:rowOff>
    </xdr:from>
    <xdr:to>
      <xdr:col>116</xdr:col>
      <xdr:colOff>114300</xdr:colOff>
      <xdr:row>58</xdr:row>
      <xdr:rowOff>170955</xdr:rowOff>
    </xdr:to>
    <xdr:sp macro="" textlink="">
      <xdr:nvSpPr>
        <xdr:cNvPr id="806" name="楕円 805"/>
        <xdr:cNvSpPr/>
      </xdr:nvSpPr>
      <xdr:spPr>
        <a:xfrm>
          <a:off x="22110700" y="100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155732</xdr:rowOff>
    </xdr:from>
    <xdr:ext cx="378565" cy="259045"/>
    <xdr:sp macro="" textlink="">
      <xdr:nvSpPr>
        <xdr:cNvPr id="807" name="貸付金該当値テキスト"/>
        <xdr:cNvSpPr txBox="1"/>
      </xdr:nvSpPr>
      <xdr:spPr>
        <a:xfrm>
          <a:off x="22212300" y="9928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63319</xdr:rowOff>
    </xdr:from>
    <xdr:to>
      <xdr:col>112</xdr:col>
      <xdr:colOff>38100</xdr:colOff>
      <xdr:row>58</xdr:row>
      <xdr:rowOff>164919</xdr:rowOff>
    </xdr:to>
    <xdr:sp macro="" textlink="">
      <xdr:nvSpPr>
        <xdr:cNvPr id="808" name="楕円 807"/>
        <xdr:cNvSpPr/>
      </xdr:nvSpPr>
      <xdr:spPr>
        <a:xfrm>
          <a:off x="21272500" y="1000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156046</xdr:rowOff>
    </xdr:from>
    <xdr:ext cx="469744" cy="259045"/>
    <xdr:sp macro="" textlink="">
      <xdr:nvSpPr>
        <xdr:cNvPr id="809" name="テキスト ボックス 808"/>
        <xdr:cNvSpPr txBox="1"/>
      </xdr:nvSpPr>
      <xdr:spPr>
        <a:xfrm>
          <a:off x="21088428" y="1010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56416</xdr:rowOff>
    </xdr:from>
    <xdr:to>
      <xdr:col>107</xdr:col>
      <xdr:colOff>101600</xdr:colOff>
      <xdr:row>58</xdr:row>
      <xdr:rowOff>158016</xdr:rowOff>
    </xdr:to>
    <xdr:sp macro="" textlink="">
      <xdr:nvSpPr>
        <xdr:cNvPr id="810" name="楕円 809"/>
        <xdr:cNvSpPr/>
      </xdr:nvSpPr>
      <xdr:spPr>
        <a:xfrm>
          <a:off x="20383500" y="1000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149143</xdr:rowOff>
    </xdr:from>
    <xdr:ext cx="469744" cy="259045"/>
    <xdr:sp macro="" textlink="">
      <xdr:nvSpPr>
        <xdr:cNvPr id="811" name="テキスト ボックス 810"/>
        <xdr:cNvSpPr txBox="1"/>
      </xdr:nvSpPr>
      <xdr:spPr>
        <a:xfrm>
          <a:off x="20199428" y="1009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58085</xdr:rowOff>
    </xdr:from>
    <xdr:to>
      <xdr:col>102</xdr:col>
      <xdr:colOff>165100</xdr:colOff>
      <xdr:row>58</xdr:row>
      <xdr:rowOff>159685</xdr:rowOff>
    </xdr:to>
    <xdr:sp macro="" textlink="">
      <xdr:nvSpPr>
        <xdr:cNvPr id="812" name="楕円 811"/>
        <xdr:cNvSpPr/>
      </xdr:nvSpPr>
      <xdr:spPr>
        <a:xfrm>
          <a:off x="19494500" y="100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150812</xdr:rowOff>
    </xdr:from>
    <xdr:ext cx="469744" cy="259045"/>
    <xdr:sp macro="" textlink="">
      <xdr:nvSpPr>
        <xdr:cNvPr id="813" name="テキスト ボックス 812"/>
        <xdr:cNvSpPr txBox="1"/>
      </xdr:nvSpPr>
      <xdr:spPr>
        <a:xfrm>
          <a:off x="19310428" y="1009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53147</xdr:rowOff>
    </xdr:from>
    <xdr:to>
      <xdr:col>98</xdr:col>
      <xdr:colOff>38100</xdr:colOff>
      <xdr:row>58</xdr:row>
      <xdr:rowOff>154747</xdr:rowOff>
    </xdr:to>
    <xdr:sp macro="" textlink="">
      <xdr:nvSpPr>
        <xdr:cNvPr id="814" name="楕円 813"/>
        <xdr:cNvSpPr/>
      </xdr:nvSpPr>
      <xdr:spPr>
        <a:xfrm>
          <a:off x="18605500" y="999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145874</xdr:rowOff>
    </xdr:from>
    <xdr:ext cx="469744" cy="259045"/>
    <xdr:sp macro="" textlink="">
      <xdr:nvSpPr>
        <xdr:cNvPr id="815" name="テキスト ボックス 814"/>
        <xdr:cNvSpPr txBox="1"/>
      </xdr:nvSpPr>
      <xdr:spPr>
        <a:xfrm>
          <a:off x="18421428" y="1008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8001</xdr:rowOff>
    </xdr:from>
    <xdr:to>
      <xdr:col>116</xdr:col>
      <xdr:colOff>63500</xdr:colOff>
      <xdr:row>76</xdr:row>
      <xdr:rowOff>18898</xdr:rowOff>
    </xdr:to>
    <xdr:cxnSp macro="">
      <xdr:nvCxnSpPr>
        <xdr:cNvPr id="845" name="直線コネクタ 844"/>
        <xdr:cNvCxnSpPr/>
      </xdr:nvCxnSpPr>
      <xdr:spPr>
        <a:xfrm flipV="1">
          <a:off x="21323300" y="13038201"/>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169050</xdr:rowOff>
    </xdr:from>
    <xdr:to>
      <xdr:col>111</xdr:col>
      <xdr:colOff>177800</xdr:colOff>
      <xdr:row>76</xdr:row>
      <xdr:rowOff>18898</xdr:rowOff>
    </xdr:to>
    <xdr:cxnSp macro="">
      <xdr:nvCxnSpPr>
        <xdr:cNvPr id="848" name="直線コネクタ 847"/>
        <xdr:cNvCxnSpPr/>
      </xdr:nvCxnSpPr>
      <xdr:spPr>
        <a:xfrm>
          <a:off x="20434300" y="13027800"/>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169050</xdr:rowOff>
    </xdr:from>
    <xdr:to>
      <xdr:col>107</xdr:col>
      <xdr:colOff>50800</xdr:colOff>
      <xdr:row>76</xdr:row>
      <xdr:rowOff>5804</xdr:rowOff>
    </xdr:to>
    <xdr:cxnSp macro="">
      <xdr:nvCxnSpPr>
        <xdr:cNvPr id="851" name="直線コネクタ 850"/>
        <xdr:cNvCxnSpPr/>
      </xdr:nvCxnSpPr>
      <xdr:spPr>
        <a:xfrm flipV="1">
          <a:off x="19545300" y="13027800"/>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119431</xdr:rowOff>
    </xdr:from>
    <xdr:to>
      <xdr:col>102</xdr:col>
      <xdr:colOff>114300</xdr:colOff>
      <xdr:row>76</xdr:row>
      <xdr:rowOff>5804</xdr:rowOff>
    </xdr:to>
    <xdr:cxnSp macro="">
      <xdr:nvCxnSpPr>
        <xdr:cNvPr id="854" name="直線コネクタ 853"/>
        <xdr:cNvCxnSpPr/>
      </xdr:nvCxnSpPr>
      <xdr:spPr>
        <a:xfrm>
          <a:off x="18656300" y="12806731"/>
          <a:ext cx="889000" cy="2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128651</xdr:rowOff>
    </xdr:from>
    <xdr:to>
      <xdr:col>116</xdr:col>
      <xdr:colOff>114300</xdr:colOff>
      <xdr:row>76</xdr:row>
      <xdr:rowOff>58801</xdr:rowOff>
    </xdr:to>
    <xdr:sp macro="" textlink="">
      <xdr:nvSpPr>
        <xdr:cNvPr id="864" name="楕円 863"/>
        <xdr:cNvSpPr/>
      </xdr:nvSpPr>
      <xdr:spPr>
        <a:xfrm>
          <a:off x="22110700" y="129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151528</xdr:rowOff>
    </xdr:from>
    <xdr:ext cx="534377" cy="259045"/>
    <xdr:sp macro="" textlink="">
      <xdr:nvSpPr>
        <xdr:cNvPr id="865" name="繰出金該当値テキスト"/>
        <xdr:cNvSpPr txBox="1"/>
      </xdr:nvSpPr>
      <xdr:spPr>
        <a:xfrm>
          <a:off x="22212300" y="1283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139547</xdr:rowOff>
    </xdr:from>
    <xdr:to>
      <xdr:col>112</xdr:col>
      <xdr:colOff>38100</xdr:colOff>
      <xdr:row>76</xdr:row>
      <xdr:rowOff>69698</xdr:rowOff>
    </xdr:to>
    <xdr:sp macro="" textlink="">
      <xdr:nvSpPr>
        <xdr:cNvPr id="866" name="楕円 865"/>
        <xdr:cNvSpPr/>
      </xdr:nvSpPr>
      <xdr:spPr>
        <a:xfrm>
          <a:off x="21272500" y="129982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86224</xdr:rowOff>
    </xdr:from>
    <xdr:ext cx="534377" cy="259045"/>
    <xdr:sp macro="" textlink="">
      <xdr:nvSpPr>
        <xdr:cNvPr id="867" name="テキスト ボックス 866"/>
        <xdr:cNvSpPr txBox="1"/>
      </xdr:nvSpPr>
      <xdr:spPr>
        <a:xfrm>
          <a:off x="21056111" y="127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118249</xdr:rowOff>
    </xdr:from>
    <xdr:to>
      <xdr:col>107</xdr:col>
      <xdr:colOff>101600</xdr:colOff>
      <xdr:row>76</xdr:row>
      <xdr:rowOff>48400</xdr:rowOff>
    </xdr:to>
    <xdr:sp macro="" textlink="">
      <xdr:nvSpPr>
        <xdr:cNvPr id="868" name="楕円 867"/>
        <xdr:cNvSpPr/>
      </xdr:nvSpPr>
      <xdr:spPr>
        <a:xfrm>
          <a:off x="20383500" y="129769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64926</xdr:rowOff>
    </xdr:from>
    <xdr:ext cx="534377" cy="259045"/>
    <xdr:sp macro="" textlink="">
      <xdr:nvSpPr>
        <xdr:cNvPr id="869" name="テキスト ボックス 868"/>
        <xdr:cNvSpPr txBox="1"/>
      </xdr:nvSpPr>
      <xdr:spPr>
        <a:xfrm>
          <a:off x="20167111" y="1275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126454</xdr:rowOff>
    </xdr:from>
    <xdr:to>
      <xdr:col>102</xdr:col>
      <xdr:colOff>165100</xdr:colOff>
      <xdr:row>76</xdr:row>
      <xdr:rowOff>56604</xdr:rowOff>
    </xdr:to>
    <xdr:sp macro="" textlink="">
      <xdr:nvSpPr>
        <xdr:cNvPr id="870" name="楕円 869"/>
        <xdr:cNvSpPr/>
      </xdr:nvSpPr>
      <xdr:spPr>
        <a:xfrm>
          <a:off x="19494500" y="129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73131</xdr:rowOff>
    </xdr:from>
    <xdr:ext cx="534377" cy="259045"/>
    <xdr:sp macro="" textlink="">
      <xdr:nvSpPr>
        <xdr:cNvPr id="871" name="テキスト ボックス 870"/>
        <xdr:cNvSpPr txBox="1"/>
      </xdr:nvSpPr>
      <xdr:spPr>
        <a:xfrm>
          <a:off x="19278111" y="127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68631</xdr:rowOff>
    </xdr:from>
    <xdr:to>
      <xdr:col>98</xdr:col>
      <xdr:colOff>38100</xdr:colOff>
      <xdr:row>74</xdr:row>
      <xdr:rowOff>170231</xdr:rowOff>
    </xdr:to>
    <xdr:sp macro="" textlink="">
      <xdr:nvSpPr>
        <xdr:cNvPr id="872" name="楕円 871"/>
        <xdr:cNvSpPr/>
      </xdr:nvSpPr>
      <xdr:spPr>
        <a:xfrm>
          <a:off x="18605500" y="1275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15308</xdr:rowOff>
    </xdr:from>
    <xdr:ext cx="534377" cy="259045"/>
    <xdr:sp macro="" textlink="">
      <xdr:nvSpPr>
        <xdr:cNvPr id="873" name="テキスト ボックス 872"/>
        <xdr:cNvSpPr txBox="1"/>
      </xdr:nvSpPr>
      <xdr:spPr>
        <a:xfrm>
          <a:off x="18389111" y="125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普通建設事業費全体は、令和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公共施設の長寿命化対策等</a:t>
          </a:r>
          <a:r>
            <a:rPr kumimoji="1" lang="ja-JP" altLang="ja-JP" sz="1100">
              <a:solidFill>
                <a:schemeClr val="dk1"/>
              </a:solidFill>
              <a:effectLst/>
              <a:latin typeface="+mn-lt"/>
              <a:ea typeface="+mn-ea"/>
              <a:cs typeface="+mn-cs"/>
            </a:rPr>
            <a:t>や公営住宅等の整備を行ったものの、令和元年度をピークに減少傾向にあり、類似団体平均とほぼ同水準になっています。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災害復旧事業費は、令和３年７月豪雨災害の影響を大きく受け、</a:t>
          </a:r>
          <a:r>
            <a:rPr kumimoji="1" lang="ja-JP" altLang="en-US" sz="1100">
              <a:solidFill>
                <a:schemeClr val="dk1"/>
              </a:solidFill>
              <a:effectLst/>
              <a:latin typeface="+mn-lt"/>
              <a:ea typeface="+mn-ea"/>
              <a:cs typeface="+mn-cs"/>
            </a:rPr>
            <a:t>公共土木施設等の</a:t>
          </a:r>
          <a:r>
            <a:rPr kumimoji="1" lang="ja-JP" altLang="ja-JP" sz="1100">
              <a:solidFill>
                <a:schemeClr val="dk1"/>
              </a:solidFill>
              <a:effectLst/>
              <a:latin typeface="+mn-lt"/>
              <a:ea typeface="+mn-ea"/>
              <a:cs typeface="+mn-cs"/>
            </a:rPr>
            <a:t>復旧工事が進み、大幅</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４２７</a:t>
          </a:r>
          <a:r>
            <a:rPr kumimoji="1" lang="ja-JP" altLang="ja-JP" sz="1100">
              <a:solidFill>
                <a:schemeClr val="dk1"/>
              </a:solidFill>
              <a:effectLst/>
              <a:latin typeface="+mn-lt"/>
              <a:ea typeface="+mn-ea"/>
              <a:cs typeface="+mn-cs"/>
            </a:rPr>
            <a:t>百万円の繰上償還を実施し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また、これまで実施してきた普通建設事業の影響により、類似団体平均を大きく上回って</a:t>
          </a:r>
          <a:r>
            <a:rPr kumimoji="1" lang="ja-JP" altLang="en-US" sz="1100">
              <a:solidFill>
                <a:schemeClr val="dk1"/>
              </a:solidFill>
              <a:effectLst/>
              <a:latin typeface="+mn-lt"/>
              <a:ea typeface="+mn-ea"/>
              <a:cs typeface="+mn-cs"/>
            </a:rPr>
            <a:t>います。</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年度以降には、公債費が増加</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見込みであるため、中期財政計画や実施計画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計画的な事業の実施、地方債の新規発行と償還額のバランスを図り、健全財政に努めます。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人件費は、類似団体平均に比べ人口千人当たり</a:t>
          </a:r>
          <a:r>
            <a:rPr kumimoji="1" lang="ja-JP" altLang="en-US" sz="1100">
              <a:solidFill>
                <a:schemeClr val="dk1"/>
              </a:solidFill>
              <a:effectLst/>
              <a:latin typeface="+mn-lt"/>
              <a:ea typeface="+mn-ea"/>
              <a:cs typeface="+mn-cs"/>
            </a:rPr>
            <a:t>コスト</a:t>
          </a:r>
          <a:r>
            <a:rPr kumimoji="1" lang="ja-JP" altLang="ja-JP" sz="1100">
              <a:solidFill>
                <a:schemeClr val="dk1"/>
              </a:solidFill>
              <a:effectLst/>
              <a:latin typeface="+mn-lt"/>
              <a:ea typeface="+mn-ea"/>
              <a:cs typeface="+mn-cs"/>
            </a:rPr>
            <a:t>が多</a:t>
          </a:r>
          <a:r>
            <a:rPr kumimoji="1" lang="ja-JP" altLang="en-US" sz="1100">
              <a:solidFill>
                <a:schemeClr val="dk1"/>
              </a:solidFill>
              <a:effectLst/>
              <a:latin typeface="+mn-lt"/>
              <a:ea typeface="+mn-ea"/>
              <a:cs typeface="+mn-cs"/>
            </a:rPr>
            <a:t>く、職員の</a:t>
          </a:r>
          <a:r>
            <a:rPr kumimoji="1" lang="ja-JP" altLang="ja-JP" sz="1100">
              <a:solidFill>
                <a:schemeClr val="dk1"/>
              </a:solidFill>
              <a:effectLst/>
              <a:latin typeface="+mn-lt"/>
              <a:ea typeface="+mn-ea"/>
              <a:cs typeface="+mn-cs"/>
            </a:rPr>
            <a:t>平均年齢が高いことなどにより高い数値となっています。今後も定員管理計画に基づき、適正な人員配置に努めます。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補助費等は、ＦＴＴＨ整備事業等の一部事務組合における負担金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継続して事業実施していること</a:t>
          </a:r>
          <a:r>
            <a:rPr kumimoji="1" lang="ja-JP" altLang="en-US" sz="1100">
              <a:solidFill>
                <a:schemeClr val="dk1"/>
              </a:solidFill>
              <a:effectLst/>
              <a:latin typeface="+mn-lt"/>
              <a:ea typeface="+mn-ea"/>
              <a:cs typeface="+mn-cs"/>
            </a:rPr>
            <a:t>が影響しており、また、</a:t>
          </a:r>
          <a:r>
            <a:rPr kumimoji="1" lang="ja-JP" altLang="ja-JP" sz="1100">
              <a:solidFill>
                <a:schemeClr val="dk1"/>
              </a:solidFill>
              <a:effectLst/>
              <a:latin typeface="+mn-lt"/>
              <a:ea typeface="+mn-ea"/>
              <a:cs typeface="+mn-cs"/>
            </a:rPr>
            <a:t>各種団体への補助金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多額になっていることから類似団体平均を大きく上回っています。</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事業の見直しや一部事務組合等へのヒアリング</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を実施しながら</a:t>
          </a:r>
          <a:r>
            <a:rPr kumimoji="1" lang="ja-JP" altLang="en-US" sz="1100">
              <a:solidFill>
                <a:schemeClr val="dk1"/>
              </a:solidFill>
              <a:effectLst/>
              <a:latin typeface="+mn-lt"/>
              <a:ea typeface="+mn-ea"/>
              <a:cs typeface="+mn-cs"/>
            </a:rPr>
            <a:t>経費</a:t>
          </a:r>
          <a:r>
            <a:rPr kumimoji="1" lang="ja-JP" altLang="ja-JP" sz="1100">
              <a:solidFill>
                <a:schemeClr val="dk1"/>
              </a:solidFill>
              <a:effectLst/>
              <a:latin typeface="+mn-lt"/>
              <a:ea typeface="+mn-ea"/>
              <a:cs typeface="+mn-cs"/>
            </a:rPr>
            <a:t>削減に努めます。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繰出金は、令和２年度から公共下水道事業等を一部法適用化し、企業会計を設置したことにより減少傾向になっています。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35,085
34,846
553.18
32,712,023
32,219,514
441,679
17,134,205
35,703,295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58166</xdr:rowOff>
    </xdr:from>
    <xdr:to>
      <xdr:col>24</xdr:col>
      <xdr:colOff>63500</xdr:colOff>
      <xdr:row>35</xdr:row>
      <xdr:rowOff>101981</xdr:rowOff>
    </xdr:to>
    <xdr:cxnSp macro="">
      <xdr:nvCxnSpPr>
        <xdr:cNvPr id="61" name="直線コネクタ 60"/>
        <xdr:cNvCxnSpPr/>
      </xdr:nvCxnSpPr>
      <xdr:spPr>
        <a:xfrm flipV="1">
          <a:off x="3797300" y="6058916"/>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101981</xdr:rowOff>
    </xdr:from>
    <xdr:to>
      <xdr:col>19</xdr:col>
      <xdr:colOff>177800</xdr:colOff>
      <xdr:row>35</xdr:row>
      <xdr:rowOff>134938</xdr:rowOff>
    </xdr:to>
    <xdr:cxnSp macro="">
      <xdr:nvCxnSpPr>
        <xdr:cNvPr id="64" name="直線コネクタ 63"/>
        <xdr:cNvCxnSpPr/>
      </xdr:nvCxnSpPr>
      <xdr:spPr>
        <a:xfrm flipV="1">
          <a:off x="2908300" y="6102731"/>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86551</xdr:rowOff>
    </xdr:from>
    <xdr:to>
      <xdr:col>15</xdr:col>
      <xdr:colOff>50800</xdr:colOff>
      <xdr:row>35</xdr:row>
      <xdr:rowOff>134938</xdr:rowOff>
    </xdr:to>
    <xdr:cxnSp macro="">
      <xdr:nvCxnSpPr>
        <xdr:cNvPr id="67" name="直線コネクタ 66"/>
        <xdr:cNvCxnSpPr/>
      </xdr:nvCxnSpPr>
      <xdr:spPr>
        <a:xfrm>
          <a:off x="2019300" y="6087301"/>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35116</xdr:rowOff>
    </xdr:from>
    <xdr:to>
      <xdr:col>10</xdr:col>
      <xdr:colOff>114300</xdr:colOff>
      <xdr:row>35</xdr:row>
      <xdr:rowOff>86551</xdr:rowOff>
    </xdr:to>
    <xdr:cxnSp macro="">
      <xdr:nvCxnSpPr>
        <xdr:cNvPr id="70" name="直線コネクタ 69"/>
        <xdr:cNvCxnSpPr/>
      </xdr:nvCxnSpPr>
      <xdr:spPr>
        <a:xfrm>
          <a:off x="1130300" y="6035866"/>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80" name="楕円 79"/>
        <xdr:cNvSpPr/>
      </xdr:nvSpPr>
      <xdr:spPr>
        <a:xfrm>
          <a:off x="4584700" y="60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30243</xdr:rowOff>
    </xdr:from>
    <xdr:ext cx="469744" cy="259045"/>
    <xdr:sp macro="" textlink="">
      <xdr:nvSpPr>
        <xdr:cNvPr id="81" name="議会費該当値テキスト"/>
        <xdr:cNvSpPr txBox="1"/>
      </xdr:nvSpPr>
      <xdr:spPr>
        <a:xfrm>
          <a:off x="4686300"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51181</xdr:rowOff>
    </xdr:from>
    <xdr:to>
      <xdr:col>20</xdr:col>
      <xdr:colOff>38100</xdr:colOff>
      <xdr:row>35</xdr:row>
      <xdr:rowOff>152781</xdr:rowOff>
    </xdr:to>
    <xdr:sp macro="" textlink="">
      <xdr:nvSpPr>
        <xdr:cNvPr id="82" name="楕円 81"/>
        <xdr:cNvSpPr/>
      </xdr:nvSpPr>
      <xdr:spPr>
        <a:xfrm>
          <a:off x="3746500" y="60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169308</xdr:rowOff>
    </xdr:from>
    <xdr:ext cx="469744" cy="259045"/>
    <xdr:sp macro="" textlink="">
      <xdr:nvSpPr>
        <xdr:cNvPr id="83" name="テキスト ボックス 82"/>
        <xdr:cNvSpPr txBox="1"/>
      </xdr:nvSpPr>
      <xdr:spPr>
        <a:xfrm>
          <a:off x="3562428" y="582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84138</xdr:rowOff>
    </xdr:from>
    <xdr:to>
      <xdr:col>15</xdr:col>
      <xdr:colOff>101600</xdr:colOff>
      <xdr:row>36</xdr:row>
      <xdr:rowOff>14288</xdr:rowOff>
    </xdr:to>
    <xdr:sp macro="" textlink="">
      <xdr:nvSpPr>
        <xdr:cNvPr id="84" name="楕円 83"/>
        <xdr:cNvSpPr/>
      </xdr:nvSpPr>
      <xdr:spPr>
        <a:xfrm>
          <a:off x="2857500" y="608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30815</xdr:rowOff>
    </xdr:from>
    <xdr:ext cx="469744" cy="259045"/>
    <xdr:sp macro="" textlink="">
      <xdr:nvSpPr>
        <xdr:cNvPr id="85" name="テキスト ボックス 84"/>
        <xdr:cNvSpPr txBox="1"/>
      </xdr:nvSpPr>
      <xdr:spPr>
        <a:xfrm>
          <a:off x="2673428" y="586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35751</xdr:rowOff>
    </xdr:from>
    <xdr:to>
      <xdr:col>10</xdr:col>
      <xdr:colOff>165100</xdr:colOff>
      <xdr:row>35</xdr:row>
      <xdr:rowOff>137351</xdr:rowOff>
    </xdr:to>
    <xdr:sp macro="" textlink="">
      <xdr:nvSpPr>
        <xdr:cNvPr id="86" name="楕円 85"/>
        <xdr:cNvSpPr/>
      </xdr:nvSpPr>
      <xdr:spPr>
        <a:xfrm>
          <a:off x="1968500" y="60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153878</xdr:rowOff>
    </xdr:from>
    <xdr:ext cx="469744" cy="259045"/>
    <xdr:sp macro="" textlink="">
      <xdr:nvSpPr>
        <xdr:cNvPr id="87" name="テキスト ボックス 86"/>
        <xdr:cNvSpPr txBox="1"/>
      </xdr:nvSpPr>
      <xdr:spPr>
        <a:xfrm>
          <a:off x="1784428" y="581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155766</xdr:rowOff>
    </xdr:from>
    <xdr:to>
      <xdr:col>6</xdr:col>
      <xdr:colOff>38100</xdr:colOff>
      <xdr:row>35</xdr:row>
      <xdr:rowOff>85916</xdr:rowOff>
    </xdr:to>
    <xdr:sp macro="" textlink="">
      <xdr:nvSpPr>
        <xdr:cNvPr id="88" name="楕円 87"/>
        <xdr:cNvSpPr/>
      </xdr:nvSpPr>
      <xdr:spPr>
        <a:xfrm>
          <a:off x="1079500" y="59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102443</xdr:rowOff>
    </xdr:from>
    <xdr:ext cx="469744" cy="259045"/>
    <xdr:sp macro="" textlink="">
      <xdr:nvSpPr>
        <xdr:cNvPr id="89" name="テキスト ボックス 88"/>
        <xdr:cNvSpPr txBox="1"/>
      </xdr:nvSpPr>
      <xdr:spPr>
        <a:xfrm>
          <a:off x="895428" y="576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168154</xdr:rowOff>
    </xdr:from>
    <xdr:to>
      <xdr:col>24</xdr:col>
      <xdr:colOff>63500</xdr:colOff>
      <xdr:row>58</xdr:row>
      <xdr:rowOff>38524</xdr:rowOff>
    </xdr:to>
    <xdr:cxnSp macro="">
      <xdr:nvCxnSpPr>
        <xdr:cNvPr id="118" name="直線コネクタ 117"/>
        <xdr:cNvCxnSpPr/>
      </xdr:nvCxnSpPr>
      <xdr:spPr>
        <a:xfrm flipV="1">
          <a:off x="3797300" y="9940804"/>
          <a:ext cx="838200" cy="4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161571</xdr:rowOff>
    </xdr:from>
    <xdr:to>
      <xdr:col>19</xdr:col>
      <xdr:colOff>177800</xdr:colOff>
      <xdr:row>58</xdr:row>
      <xdr:rowOff>38524</xdr:rowOff>
    </xdr:to>
    <xdr:cxnSp macro="">
      <xdr:nvCxnSpPr>
        <xdr:cNvPr id="121" name="直線コネクタ 120"/>
        <xdr:cNvCxnSpPr/>
      </xdr:nvCxnSpPr>
      <xdr:spPr>
        <a:xfrm>
          <a:off x="2908300" y="9934221"/>
          <a:ext cx="889000" cy="4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108583</xdr:rowOff>
    </xdr:from>
    <xdr:to>
      <xdr:col>15</xdr:col>
      <xdr:colOff>50800</xdr:colOff>
      <xdr:row>57</xdr:row>
      <xdr:rowOff>161571</xdr:rowOff>
    </xdr:to>
    <xdr:cxnSp macro="">
      <xdr:nvCxnSpPr>
        <xdr:cNvPr id="124" name="直線コネクタ 123"/>
        <xdr:cNvCxnSpPr/>
      </xdr:nvCxnSpPr>
      <xdr:spPr>
        <a:xfrm>
          <a:off x="2019300" y="9881233"/>
          <a:ext cx="889000" cy="5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108583</xdr:rowOff>
    </xdr:from>
    <xdr:to>
      <xdr:col>10</xdr:col>
      <xdr:colOff>114300</xdr:colOff>
      <xdr:row>58</xdr:row>
      <xdr:rowOff>80280</xdr:rowOff>
    </xdr:to>
    <xdr:cxnSp macro="">
      <xdr:nvCxnSpPr>
        <xdr:cNvPr id="127" name="直線コネクタ 126"/>
        <xdr:cNvCxnSpPr/>
      </xdr:nvCxnSpPr>
      <xdr:spPr>
        <a:xfrm flipV="1">
          <a:off x="1130300" y="9881233"/>
          <a:ext cx="889000" cy="1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117354</xdr:rowOff>
    </xdr:from>
    <xdr:to>
      <xdr:col>24</xdr:col>
      <xdr:colOff>114300</xdr:colOff>
      <xdr:row>58</xdr:row>
      <xdr:rowOff>47504</xdr:rowOff>
    </xdr:to>
    <xdr:sp macro="" textlink="">
      <xdr:nvSpPr>
        <xdr:cNvPr id="137" name="楕円 136"/>
        <xdr:cNvSpPr/>
      </xdr:nvSpPr>
      <xdr:spPr>
        <a:xfrm>
          <a:off x="4584700" y="989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140231</xdr:rowOff>
    </xdr:from>
    <xdr:ext cx="599010" cy="259045"/>
    <xdr:sp macro="" textlink="">
      <xdr:nvSpPr>
        <xdr:cNvPr id="138" name="総務費該当値テキスト"/>
        <xdr:cNvSpPr txBox="1"/>
      </xdr:nvSpPr>
      <xdr:spPr>
        <a:xfrm>
          <a:off x="4686300" y="974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159174</xdr:rowOff>
    </xdr:from>
    <xdr:to>
      <xdr:col>20</xdr:col>
      <xdr:colOff>38100</xdr:colOff>
      <xdr:row>58</xdr:row>
      <xdr:rowOff>89324</xdr:rowOff>
    </xdr:to>
    <xdr:sp macro="" textlink="">
      <xdr:nvSpPr>
        <xdr:cNvPr id="139" name="楕円 138"/>
        <xdr:cNvSpPr/>
      </xdr:nvSpPr>
      <xdr:spPr>
        <a:xfrm>
          <a:off x="3746500" y="993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105851</xdr:rowOff>
    </xdr:from>
    <xdr:ext cx="599010" cy="259045"/>
    <xdr:sp macro="" textlink="">
      <xdr:nvSpPr>
        <xdr:cNvPr id="140" name="テキスト ボックス 139"/>
        <xdr:cNvSpPr txBox="1"/>
      </xdr:nvSpPr>
      <xdr:spPr>
        <a:xfrm>
          <a:off x="3497795" y="970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110771</xdr:rowOff>
    </xdr:from>
    <xdr:to>
      <xdr:col>15</xdr:col>
      <xdr:colOff>101600</xdr:colOff>
      <xdr:row>58</xdr:row>
      <xdr:rowOff>40921</xdr:rowOff>
    </xdr:to>
    <xdr:sp macro="" textlink="">
      <xdr:nvSpPr>
        <xdr:cNvPr id="141" name="楕円 140"/>
        <xdr:cNvSpPr/>
      </xdr:nvSpPr>
      <xdr:spPr>
        <a:xfrm>
          <a:off x="2857500" y="98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57448</xdr:rowOff>
    </xdr:from>
    <xdr:ext cx="599010" cy="259045"/>
    <xdr:sp macro="" textlink="">
      <xdr:nvSpPr>
        <xdr:cNvPr id="142" name="テキスト ボックス 141"/>
        <xdr:cNvSpPr txBox="1"/>
      </xdr:nvSpPr>
      <xdr:spPr>
        <a:xfrm>
          <a:off x="2608795" y="965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57783</xdr:rowOff>
    </xdr:from>
    <xdr:to>
      <xdr:col>10</xdr:col>
      <xdr:colOff>165100</xdr:colOff>
      <xdr:row>57</xdr:row>
      <xdr:rowOff>159383</xdr:rowOff>
    </xdr:to>
    <xdr:sp macro="" textlink="">
      <xdr:nvSpPr>
        <xdr:cNvPr id="143" name="楕円 142"/>
        <xdr:cNvSpPr/>
      </xdr:nvSpPr>
      <xdr:spPr>
        <a:xfrm>
          <a:off x="1968500" y="98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4460</xdr:rowOff>
    </xdr:from>
    <xdr:ext cx="599010" cy="259045"/>
    <xdr:sp macro="" textlink="">
      <xdr:nvSpPr>
        <xdr:cNvPr id="144" name="テキスト ボックス 143"/>
        <xdr:cNvSpPr txBox="1"/>
      </xdr:nvSpPr>
      <xdr:spPr>
        <a:xfrm>
          <a:off x="1719795" y="96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29480</xdr:rowOff>
    </xdr:from>
    <xdr:to>
      <xdr:col>6</xdr:col>
      <xdr:colOff>38100</xdr:colOff>
      <xdr:row>58</xdr:row>
      <xdr:rowOff>131080</xdr:rowOff>
    </xdr:to>
    <xdr:sp macro="" textlink="">
      <xdr:nvSpPr>
        <xdr:cNvPr id="145" name="楕円 144"/>
        <xdr:cNvSpPr/>
      </xdr:nvSpPr>
      <xdr:spPr>
        <a:xfrm>
          <a:off x="1079500" y="99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147607</xdr:rowOff>
    </xdr:from>
    <xdr:ext cx="599010" cy="259045"/>
    <xdr:sp macro="" textlink="">
      <xdr:nvSpPr>
        <xdr:cNvPr id="146" name="テキスト ボックス 145"/>
        <xdr:cNvSpPr txBox="1"/>
      </xdr:nvSpPr>
      <xdr:spPr>
        <a:xfrm>
          <a:off x="830795" y="974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106443</xdr:rowOff>
    </xdr:from>
    <xdr:to>
      <xdr:col>24</xdr:col>
      <xdr:colOff>63500</xdr:colOff>
      <xdr:row>75</xdr:row>
      <xdr:rowOff>167095</xdr:rowOff>
    </xdr:to>
    <xdr:cxnSp macro="">
      <xdr:nvCxnSpPr>
        <xdr:cNvPr id="174" name="直線コネクタ 173"/>
        <xdr:cNvCxnSpPr/>
      </xdr:nvCxnSpPr>
      <xdr:spPr>
        <a:xfrm flipV="1">
          <a:off x="3797300" y="12965193"/>
          <a:ext cx="838200" cy="6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110248</xdr:rowOff>
    </xdr:from>
    <xdr:to>
      <xdr:col>19</xdr:col>
      <xdr:colOff>177800</xdr:colOff>
      <xdr:row>75</xdr:row>
      <xdr:rowOff>167095</xdr:rowOff>
    </xdr:to>
    <xdr:cxnSp macro="">
      <xdr:nvCxnSpPr>
        <xdr:cNvPr id="177" name="直線コネクタ 176"/>
        <xdr:cNvCxnSpPr/>
      </xdr:nvCxnSpPr>
      <xdr:spPr>
        <a:xfrm>
          <a:off x="2908300" y="12968998"/>
          <a:ext cx="889000" cy="5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110248</xdr:rowOff>
    </xdr:from>
    <xdr:to>
      <xdr:col>15</xdr:col>
      <xdr:colOff>50800</xdr:colOff>
      <xdr:row>75</xdr:row>
      <xdr:rowOff>151487</xdr:rowOff>
    </xdr:to>
    <xdr:cxnSp macro="">
      <xdr:nvCxnSpPr>
        <xdr:cNvPr id="180" name="直線コネクタ 179"/>
        <xdr:cNvCxnSpPr/>
      </xdr:nvCxnSpPr>
      <xdr:spPr>
        <a:xfrm flipV="1">
          <a:off x="2019300" y="12968998"/>
          <a:ext cx="8890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151487</xdr:rowOff>
    </xdr:from>
    <xdr:to>
      <xdr:col>10</xdr:col>
      <xdr:colOff>114300</xdr:colOff>
      <xdr:row>76</xdr:row>
      <xdr:rowOff>60092</xdr:rowOff>
    </xdr:to>
    <xdr:cxnSp macro="">
      <xdr:nvCxnSpPr>
        <xdr:cNvPr id="183" name="直線コネクタ 182"/>
        <xdr:cNvCxnSpPr/>
      </xdr:nvCxnSpPr>
      <xdr:spPr>
        <a:xfrm flipV="1">
          <a:off x="1130300" y="13010237"/>
          <a:ext cx="889000" cy="8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55643</xdr:rowOff>
    </xdr:from>
    <xdr:to>
      <xdr:col>24</xdr:col>
      <xdr:colOff>114300</xdr:colOff>
      <xdr:row>75</xdr:row>
      <xdr:rowOff>157243</xdr:rowOff>
    </xdr:to>
    <xdr:sp macro="" textlink="">
      <xdr:nvSpPr>
        <xdr:cNvPr id="193" name="楕円 192"/>
        <xdr:cNvSpPr/>
      </xdr:nvSpPr>
      <xdr:spPr>
        <a:xfrm>
          <a:off x="4584700" y="1291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34070</xdr:rowOff>
    </xdr:from>
    <xdr:ext cx="599010" cy="259045"/>
    <xdr:sp macro="" textlink="">
      <xdr:nvSpPr>
        <xdr:cNvPr id="194" name="民生費該当値テキスト"/>
        <xdr:cNvSpPr txBox="1"/>
      </xdr:nvSpPr>
      <xdr:spPr>
        <a:xfrm>
          <a:off x="4686300" y="1289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116295</xdr:rowOff>
    </xdr:from>
    <xdr:to>
      <xdr:col>20</xdr:col>
      <xdr:colOff>38100</xdr:colOff>
      <xdr:row>76</xdr:row>
      <xdr:rowOff>46445</xdr:rowOff>
    </xdr:to>
    <xdr:sp macro="" textlink="">
      <xdr:nvSpPr>
        <xdr:cNvPr id="195" name="楕円 194"/>
        <xdr:cNvSpPr/>
      </xdr:nvSpPr>
      <xdr:spPr>
        <a:xfrm>
          <a:off x="3746500" y="1297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37572</xdr:rowOff>
    </xdr:from>
    <xdr:ext cx="599010" cy="259045"/>
    <xdr:sp macro="" textlink="">
      <xdr:nvSpPr>
        <xdr:cNvPr id="196" name="テキスト ボックス 195"/>
        <xdr:cNvSpPr txBox="1"/>
      </xdr:nvSpPr>
      <xdr:spPr>
        <a:xfrm>
          <a:off x="3497795" y="1306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59448</xdr:rowOff>
    </xdr:from>
    <xdr:to>
      <xdr:col>15</xdr:col>
      <xdr:colOff>101600</xdr:colOff>
      <xdr:row>75</xdr:row>
      <xdr:rowOff>161048</xdr:rowOff>
    </xdr:to>
    <xdr:sp macro="" textlink="">
      <xdr:nvSpPr>
        <xdr:cNvPr id="197" name="楕円 196"/>
        <xdr:cNvSpPr/>
      </xdr:nvSpPr>
      <xdr:spPr>
        <a:xfrm>
          <a:off x="2857500" y="129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6125</xdr:rowOff>
    </xdr:from>
    <xdr:ext cx="599010" cy="259045"/>
    <xdr:sp macro="" textlink="">
      <xdr:nvSpPr>
        <xdr:cNvPr id="198" name="テキスト ボックス 197"/>
        <xdr:cNvSpPr txBox="1"/>
      </xdr:nvSpPr>
      <xdr:spPr>
        <a:xfrm>
          <a:off x="2608795" y="1269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100687</xdr:rowOff>
    </xdr:from>
    <xdr:to>
      <xdr:col>10</xdr:col>
      <xdr:colOff>165100</xdr:colOff>
      <xdr:row>76</xdr:row>
      <xdr:rowOff>30837</xdr:rowOff>
    </xdr:to>
    <xdr:sp macro="" textlink="">
      <xdr:nvSpPr>
        <xdr:cNvPr id="199" name="楕円 198"/>
        <xdr:cNvSpPr/>
      </xdr:nvSpPr>
      <xdr:spPr>
        <a:xfrm>
          <a:off x="1968500" y="129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47364</xdr:rowOff>
    </xdr:from>
    <xdr:ext cx="599010" cy="259045"/>
    <xdr:sp macro="" textlink="">
      <xdr:nvSpPr>
        <xdr:cNvPr id="200" name="テキスト ボックス 199"/>
        <xdr:cNvSpPr txBox="1"/>
      </xdr:nvSpPr>
      <xdr:spPr>
        <a:xfrm>
          <a:off x="1719795" y="1273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9292</xdr:rowOff>
    </xdr:from>
    <xdr:to>
      <xdr:col>6</xdr:col>
      <xdr:colOff>38100</xdr:colOff>
      <xdr:row>76</xdr:row>
      <xdr:rowOff>110892</xdr:rowOff>
    </xdr:to>
    <xdr:sp macro="" textlink="">
      <xdr:nvSpPr>
        <xdr:cNvPr id="201" name="楕円 200"/>
        <xdr:cNvSpPr/>
      </xdr:nvSpPr>
      <xdr:spPr>
        <a:xfrm>
          <a:off x="1079500" y="130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127419</xdr:rowOff>
    </xdr:from>
    <xdr:ext cx="599010" cy="259045"/>
    <xdr:sp macro="" textlink="">
      <xdr:nvSpPr>
        <xdr:cNvPr id="202" name="テキスト ボックス 201"/>
        <xdr:cNvSpPr txBox="1"/>
      </xdr:nvSpPr>
      <xdr:spPr>
        <a:xfrm>
          <a:off x="830795" y="1281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88339</xdr:rowOff>
    </xdr:from>
    <xdr:to>
      <xdr:col>24</xdr:col>
      <xdr:colOff>63500</xdr:colOff>
      <xdr:row>96</xdr:row>
      <xdr:rowOff>113233</xdr:rowOff>
    </xdr:to>
    <xdr:cxnSp macro="">
      <xdr:nvCxnSpPr>
        <xdr:cNvPr id="229" name="直線コネクタ 228"/>
        <xdr:cNvCxnSpPr/>
      </xdr:nvCxnSpPr>
      <xdr:spPr>
        <a:xfrm flipV="1">
          <a:off x="3797300" y="16547539"/>
          <a:ext cx="8382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94112</xdr:rowOff>
    </xdr:from>
    <xdr:to>
      <xdr:col>19</xdr:col>
      <xdr:colOff>177800</xdr:colOff>
      <xdr:row>96</xdr:row>
      <xdr:rowOff>113233</xdr:rowOff>
    </xdr:to>
    <xdr:cxnSp macro="">
      <xdr:nvCxnSpPr>
        <xdr:cNvPr id="232" name="直線コネクタ 231"/>
        <xdr:cNvCxnSpPr/>
      </xdr:nvCxnSpPr>
      <xdr:spPr>
        <a:xfrm>
          <a:off x="2908300" y="16553312"/>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89275</xdr:rowOff>
    </xdr:from>
    <xdr:to>
      <xdr:col>15</xdr:col>
      <xdr:colOff>50800</xdr:colOff>
      <xdr:row>96</xdr:row>
      <xdr:rowOff>94112</xdr:rowOff>
    </xdr:to>
    <xdr:cxnSp macro="">
      <xdr:nvCxnSpPr>
        <xdr:cNvPr id="235" name="直線コネクタ 234"/>
        <xdr:cNvCxnSpPr/>
      </xdr:nvCxnSpPr>
      <xdr:spPr>
        <a:xfrm>
          <a:off x="2019300" y="16548475"/>
          <a:ext cx="8890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89275</xdr:rowOff>
    </xdr:from>
    <xdr:to>
      <xdr:col>10</xdr:col>
      <xdr:colOff>114300</xdr:colOff>
      <xdr:row>96</xdr:row>
      <xdr:rowOff>141103</xdr:rowOff>
    </xdr:to>
    <xdr:cxnSp macro="">
      <xdr:nvCxnSpPr>
        <xdr:cNvPr id="238" name="直線コネクタ 237"/>
        <xdr:cNvCxnSpPr/>
      </xdr:nvCxnSpPr>
      <xdr:spPr>
        <a:xfrm flipV="1">
          <a:off x="1130300" y="16548475"/>
          <a:ext cx="889000" cy="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37539</xdr:rowOff>
    </xdr:from>
    <xdr:to>
      <xdr:col>24</xdr:col>
      <xdr:colOff>114300</xdr:colOff>
      <xdr:row>96</xdr:row>
      <xdr:rowOff>139139</xdr:rowOff>
    </xdr:to>
    <xdr:sp macro="" textlink="">
      <xdr:nvSpPr>
        <xdr:cNvPr id="248" name="楕円 247"/>
        <xdr:cNvSpPr/>
      </xdr:nvSpPr>
      <xdr:spPr>
        <a:xfrm>
          <a:off x="4584700" y="164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60416</xdr:rowOff>
    </xdr:from>
    <xdr:ext cx="534377" cy="259045"/>
    <xdr:sp macro="" textlink="">
      <xdr:nvSpPr>
        <xdr:cNvPr id="249" name="衛生費該当値テキスト"/>
        <xdr:cNvSpPr txBox="1"/>
      </xdr:nvSpPr>
      <xdr:spPr>
        <a:xfrm>
          <a:off x="4686300" y="1634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62433</xdr:rowOff>
    </xdr:from>
    <xdr:to>
      <xdr:col>20</xdr:col>
      <xdr:colOff>38100</xdr:colOff>
      <xdr:row>96</xdr:row>
      <xdr:rowOff>164033</xdr:rowOff>
    </xdr:to>
    <xdr:sp macro="" textlink="">
      <xdr:nvSpPr>
        <xdr:cNvPr id="250" name="楕円 249"/>
        <xdr:cNvSpPr/>
      </xdr:nvSpPr>
      <xdr:spPr>
        <a:xfrm>
          <a:off x="3746500" y="1652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9110</xdr:rowOff>
    </xdr:from>
    <xdr:ext cx="534377" cy="259045"/>
    <xdr:sp macro="" textlink="">
      <xdr:nvSpPr>
        <xdr:cNvPr id="251" name="テキスト ボックス 250"/>
        <xdr:cNvSpPr txBox="1"/>
      </xdr:nvSpPr>
      <xdr:spPr>
        <a:xfrm>
          <a:off x="3530111" y="1629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43312</xdr:rowOff>
    </xdr:from>
    <xdr:to>
      <xdr:col>15</xdr:col>
      <xdr:colOff>101600</xdr:colOff>
      <xdr:row>96</xdr:row>
      <xdr:rowOff>144912</xdr:rowOff>
    </xdr:to>
    <xdr:sp macro="" textlink="">
      <xdr:nvSpPr>
        <xdr:cNvPr id="252" name="楕円 251"/>
        <xdr:cNvSpPr/>
      </xdr:nvSpPr>
      <xdr:spPr>
        <a:xfrm>
          <a:off x="2857500" y="1650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161439</xdr:rowOff>
    </xdr:from>
    <xdr:ext cx="534377" cy="259045"/>
    <xdr:sp macro="" textlink="">
      <xdr:nvSpPr>
        <xdr:cNvPr id="253" name="テキスト ボックス 252"/>
        <xdr:cNvSpPr txBox="1"/>
      </xdr:nvSpPr>
      <xdr:spPr>
        <a:xfrm>
          <a:off x="2641111" y="1627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38475</xdr:rowOff>
    </xdr:from>
    <xdr:to>
      <xdr:col>10</xdr:col>
      <xdr:colOff>165100</xdr:colOff>
      <xdr:row>96</xdr:row>
      <xdr:rowOff>140075</xdr:rowOff>
    </xdr:to>
    <xdr:sp macro="" textlink="">
      <xdr:nvSpPr>
        <xdr:cNvPr id="254" name="楕円 253"/>
        <xdr:cNvSpPr/>
      </xdr:nvSpPr>
      <xdr:spPr>
        <a:xfrm>
          <a:off x="1968500" y="164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156602</xdr:rowOff>
    </xdr:from>
    <xdr:ext cx="534377" cy="259045"/>
    <xdr:sp macro="" textlink="">
      <xdr:nvSpPr>
        <xdr:cNvPr id="255" name="テキスト ボックス 254"/>
        <xdr:cNvSpPr txBox="1"/>
      </xdr:nvSpPr>
      <xdr:spPr>
        <a:xfrm>
          <a:off x="1752111" y="162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90303</xdr:rowOff>
    </xdr:from>
    <xdr:to>
      <xdr:col>6</xdr:col>
      <xdr:colOff>38100</xdr:colOff>
      <xdr:row>97</xdr:row>
      <xdr:rowOff>20453</xdr:rowOff>
    </xdr:to>
    <xdr:sp macro="" textlink="">
      <xdr:nvSpPr>
        <xdr:cNvPr id="256" name="楕円 255"/>
        <xdr:cNvSpPr/>
      </xdr:nvSpPr>
      <xdr:spPr>
        <a:xfrm>
          <a:off x="1079500" y="165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36980</xdr:rowOff>
    </xdr:from>
    <xdr:ext cx="534377" cy="259045"/>
    <xdr:sp macro="" textlink="">
      <xdr:nvSpPr>
        <xdr:cNvPr id="257" name="テキスト ボックス 256"/>
        <xdr:cNvSpPr txBox="1"/>
      </xdr:nvSpPr>
      <xdr:spPr>
        <a:xfrm>
          <a:off x="863111" y="163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46627</xdr:rowOff>
    </xdr:from>
    <xdr:to>
      <xdr:col>55</xdr:col>
      <xdr:colOff>0</xdr:colOff>
      <xdr:row>36</xdr:row>
      <xdr:rowOff>29645</xdr:rowOff>
    </xdr:to>
    <xdr:cxnSp macro="">
      <xdr:nvCxnSpPr>
        <xdr:cNvPr id="288" name="直線コネクタ 287"/>
        <xdr:cNvCxnSpPr/>
      </xdr:nvCxnSpPr>
      <xdr:spPr>
        <a:xfrm flipV="1">
          <a:off x="9639300" y="6047377"/>
          <a:ext cx="838200" cy="15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125331</xdr:rowOff>
    </xdr:from>
    <xdr:to>
      <xdr:col>50</xdr:col>
      <xdr:colOff>114300</xdr:colOff>
      <xdr:row>36</xdr:row>
      <xdr:rowOff>29645</xdr:rowOff>
    </xdr:to>
    <xdr:cxnSp macro="">
      <xdr:nvCxnSpPr>
        <xdr:cNvPr id="291" name="直線コネクタ 290"/>
        <xdr:cNvCxnSpPr/>
      </xdr:nvCxnSpPr>
      <xdr:spPr>
        <a:xfrm>
          <a:off x="8750300" y="6126081"/>
          <a:ext cx="8890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112268</xdr:rowOff>
    </xdr:from>
    <xdr:to>
      <xdr:col>45</xdr:col>
      <xdr:colOff>177800</xdr:colOff>
      <xdr:row>35</xdr:row>
      <xdr:rowOff>125331</xdr:rowOff>
    </xdr:to>
    <xdr:cxnSp macro="">
      <xdr:nvCxnSpPr>
        <xdr:cNvPr id="294" name="直線コネクタ 293"/>
        <xdr:cNvCxnSpPr/>
      </xdr:nvCxnSpPr>
      <xdr:spPr>
        <a:xfrm>
          <a:off x="7861300" y="611301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161254</xdr:rowOff>
    </xdr:from>
    <xdr:to>
      <xdr:col>41</xdr:col>
      <xdr:colOff>50800</xdr:colOff>
      <xdr:row>35</xdr:row>
      <xdr:rowOff>112268</xdr:rowOff>
    </xdr:to>
    <xdr:cxnSp macro="">
      <xdr:nvCxnSpPr>
        <xdr:cNvPr id="297" name="直線コネクタ 296"/>
        <xdr:cNvCxnSpPr/>
      </xdr:nvCxnSpPr>
      <xdr:spPr>
        <a:xfrm>
          <a:off x="6972300" y="5990554"/>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167277</xdr:rowOff>
    </xdr:from>
    <xdr:to>
      <xdr:col>55</xdr:col>
      <xdr:colOff>50800</xdr:colOff>
      <xdr:row>35</xdr:row>
      <xdr:rowOff>97427</xdr:rowOff>
    </xdr:to>
    <xdr:sp macro="" textlink="">
      <xdr:nvSpPr>
        <xdr:cNvPr id="307" name="楕円 306"/>
        <xdr:cNvSpPr/>
      </xdr:nvSpPr>
      <xdr:spPr>
        <a:xfrm>
          <a:off x="104267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18704</xdr:rowOff>
    </xdr:from>
    <xdr:ext cx="469744" cy="259045"/>
    <xdr:sp macro="" textlink="">
      <xdr:nvSpPr>
        <xdr:cNvPr id="308" name="労働費該当値テキスト"/>
        <xdr:cNvSpPr txBox="1"/>
      </xdr:nvSpPr>
      <xdr:spPr>
        <a:xfrm>
          <a:off x="10528300" y="584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150295</xdr:rowOff>
    </xdr:from>
    <xdr:to>
      <xdr:col>50</xdr:col>
      <xdr:colOff>165100</xdr:colOff>
      <xdr:row>36</xdr:row>
      <xdr:rowOff>80445</xdr:rowOff>
    </xdr:to>
    <xdr:sp macro="" textlink="">
      <xdr:nvSpPr>
        <xdr:cNvPr id="309" name="楕円 308"/>
        <xdr:cNvSpPr/>
      </xdr:nvSpPr>
      <xdr:spPr>
        <a:xfrm>
          <a:off x="9588500" y="61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96972</xdr:rowOff>
    </xdr:from>
    <xdr:ext cx="469744" cy="259045"/>
    <xdr:sp macro="" textlink="">
      <xdr:nvSpPr>
        <xdr:cNvPr id="310" name="テキスト ボックス 309"/>
        <xdr:cNvSpPr txBox="1"/>
      </xdr:nvSpPr>
      <xdr:spPr>
        <a:xfrm>
          <a:off x="9404428" y="592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74531</xdr:rowOff>
    </xdr:from>
    <xdr:to>
      <xdr:col>46</xdr:col>
      <xdr:colOff>38100</xdr:colOff>
      <xdr:row>36</xdr:row>
      <xdr:rowOff>4681</xdr:rowOff>
    </xdr:to>
    <xdr:sp macro="" textlink="">
      <xdr:nvSpPr>
        <xdr:cNvPr id="311" name="楕円 310"/>
        <xdr:cNvSpPr/>
      </xdr:nvSpPr>
      <xdr:spPr>
        <a:xfrm>
          <a:off x="86995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21208</xdr:rowOff>
    </xdr:from>
    <xdr:ext cx="469744" cy="259045"/>
    <xdr:sp macro="" textlink="">
      <xdr:nvSpPr>
        <xdr:cNvPr id="312" name="テキスト ボックス 311"/>
        <xdr:cNvSpPr txBox="1"/>
      </xdr:nvSpPr>
      <xdr:spPr>
        <a:xfrm>
          <a:off x="8515428" y="585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61468</xdr:rowOff>
    </xdr:from>
    <xdr:to>
      <xdr:col>41</xdr:col>
      <xdr:colOff>101600</xdr:colOff>
      <xdr:row>35</xdr:row>
      <xdr:rowOff>163068</xdr:rowOff>
    </xdr:to>
    <xdr:sp macro="" textlink="">
      <xdr:nvSpPr>
        <xdr:cNvPr id="313" name="楕円 312"/>
        <xdr:cNvSpPr/>
      </xdr:nvSpPr>
      <xdr:spPr>
        <a:xfrm>
          <a:off x="7810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8145</xdr:rowOff>
    </xdr:from>
    <xdr:ext cx="469744" cy="259045"/>
    <xdr:sp macro="" textlink="">
      <xdr:nvSpPr>
        <xdr:cNvPr id="314" name="テキスト ボックス 313"/>
        <xdr:cNvSpPr txBox="1"/>
      </xdr:nvSpPr>
      <xdr:spPr>
        <a:xfrm>
          <a:off x="7626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110454</xdr:rowOff>
    </xdr:from>
    <xdr:to>
      <xdr:col>36</xdr:col>
      <xdr:colOff>165100</xdr:colOff>
      <xdr:row>35</xdr:row>
      <xdr:rowOff>40604</xdr:rowOff>
    </xdr:to>
    <xdr:sp macro="" textlink="">
      <xdr:nvSpPr>
        <xdr:cNvPr id="315" name="楕円 314"/>
        <xdr:cNvSpPr/>
      </xdr:nvSpPr>
      <xdr:spPr>
        <a:xfrm>
          <a:off x="6921500" y="593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57131</xdr:rowOff>
    </xdr:from>
    <xdr:ext cx="469744" cy="259045"/>
    <xdr:sp macro="" textlink="">
      <xdr:nvSpPr>
        <xdr:cNvPr id="316" name="テキスト ボックス 315"/>
        <xdr:cNvSpPr txBox="1"/>
      </xdr:nvSpPr>
      <xdr:spPr>
        <a:xfrm>
          <a:off x="6737428" y="571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149301</xdr:rowOff>
    </xdr:from>
    <xdr:to>
      <xdr:col>55</xdr:col>
      <xdr:colOff>0</xdr:colOff>
      <xdr:row>56</xdr:row>
      <xdr:rowOff>84234</xdr:rowOff>
    </xdr:to>
    <xdr:cxnSp macro="">
      <xdr:nvCxnSpPr>
        <xdr:cNvPr id="345" name="直線コネクタ 344"/>
        <xdr:cNvCxnSpPr/>
      </xdr:nvCxnSpPr>
      <xdr:spPr>
        <a:xfrm>
          <a:off x="9639300" y="9579051"/>
          <a:ext cx="838200" cy="10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149301</xdr:rowOff>
    </xdr:from>
    <xdr:to>
      <xdr:col>50</xdr:col>
      <xdr:colOff>114300</xdr:colOff>
      <xdr:row>56</xdr:row>
      <xdr:rowOff>53953</xdr:rowOff>
    </xdr:to>
    <xdr:cxnSp macro="">
      <xdr:nvCxnSpPr>
        <xdr:cNvPr id="348" name="直線コネクタ 347"/>
        <xdr:cNvCxnSpPr/>
      </xdr:nvCxnSpPr>
      <xdr:spPr>
        <a:xfrm flipV="1">
          <a:off x="8750300" y="9579051"/>
          <a:ext cx="889000" cy="7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50912</xdr:rowOff>
    </xdr:from>
    <xdr:to>
      <xdr:col>45</xdr:col>
      <xdr:colOff>177800</xdr:colOff>
      <xdr:row>56</xdr:row>
      <xdr:rowOff>53953</xdr:rowOff>
    </xdr:to>
    <xdr:cxnSp macro="">
      <xdr:nvCxnSpPr>
        <xdr:cNvPr id="351" name="直線コネクタ 350"/>
        <xdr:cNvCxnSpPr/>
      </xdr:nvCxnSpPr>
      <xdr:spPr>
        <a:xfrm>
          <a:off x="7861300" y="9652112"/>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50912</xdr:rowOff>
    </xdr:from>
    <xdr:to>
      <xdr:col>41</xdr:col>
      <xdr:colOff>50800</xdr:colOff>
      <xdr:row>56</xdr:row>
      <xdr:rowOff>79373</xdr:rowOff>
    </xdr:to>
    <xdr:cxnSp macro="">
      <xdr:nvCxnSpPr>
        <xdr:cNvPr id="354" name="直線コネクタ 353"/>
        <xdr:cNvCxnSpPr/>
      </xdr:nvCxnSpPr>
      <xdr:spPr>
        <a:xfrm flipV="1">
          <a:off x="6972300" y="9652112"/>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33434</xdr:rowOff>
    </xdr:from>
    <xdr:to>
      <xdr:col>55</xdr:col>
      <xdr:colOff>50800</xdr:colOff>
      <xdr:row>56</xdr:row>
      <xdr:rowOff>135034</xdr:rowOff>
    </xdr:to>
    <xdr:sp macro="" textlink="">
      <xdr:nvSpPr>
        <xdr:cNvPr id="364" name="楕円 363"/>
        <xdr:cNvSpPr/>
      </xdr:nvSpPr>
      <xdr:spPr>
        <a:xfrm>
          <a:off x="10426700" y="9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56311</xdr:rowOff>
    </xdr:from>
    <xdr:ext cx="534377" cy="259045"/>
    <xdr:sp macro="" textlink="">
      <xdr:nvSpPr>
        <xdr:cNvPr id="365" name="農林水産業費該当値テキスト"/>
        <xdr:cNvSpPr txBox="1"/>
      </xdr:nvSpPr>
      <xdr:spPr>
        <a:xfrm>
          <a:off x="10528300" y="94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98501</xdr:rowOff>
    </xdr:from>
    <xdr:to>
      <xdr:col>50</xdr:col>
      <xdr:colOff>165100</xdr:colOff>
      <xdr:row>56</xdr:row>
      <xdr:rowOff>28651</xdr:rowOff>
    </xdr:to>
    <xdr:sp macro="" textlink="">
      <xdr:nvSpPr>
        <xdr:cNvPr id="366" name="楕円 365"/>
        <xdr:cNvSpPr/>
      </xdr:nvSpPr>
      <xdr:spPr>
        <a:xfrm>
          <a:off x="9588500" y="952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45178</xdr:rowOff>
    </xdr:from>
    <xdr:ext cx="534377" cy="259045"/>
    <xdr:sp macro="" textlink="">
      <xdr:nvSpPr>
        <xdr:cNvPr id="367" name="テキスト ボックス 366"/>
        <xdr:cNvSpPr txBox="1"/>
      </xdr:nvSpPr>
      <xdr:spPr>
        <a:xfrm>
          <a:off x="9372111" y="930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3153</xdr:rowOff>
    </xdr:from>
    <xdr:to>
      <xdr:col>46</xdr:col>
      <xdr:colOff>38100</xdr:colOff>
      <xdr:row>56</xdr:row>
      <xdr:rowOff>104753</xdr:rowOff>
    </xdr:to>
    <xdr:sp macro="" textlink="">
      <xdr:nvSpPr>
        <xdr:cNvPr id="368" name="楕円 367"/>
        <xdr:cNvSpPr/>
      </xdr:nvSpPr>
      <xdr:spPr>
        <a:xfrm>
          <a:off x="8699500" y="960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121280</xdr:rowOff>
    </xdr:from>
    <xdr:ext cx="534377" cy="259045"/>
    <xdr:sp macro="" textlink="">
      <xdr:nvSpPr>
        <xdr:cNvPr id="369" name="テキスト ボックス 368"/>
        <xdr:cNvSpPr txBox="1"/>
      </xdr:nvSpPr>
      <xdr:spPr>
        <a:xfrm>
          <a:off x="8483111" y="937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xdr:rowOff>
    </xdr:from>
    <xdr:to>
      <xdr:col>41</xdr:col>
      <xdr:colOff>101600</xdr:colOff>
      <xdr:row>56</xdr:row>
      <xdr:rowOff>101712</xdr:rowOff>
    </xdr:to>
    <xdr:sp macro="" textlink="">
      <xdr:nvSpPr>
        <xdr:cNvPr id="370" name="楕円 369"/>
        <xdr:cNvSpPr/>
      </xdr:nvSpPr>
      <xdr:spPr>
        <a:xfrm>
          <a:off x="7810500" y="96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118239</xdr:rowOff>
    </xdr:from>
    <xdr:ext cx="534377" cy="259045"/>
    <xdr:sp macro="" textlink="">
      <xdr:nvSpPr>
        <xdr:cNvPr id="371" name="テキスト ボックス 370"/>
        <xdr:cNvSpPr txBox="1"/>
      </xdr:nvSpPr>
      <xdr:spPr>
        <a:xfrm>
          <a:off x="7594111" y="937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28573</xdr:rowOff>
    </xdr:from>
    <xdr:to>
      <xdr:col>36</xdr:col>
      <xdr:colOff>165100</xdr:colOff>
      <xdr:row>56</xdr:row>
      <xdr:rowOff>130173</xdr:rowOff>
    </xdr:to>
    <xdr:sp macro="" textlink="">
      <xdr:nvSpPr>
        <xdr:cNvPr id="372" name="楕円 371"/>
        <xdr:cNvSpPr/>
      </xdr:nvSpPr>
      <xdr:spPr>
        <a:xfrm>
          <a:off x="6921500" y="96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146700</xdr:rowOff>
    </xdr:from>
    <xdr:ext cx="534377" cy="259045"/>
    <xdr:sp macro="" textlink="">
      <xdr:nvSpPr>
        <xdr:cNvPr id="373" name="テキスト ボックス 372"/>
        <xdr:cNvSpPr txBox="1"/>
      </xdr:nvSpPr>
      <xdr:spPr>
        <a:xfrm>
          <a:off x="6705111" y="94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28051</xdr:rowOff>
    </xdr:from>
    <xdr:to>
      <xdr:col>55</xdr:col>
      <xdr:colOff>0</xdr:colOff>
      <xdr:row>78</xdr:row>
      <xdr:rowOff>65039</xdr:rowOff>
    </xdr:to>
    <xdr:cxnSp macro="">
      <xdr:nvCxnSpPr>
        <xdr:cNvPr id="400" name="直線コネクタ 399"/>
        <xdr:cNvCxnSpPr/>
      </xdr:nvCxnSpPr>
      <xdr:spPr>
        <a:xfrm flipV="1">
          <a:off x="9639300" y="13401151"/>
          <a:ext cx="838200"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50358</xdr:rowOff>
    </xdr:from>
    <xdr:to>
      <xdr:col>50</xdr:col>
      <xdr:colOff>114300</xdr:colOff>
      <xdr:row>78</xdr:row>
      <xdr:rowOff>65039</xdr:rowOff>
    </xdr:to>
    <xdr:cxnSp macro="">
      <xdr:nvCxnSpPr>
        <xdr:cNvPr id="403" name="直線コネクタ 402"/>
        <xdr:cNvCxnSpPr/>
      </xdr:nvCxnSpPr>
      <xdr:spPr>
        <a:xfrm>
          <a:off x="8750300" y="13423458"/>
          <a:ext cx="8890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50358</xdr:rowOff>
    </xdr:from>
    <xdr:to>
      <xdr:col>45</xdr:col>
      <xdr:colOff>177800</xdr:colOff>
      <xdr:row>78</xdr:row>
      <xdr:rowOff>59973</xdr:rowOff>
    </xdr:to>
    <xdr:cxnSp macro="">
      <xdr:nvCxnSpPr>
        <xdr:cNvPr id="406" name="直線コネクタ 405"/>
        <xdr:cNvCxnSpPr/>
      </xdr:nvCxnSpPr>
      <xdr:spPr>
        <a:xfrm flipV="1">
          <a:off x="7861300" y="13423458"/>
          <a:ext cx="889000" cy="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64934</xdr:rowOff>
    </xdr:from>
    <xdr:to>
      <xdr:col>41</xdr:col>
      <xdr:colOff>50800</xdr:colOff>
      <xdr:row>78</xdr:row>
      <xdr:rowOff>59973</xdr:rowOff>
    </xdr:to>
    <xdr:cxnSp macro="">
      <xdr:nvCxnSpPr>
        <xdr:cNvPr id="409" name="直線コネクタ 408"/>
        <xdr:cNvCxnSpPr/>
      </xdr:nvCxnSpPr>
      <xdr:spPr>
        <a:xfrm>
          <a:off x="6972300" y="13266584"/>
          <a:ext cx="889000" cy="16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148701</xdr:rowOff>
    </xdr:from>
    <xdr:to>
      <xdr:col>55</xdr:col>
      <xdr:colOff>50800</xdr:colOff>
      <xdr:row>78</xdr:row>
      <xdr:rowOff>78851</xdr:rowOff>
    </xdr:to>
    <xdr:sp macro="" textlink="">
      <xdr:nvSpPr>
        <xdr:cNvPr id="419" name="楕円 418"/>
        <xdr:cNvSpPr/>
      </xdr:nvSpPr>
      <xdr:spPr>
        <a:xfrm>
          <a:off x="10426700" y="1335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110920</xdr:rowOff>
    </xdr:from>
    <xdr:ext cx="534377" cy="259045"/>
    <xdr:sp macro="" textlink="">
      <xdr:nvSpPr>
        <xdr:cNvPr id="420" name="商工費該当値テキスト"/>
        <xdr:cNvSpPr txBox="1"/>
      </xdr:nvSpPr>
      <xdr:spPr>
        <a:xfrm>
          <a:off x="10528300" y="133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14239</xdr:rowOff>
    </xdr:from>
    <xdr:to>
      <xdr:col>50</xdr:col>
      <xdr:colOff>165100</xdr:colOff>
      <xdr:row>78</xdr:row>
      <xdr:rowOff>115839</xdr:rowOff>
    </xdr:to>
    <xdr:sp macro="" textlink="">
      <xdr:nvSpPr>
        <xdr:cNvPr id="421" name="楕円 420"/>
        <xdr:cNvSpPr/>
      </xdr:nvSpPr>
      <xdr:spPr>
        <a:xfrm>
          <a:off x="9588500" y="133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106966</xdr:rowOff>
    </xdr:from>
    <xdr:ext cx="534377" cy="259045"/>
    <xdr:sp macro="" textlink="">
      <xdr:nvSpPr>
        <xdr:cNvPr id="422" name="テキスト ボックス 421"/>
        <xdr:cNvSpPr txBox="1"/>
      </xdr:nvSpPr>
      <xdr:spPr>
        <a:xfrm>
          <a:off x="9372111" y="1348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171008</xdr:rowOff>
    </xdr:from>
    <xdr:to>
      <xdr:col>46</xdr:col>
      <xdr:colOff>38100</xdr:colOff>
      <xdr:row>78</xdr:row>
      <xdr:rowOff>101158</xdr:rowOff>
    </xdr:to>
    <xdr:sp macro="" textlink="">
      <xdr:nvSpPr>
        <xdr:cNvPr id="423" name="楕円 422"/>
        <xdr:cNvSpPr/>
      </xdr:nvSpPr>
      <xdr:spPr>
        <a:xfrm>
          <a:off x="8699500" y="133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92285</xdr:rowOff>
    </xdr:from>
    <xdr:ext cx="534377" cy="259045"/>
    <xdr:sp macro="" textlink="">
      <xdr:nvSpPr>
        <xdr:cNvPr id="424" name="テキスト ボックス 423"/>
        <xdr:cNvSpPr txBox="1"/>
      </xdr:nvSpPr>
      <xdr:spPr>
        <a:xfrm>
          <a:off x="8483111" y="134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9173</xdr:rowOff>
    </xdr:from>
    <xdr:to>
      <xdr:col>41</xdr:col>
      <xdr:colOff>101600</xdr:colOff>
      <xdr:row>78</xdr:row>
      <xdr:rowOff>110773</xdr:rowOff>
    </xdr:to>
    <xdr:sp macro="" textlink="">
      <xdr:nvSpPr>
        <xdr:cNvPr id="425" name="楕円 424"/>
        <xdr:cNvSpPr/>
      </xdr:nvSpPr>
      <xdr:spPr>
        <a:xfrm>
          <a:off x="7810500" y="1338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101900</xdr:rowOff>
    </xdr:from>
    <xdr:ext cx="534377" cy="259045"/>
    <xdr:sp macro="" textlink="">
      <xdr:nvSpPr>
        <xdr:cNvPr id="426" name="テキスト ボックス 425"/>
        <xdr:cNvSpPr txBox="1"/>
      </xdr:nvSpPr>
      <xdr:spPr>
        <a:xfrm>
          <a:off x="7594111" y="1347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14134</xdr:rowOff>
    </xdr:from>
    <xdr:to>
      <xdr:col>36</xdr:col>
      <xdr:colOff>165100</xdr:colOff>
      <xdr:row>77</xdr:row>
      <xdr:rowOff>115734</xdr:rowOff>
    </xdr:to>
    <xdr:sp macro="" textlink="">
      <xdr:nvSpPr>
        <xdr:cNvPr id="427" name="楕円 426"/>
        <xdr:cNvSpPr/>
      </xdr:nvSpPr>
      <xdr:spPr>
        <a:xfrm>
          <a:off x="6921500" y="1321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132261</xdr:rowOff>
    </xdr:from>
    <xdr:ext cx="534377" cy="259045"/>
    <xdr:sp macro="" textlink="">
      <xdr:nvSpPr>
        <xdr:cNvPr id="428" name="テキスト ボックス 427"/>
        <xdr:cNvSpPr txBox="1"/>
      </xdr:nvSpPr>
      <xdr:spPr>
        <a:xfrm>
          <a:off x="6705111" y="1299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5260</xdr:rowOff>
    </xdr:from>
    <xdr:to>
      <xdr:col>55</xdr:col>
      <xdr:colOff>0</xdr:colOff>
      <xdr:row>96</xdr:row>
      <xdr:rowOff>90841</xdr:rowOff>
    </xdr:to>
    <xdr:cxnSp macro="">
      <xdr:nvCxnSpPr>
        <xdr:cNvPr id="457" name="直線コネクタ 456"/>
        <xdr:cNvCxnSpPr/>
      </xdr:nvCxnSpPr>
      <xdr:spPr>
        <a:xfrm>
          <a:off x="9639300" y="16464460"/>
          <a:ext cx="838200" cy="8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5260</xdr:rowOff>
    </xdr:from>
    <xdr:to>
      <xdr:col>50</xdr:col>
      <xdr:colOff>114300</xdr:colOff>
      <xdr:row>96</xdr:row>
      <xdr:rowOff>45655</xdr:rowOff>
    </xdr:to>
    <xdr:cxnSp macro="">
      <xdr:nvCxnSpPr>
        <xdr:cNvPr id="460" name="直線コネクタ 459"/>
        <xdr:cNvCxnSpPr/>
      </xdr:nvCxnSpPr>
      <xdr:spPr>
        <a:xfrm flipV="1">
          <a:off x="8750300" y="16464460"/>
          <a:ext cx="889000" cy="4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13269</xdr:rowOff>
    </xdr:from>
    <xdr:to>
      <xdr:col>45</xdr:col>
      <xdr:colOff>177800</xdr:colOff>
      <xdr:row>96</xdr:row>
      <xdr:rowOff>45655</xdr:rowOff>
    </xdr:to>
    <xdr:cxnSp macro="">
      <xdr:nvCxnSpPr>
        <xdr:cNvPr id="463" name="直線コネクタ 462"/>
        <xdr:cNvCxnSpPr/>
      </xdr:nvCxnSpPr>
      <xdr:spPr>
        <a:xfrm>
          <a:off x="7861300" y="1647246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36167</xdr:rowOff>
    </xdr:from>
    <xdr:to>
      <xdr:col>41</xdr:col>
      <xdr:colOff>50800</xdr:colOff>
      <xdr:row>96</xdr:row>
      <xdr:rowOff>13269</xdr:rowOff>
    </xdr:to>
    <xdr:cxnSp macro="">
      <xdr:nvCxnSpPr>
        <xdr:cNvPr id="466" name="直線コネクタ 465"/>
        <xdr:cNvCxnSpPr/>
      </xdr:nvCxnSpPr>
      <xdr:spPr>
        <a:xfrm>
          <a:off x="6972300" y="16323917"/>
          <a:ext cx="889000" cy="14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40041</xdr:rowOff>
    </xdr:from>
    <xdr:to>
      <xdr:col>55</xdr:col>
      <xdr:colOff>50800</xdr:colOff>
      <xdr:row>96</xdr:row>
      <xdr:rowOff>141641</xdr:rowOff>
    </xdr:to>
    <xdr:sp macro="" textlink="">
      <xdr:nvSpPr>
        <xdr:cNvPr id="476" name="楕円 475"/>
        <xdr:cNvSpPr/>
      </xdr:nvSpPr>
      <xdr:spPr>
        <a:xfrm>
          <a:off x="10426700" y="164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18468</xdr:rowOff>
    </xdr:from>
    <xdr:ext cx="534377" cy="259045"/>
    <xdr:sp macro="" textlink="">
      <xdr:nvSpPr>
        <xdr:cNvPr id="477" name="土木費該当値テキスト"/>
        <xdr:cNvSpPr txBox="1"/>
      </xdr:nvSpPr>
      <xdr:spPr>
        <a:xfrm>
          <a:off x="10528300" y="1647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125910</xdr:rowOff>
    </xdr:from>
    <xdr:to>
      <xdr:col>50</xdr:col>
      <xdr:colOff>165100</xdr:colOff>
      <xdr:row>96</xdr:row>
      <xdr:rowOff>56060</xdr:rowOff>
    </xdr:to>
    <xdr:sp macro="" textlink="">
      <xdr:nvSpPr>
        <xdr:cNvPr id="478" name="楕円 477"/>
        <xdr:cNvSpPr/>
      </xdr:nvSpPr>
      <xdr:spPr>
        <a:xfrm>
          <a:off x="9588500" y="164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72587</xdr:rowOff>
    </xdr:from>
    <xdr:ext cx="534377" cy="259045"/>
    <xdr:sp macro="" textlink="">
      <xdr:nvSpPr>
        <xdr:cNvPr id="479" name="テキスト ボックス 478"/>
        <xdr:cNvSpPr txBox="1"/>
      </xdr:nvSpPr>
      <xdr:spPr>
        <a:xfrm>
          <a:off x="9372111" y="161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166305</xdr:rowOff>
    </xdr:from>
    <xdr:to>
      <xdr:col>46</xdr:col>
      <xdr:colOff>38100</xdr:colOff>
      <xdr:row>96</xdr:row>
      <xdr:rowOff>96455</xdr:rowOff>
    </xdr:to>
    <xdr:sp macro="" textlink="">
      <xdr:nvSpPr>
        <xdr:cNvPr id="480" name="楕円 479"/>
        <xdr:cNvSpPr/>
      </xdr:nvSpPr>
      <xdr:spPr>
        <a:xfrm>
          <a:off x="8699500" y="1645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112982</xdr:rowOff>
    </xdr:from>
    <xdr:ext cx="534377" cy="259045"/>
    <xdr:sp macro="" textlink="">
      <xdr:nvSpPr>
        <xdr:cNvPr id="481" name="テキスト ボックス 480"/>
        <xdr:cNvSpPr txBox="1"/>
      </xdr:nvSpPr>
      <xdr:spPr>
        <a:xfrm>
          <a:off x="8483111" y="1622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133919</xdr:rowOff>
    </xdr:from>
    <xdr:to>
      <xdr:col>41</xdr:col>
      <xdr:colOff>101600</xdr:colOff>
      <xdr:row>96</xdr:row>
      <xdr:rowOff>64069</xdr:rowOff>
    </xdr:to>
    <xdr:sp macro="" textlink="">
      <xdr:nvSpPr>
        <xdr:cNvPr id="482" name="楕円 481"/>
        <xdr:cNvSpPr/>
      </xdr:nvSpPr>
      <xdr:spPr>
        <a:xfrm>
          <a:off x="7810500" y="1642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80596</xdr:rowOff>
    </xdr:from>
    <xdr:ext cx="534377" cy="259045"/>
    <xdr:sp macro="" textlink="">
      <xdr:nvSpPr>
        <xdr:cNvPr id="483" name="テキスト ボックス 482"/>
        <xdr:cNvSpPr txBox="1"/>
      </xdr:nvSpPr>
      <xdr:spPr>
        <a:xfrm>
          <a:off x="7594111" y="1619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156817</xdr:rowOff>
    </xdr:from>
    <xdr:to>
      <xdr:col>36</xdr:col>
      <xdr:colOff>165100</xdr:colOff>
      <xdr:row>95</xdr:row>
      <xdr:rowOff>86967</xdr:rowOff>
    </xdr:to>
    <xdr:sp macro="" textlink="">
      <xdr:nvSpPr>
        <xdr:cNvPr id="484" name="楕円 483"/>
        <xdr:cNvSpPr/>
      </xdr:nvSpPr>
      <xdr:spPr>
        <a:xfrm>
          <a:off x="6921500" y="1627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103494</xdr:rowOff>
    </xdr:from>
    <xdr:ext cx="534377" cy="259045"/>
    <xdr:sp macro="" textlink="">
      <xdr:nvSpPr>
        <xdr:cNvPr id="485" name="テキスト ボックス 484"/>
        <xdr:cNvSpPr txBox="1"/>
      </xdr:nvSpPr>
      <xdr:spPr>
        <a:xfrm>
          <a:off x="6705111" y="1604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139654</xdr:rowOff>
    </xdr:from>
    <xdr:to>
      <xdr:col>85</xdr:col>
      <xdr:colOff>127000</xdr:colOff>
      <xdr:row>35</xdr:row>
      <xdr:rowOff>26451</xdr:rowOff>
    </xdr:to>
    <xdr:cxnSp macro="">
      <xdr:nvCxnSpPr>
        <xdr:cNvPr id="512" name="直線コネクタ 511"/>
        <xdr:cNvCxnSpPr/>
      </xdr:nvCxnSpPr>
      <xdr:spPr>
        <a:xfrm>
          <a:off x="15481300" y="5968954"/>
          <a:ext cx="838200" cy="5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77589</xdr:rowOff>
    </xdr:from>
    <xdr:to>
      <xdr:col>81</xdr:col>
      <xdr:colOff>50800</xdr:colOff>
      <xdr:row>34</xdr:row>
      <xdr:rowOff>139654</xdr:rowOff>
    </xdr:to>
    <xdr:cxnSp macro="">
      <xdr:nvCxnSpPr>
        <xdr:cNvPr id="515" name="直線コネクタ 514"/>
        <xdr:cNvCxnSpPr/>
      </xdr:nvCxnSpPr>
      <xdr:spPr>
        <a:xfrm>
          <a:off x="14592300" y="5906889"/>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50432</xdr:rowOff>
    </xdr:from>
    <xdr:to>
      <xdr:col>76</xdr:col>
      <xdr:colOff>114300</xdr:colOff>
      <xdr:row>34</xdr:row>
      <xdr:rowOff>77589</xdr:rowOff>
    </xdr:to>
    <xdr:cxnSp macro="">
      <xdr:nvCxnSpPr>
        <xdr:cNvPr id="518" name="直線コネクタ 517"/>
        <xdr:cNvCxnSpPr/>
      </xdr:nvCxnSpPr>
      <xdr:spPr>
        <a:xfrm>
          <a:off x="13703300" y="5365382"/>
          <a:ext cx="889000" cy="54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50432</xdr:rowOff>
    </xdr:from>
    <xdr:to>
      <xdr:col>71</xdr:col>
      <xdr:colOff>177800</xdr:colOff>
      <xdr:row>35</xdr:row>
      <xdr:rowOff>23937</xdr:rowOff>
    </xdr:to>
    <xdr:cxnSp macro="">
      <xdr:nvCxnSpPr>
        <xdr:cNvPr id="521" name="直線コネクタ 520"/>
        <xdr:cNvCxnSpPr/>
      </xdr:nvCxnSpPr>
      <xdr:spPr>
        <a:xfrm flipV="1">
          <a:off x="12814300" y="5365382"/>
          <a:ext cx="889000" cy="65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147101</xdr:rowOff>
    </xdr:from>
    <xdr:to>
      <xdr:col>85</xdr:col>
      <xdr:colOff>177800</xdr:colOff>
      <xdr:row>35</xdr:row>
      <xdr:rowOff>77251</xdr:rowOff>
    </xdr:to>
    <xdr:sp macro="" textlink="">
      <xdr:nvSpPr>
        <xdr:cNvPr id="531" name="楕円 530"/>
        <xdr:cNvSpPr/>
      </xdr:nvSpPr>
      <xdr:spPr>
        <a:xfrm>
          <a:off x="16268700" y="59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169978</xdr:rowOff>
    </xdr:from>
    <xdr:ext cx="534377" cy="259045"/>
    <xdr:sp macro="" textlink="">
      <xdr:nvSpPr>
        <xdr:cNvPr id="532" name="消防費該当値テキスト"/>
        <xdr:cNvSpPr txBox="1"/>
      </xdr:nvSpPr>
      <xdr:spPr>
        <a:xfrm>
          <a:off x="16370300" y="582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88854</xdr:rowOff>
    </xdr:from>
    <xdr:to>
      <xdr:col>81</xdr:col>
      <xdr:colOff>101600</xdr:colOff>
      <xdr:row>35</xdr:row>
      <xdr:rowOff>19004</xdr:rowOff>
    </xdr:to>
    <xdr:sp macro="" textlink="">
      <xdr:nvSpPr>
        <xdr:cNvPr id="533" name="楕円 532"/>
        <xdr:cNvSpPr/>
      </xdr:nvSpPr>
      <xdr:spPr>
        <a:xfrm>
          <a:off x="15430500" y="59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35531</xdr:rowOff>
    </xdr:from>
    <xdr:ext cx="534377" cy="259045"/>
    <xdr:sp macro="" textlink="">
      <xdr:nvSpPr>
        <xdr:cNvPr id="534" name="テキスト ボックス 533"/>
        <xdr:cNvSpPr txBox="1"/>
      </xdr:nvSpPr>
      <xdr:spPr>
        <a:xfrm>
          <a:off x="15214111" y="56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26789</xdr:rowOff>
    </xdr:from>
    <xdr:to>
      <xdr:col>76</xdr:col>
      <xdr:colOff>165100</xdr:colOff>
      <xdr:row>34</xdr:row>
      <xdr:rowOff>128389</xdr:rowOff>
    </xdr:to>
    <xdr:sp macro="" textlink="">
      <xdr:nvSpPr>
        <xdr:cNvPr id="535" name="楕円 534"/>
        <xdr:cNvSpPr/>
      </xdr:nvSpPr>
      <xdr:spPr>
        <a:xfrm>
          <a:off x="14541500" y="58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144916</xdr:rowOff>
    </xdr:from>
    <xdr:ext cx="534377" cy="259045"/>
    <xdr:sp macro="" textlink="">
      <xdr:nvSpPr>
        <xdr:cNvPr id="536" name="テキスト ボックス 535"/>
        <xdr:cNvSpPr txBox="1"/>
      </xdr:nvSpPr>
      <xdr:spPr>
        <a:xfrm>
          <a:off x="14325111" y="56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171082</xdr:rowOff>
    </xdr:from>
    <xdr:to>
      <xdr:col>72</xdr:col>
      <xdr:colOff>38100</xdr:colOff>
      <xdr:row>31</xdr:row>
      <xdr:rowOff>101232</xdr:rowOff>
    </xdr:to>
    <xdr:sp macro="" textlink="">
      <xdr:nvSpPr>
        <xdr:cNvPr id="537" name="楕円 536"/>
        <xdr:cNvSpPr/>
      </xdr:nvSpPr>
      <xdr:spPr>
        <a:xfrm>
          <a:off x="13652500" y="53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117759</xdr:rowOff>
    </xdr:from>
    <xdr:ext cx="534377" cy="259045"/>
    <xdr:sp macro="" textlink="">
      <xdr:nvSpPr>
        <xdr:cNvPr id="538" name="テキスト ボックス 537"/>
        <xdr:cNvSpPr txBox="1"/>
      </xdr:nvSpPr>
      <xdr:spPr>
        <a:xfrm>
          <a:off x="13436111" y="50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144587</xdr:rowOff>
    </xdr:from>
    <xdr:to>
      <xdr:col>67</xdr:col>
      <xdr:colOff>101600</xdr:colOff>
      <xdr:row>35</xdr:row>
      <xdr:rowOff>74737</xdr:rowOff>
    </xdr:to>
    <xdr:sp macro="" textlink="">
      <xdr:nvSpPr>
        <xdr:cNvPr id="539" name="楕円 538"/>
        <xdr:cNvSpPr/>
      </xdr:nvSpPr>
      <xdr:spPr>
        <a:xfrm>
          <a:off x="12763500" y="59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91264</xdr:rowOff>
    </xdr:from>
    <xdr:ext cx="534377" cy="259045"/>
    <xdr:sp macro="" textlink="">
      <xdr:nvSpPr>
        <xdr:cNvPr id="540" name="テキスト ボックス 539"/>
        <xdr:cNvSpPr txBox="1"/>
      </xdr:nvSpPr>
      <xdr:spPr>
        <a:xfrm>
          <a:off x="12547111" y="57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107902</xdr:rowOff>
    </xdr:from>
    <xdr:to>
      <xdr:col>85</xdr:col>
      <xdr:colOff>127000</xdr:colOff>
      <xdr:row>56</xdr:row>
      <xdr:rowOff>131489</xdr:rowOff>
    </xdr:to>
    <xdr:cxnSp macro="">
      <xdr:nvCxnSpPr>
        <xdr:cNvPr id="567" name="直線コネクタ 566"/>
        <xdr:cNvCxnSpPr/>
      </xdr:nvCxnSpPr>
      <xdr:spPr>
        <a:xfrm>
          <a:off x="15481300" y="9709102"/>
          <a:ext cx="838200" cy="2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107902</xdr:rowOff>
    </xdr:from>
    <xdr:to>
      <xdr:col>81</xdr:col>
      <xdr:colOff>50800</xdr:colOff>
      <xdr:row>56</xdr:row>
      <xdr:rowOff>125029</xdr:rowOff>
    </xdr:to>
    <xdr:cxnSp macro="">
      <xdr:nvCxnSpPr>
        <xdr:cNvPr id="570" name="直線コネクタ 569"/>
        <xdr:cNvCxnSpPr/>
      </xdr:nvCxnSpPr>
      <xdr:spPr>
        <a:xfrm flipV="1">
          <a:off x="14592300" y="9709102"/>
          <a:ext cx="889000" cy="1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125029</xdr:rowOff>
    </xdr:from>
    <xdr:to>
      <xdr:col>76</xdr:col>
      <xdr:colOff>114300</xdr:colOff>
      <xdr:row>56</xdr:row>
      <xdr:rowOff>154271</xdr:rowOff>
    </xdr:to>
    <xdr:cxnSp macro="">
      <xdr:nvCxnSpPr>
        <xdr:cNvPr id="573" name="直線コネクタ 572"/>
        <xdr:cNvCxnSpPr/>
      </xdr:nvCxnSpPr>
      <xdr:spPr>
        <a:xfrm flipV="1">
          <a:off x="13703300" y="9726229"/>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59585</xdr:rowOff>
    </xdr:from>
    <xdr:to>
      <xdr:col>71</xdr:col>
      <xdr:colOff>177800</xdr:colOff>
      <xdr:row>56</xdr:row>
      <xdr:rowOff>154271</xdr:rowOff>
    </xdr:to>
    <xdr:cxnSp macro="">
      <xdr:nvCxnSpPr>
        <xdr:cNvPr id="576" name="直線コネクタ 575"/>
        <xdr:cNvCxnSpPr/>
      </xdr:nvCxnSpPr>
      <xdr:spPr>
        <a:xfrm>
          <a:off x="12814300" y="9660785"/>
          <a:ext cx="889000" cy="9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80689</xdr:rowOff>
    </xdr:from>
    <xdr:to>
      <xdr:col>85</xdr:col>
      <xdr:colOff>177800</xdr:colOff>
      <xdr:row>57</xdr:row>
      <xdr:rowOff>10839</xdr:rowOff>
    </xdr:to>
    <xdr:sp macro="" textlink="">
      <xdr:nvSpPr>
        <xdr:cNvPr id="586" name="楕円 585"/>
        <xdr:cNvSpPr/>
      </xdr:nvSpPr>
      <xdr:spPr>
        <a:xfrm>
          <a:off x="16268700" y="96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103566</xdr:rowOff>
    </xdr:from>
    <xdr:ext cx="534377" cy="259045"/>
    <xdr:sp macro="" textlink="">
      <xdr:nvSpPr>
        <xdr:cNvPr id="587" name="教育費該当値テキスト"/>
        <xdr:cNvSpPr txBox="1"/>
      </xdr:nvSpPr>
      <xdr:spPr>
        <a:xfrm>
          <a:off x="16370300" y="9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57102</xdr:rowOff>
    </xdr:from>
    <xdr:to>
      <xdr:col>81</xdr:col>
      <xdr:colOff>101600</xdr:colOff>
      <xdr:row>56</xdr:row>
      <xdr:rowOff>158702</xdr:rowOff>
    </xdr:to>
    <xdr:sp macro="" textlink="">
      <xdr:nvSpPr>
        <xdr:cNvPr id="588" name="楕円 587"/>
        <xdr:cNvSpPr/>
      </xdr:nvSpPr>
      <xdr:spPr>
        <a:xfrm>
          <a:off x="15430500" y="965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3779</xdr:rowOff>
    </xdr:from>
    <xdr:ext cx="534377" cy="259045"/>
    <xdr:sp macro="" textlink="">
      <xdr:nvSpPr>
        <xdr:cNvPr id="589" name="テキスト ボックス 588"/>
        <xdr:cNvSpPr txBox="1"/>
      </xdr:nvSpPr>
      <xdr:spPr>
        <a:xfrm>
          <a:off x="15214111" y="94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74229</xdr:rowOff>
    </xdr:from>
    <xdr:to>
      <xdr:col>76</xdr:col>
      <xdr:colOff>165100</xdr:colOff>
      <xdr:row>57</xdr:row>
      <xdr:rowOff>4379</xdr:rowOff>
    </xdr:to>
    <xdr:sp macro="" textlink="">
      <xdr:nvSpPr>
        <xdr:cNvPr id="590" name="楕円 589"/>
        <xdr:cNvSpPr/>
      </xdr:nvSpPr>
      <xdr:spPr>
        <a:xfrm>
          <a:off x="14541500" y="96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20906</xdr:rowOff>
    </xdr:from>
    <xdr:ext cx="534377" cy="259045"/>
    <xdr:sp macro="" textlink="">
      <xdr:nvSpPr>
        <xdr:cNvPr id="591" name="テキスト ボックス 590"/>
        <xdr:cNvSpPr txBox="1"/>
      </xdr:nvSpPr>
      <xdr:spPr>
        <a:xfrm>
          <a:off x="14325111" y="94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103471</xdr:rowOff>
    </xdr:from>
    <xdr:to>
      <xdr:col>72</xdr:col>
      <xdr:colOff>38100</xdr:colOff>
      <xdr:row>57</xdr:row>
      <xdr:rowOff>33621</xdr:rowOff>
    </xdr:to>
    <xdr:sp macro="" textlink="">
      <xdr:nvSpPr>
        <xdr:cNvPr id="592" name="楕円 591"/>
        <xdr:cNvSpPr/>
      </xdr:nvSpPr>
      <xdr:spPr>
        <a:xfrm>
          <a:off x="13652500" y="970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50148</xdr:rowOff>
    </xdr:from>
    <xdr:ext cx="534377" cy="259045"/>
    <xdr:sp macro="" textlink="">
      <xdr:nvSpPr>
        <xdr:cNvPr id="593" name="テキスト ボックス 592"/>
        <xdr:cNvSpPr txBox="1"/>
      </xdr:nvSpPr>
      <xdr:spPr>
        <a:xfrm>
          <a:off x="13436111" y="947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8785</xdr:rowOff>
    </xdr:from>
    <xdr:to>
      <xdr:col>67</xdr:col>
      <xdr:colOff>101600</xdr:colOff>
      <xdr:row>56</xdr:row>
      <xdr:rowOff>110385</xdr:rowOff>
    </xdr:to>
    <xdr:sp macro="" textlink="">
      <xdr:nvSpPr>
        <xdr:cNvPr id="594" name="楕円 593"/>
        <xdr:cNvSpPr/>
      </xdr:nvSpPr>
      <xdr:spPr>
        <a:xfrm>
          <a:off x="12763500" y="96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126912</xdr:rowOff>
    </xdr:from>
    <xdr:ext cx="534377" cy="259045"/>
    <xdr:sp macro="" textlink="">
      <xdr:nvSpPr>
        <xdr:cNvPr id="595" name="テキスト ボックス 594"/>
        <xdr:cNvSpPr txBox="1"/>
      </xdr:nvSpPr>
      <xdr:spPr>
        <a:xfrm>
          <a:off x="12547111" y="9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6756</xdr:rowOff>
    </xdr:from>
    <xdr:to>
      <xdr:col>85</xdr:col>
      <xdr:colOff>127000</xdr:colOff>
      <xdr:row>75</xdr:row>
      <xdr:rowOff>61988</xdr:rowOff>
    </xdr:to>
    <xdr:cxnSp macro="">
      <xdr:nvCxnSpPr>
        <xdr:cNvPr id="624" name="直線コネクタ 623"/>
        <xdr:cNvCxnSpPr/>
      </xdr:nvCxnSpPr>
      <xdr:spPr>
        <a:xfrm>
          <a:off x="15481300" y="12865506"/>
          <a:ext cx="838200" cy="5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6756</xdr:rowOff>
    </xdr:from>
    <xdr:to>
      <xdr:col>81</xdr:col>
      <xdr:colOff>50800</xdr:colOff>
      <xdr:row>77</xdr:row>
      <xdr:rowOff>28487</xdr:rowOff>
    </xdr:to>
    <xdr:cxnSp macro="">
      <xdr:nvCxnSpPr>
        <xdr:cNvPr id="627" name="直線コネクタ 626"/>
        <xdr:cNvCxnSpPr/>
      </xdr:nvCxnSpPr>
      <xdr:spPr>
        <a:xfrm flipV="1">
          <a:off x="14592300" y="12865506"/>
          <a:ext cx="889000" cy="36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28487</xdr:rowOff>
    </xdr:from>
    <xdr:to>
      <xdr:col>76</xdr:col>
      <xdr:colOff>114300</xdr:colOff>
      <xdr:row>78</xdr:row>
      <xdr:rowOff>147689</xdr:rowOff>
    </xdr:to>
    <xdr:cxnSp macro="">
      <xdr:nvCxnSpPr>
        <xdr:cNvPr id="630" name="直線コネクタ 629"/>
        <xdr:cNvCxnSpPr/>
      </xdr:nvCxnSpPr>
      <xdr:spPr>
        <a:xfrm flipV="1">
          <a:off x="13703300" y="13230137"/>
          <a:ext cx="889000" cy="2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147689</xdr:rowOff>
    </xdr:from>
    <xdr:to>
      <xdr:col>71</xdr:col>
      <xdr:colOff>177800</xdr:colOff>
      <xdr:row>78</xdr:row>
      <xdr:rowOff>147752</xdr:rowOff>
    </xdr:to>
    <xdr:cxnSp macro="">
      <xdr:nvCxnSpPr>
        <xdr:cNvPr id="633" name="直線コネクタ 632"/>
        <xdr:cNvCxnSpPr/>
      </xdr:nvCxnSpPr>
      <xdr:spPr>
        <a:xfrm flipV="1">
          <a:off x="12814300" y="13520789"/>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11188</xdr:rowOff>
    </xdr:from>
    <xdr:to>
      <xdr:col>85</xdr:col>
      <xdr:colOff>177800</xdr:colOff>
      <xdr:row>75</xdr:row>
      <xdr:rowOff>112788</xdr:rowOff>
    </xdr:to>
    <xdr:sp macro="" textlink="">
      <xdr:nvSpPr>
        <xdr:cNvPr id="643" name="楕円 642"/>
        <xdr:cNvSpPr/>
      </xdr:nvSpPr>
      <xdr:spPr>
        <a:xfrm>
          <a:off x="16268700" y="128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34065</xdr:rowOff>
    </xdr:from>
    <xdr:ext cx="534377" cy="259045"/>
    <xdr:sp macro="" textlink="">
      <xdr:nvSpPr>
        <xdr:cNvPr id="644" name="災害復旧費該当値テキスト"/>
        <xdr:cNvSpPr txBox="1"/>
      </xdr:nvSpPr>
      <xdr:spPr>
        <a:xfrm>
          <a:off x="16370300" y="1272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127406</xdr:rowOff>
    </xdr:from>
    <xdr:to>
      <xdr:col>81</xdr:col>
      <xdr:colOff>101600</xdr:colOff>
      <xdr:row>75</xdr:row>
      <xdr:rowOff>57556</xdr:rowOff>
    </xdr:to>
    <xdr:sp macro="" textlink="">
      <xdr:nvSpPr>
        <xdr:cNvPr id="645" name="楕円 644"/>
        <xdr:cNvSpPr/>
      </xdr:nvSpPr>
      <xdr:spPr>
        <a:xfrm>
          <a:off x="15430500" y="1281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74083</xdr:rowOff>
    </xdr:from>
    <xdr:ext cx="534377" cy="259045"/>
    <xdr:sp macro="" textlink="">
      <xdr:nvSpPr>
        <xdr:cNvPr id="646" name="テキスト ボックス 645"/>
        <xdr:cNvSpPr txBox="1"/>
      </xdr:nvSpPr>
      <xdr:spPr>
        <a:xfrm>
          <a:off x="15214111" y="1258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149137</xdr:rowOff>
    </xdr:from>
    <xdr:to>
      <xdr:col>76</xdr:col>
      <xdr:colOff>165100</xdr:colOff>
      <xdr:row>77</xdr:row>
      <xdr:rowOff>79287</xdr:rowOff>
    </xdr:to>
    <xdr:sp macro="" textlink="">
      <xdr:nvSpPr>
        <xdr:cNvPr id="647" name="楕円 646"/>
        <xdr:cNvSpPr/>
      </xdr:nvSpPr>
      <xdr:spPr>
        <a:xfrm>
          <a:off x="14541500" y="131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95813</xdr:rowOff>
    </xdr:from>
    <xdr:ext cx="534377" cy="259045"/>
    <xdr:sp macro="" textlink="">
      <xdr:nvSpPr>
        <xdr:cNvPr id="648" name="テキスト ボックス 647"/>
        <xdr:cNvSpPr txBox="1"/>
      </xdr:nvSpPr>
      <xdr:spPr>
        <a:xfrm>
          <a:off x="14325111" y="1295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96889</xdr:rowOff>
    </xdr:from>
    <xdr:to>
      <xdr:col>72</xdr:col>
      <xdr:colOff>38100</xdr:colOff>
      <xdr:row>79</xdr:row>
      <xdr:rowOff>27039</xdr:rowOff>
    </xdr:to>
    <xdr:sp macro="" textlink="">
      <xdr:nvSpPr>
        <xdr:cNvPr id="649" name="楕円 648"/>
        <xdr:cNvSpPr/>
      </xdr:nvSpPr>
      <xdr:spPr>
        <a:xfrm>
          <a:off x="13652500" y="134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18166</xdr:rowOff>
    </xdr:from>
    <xdr:ext cx="469744" cy="259045"/>
    <xdr:sp macro="" textlink="">
      <xdr:nvSpPr>
        <xdr:cNvPr id="650" name="テキスト ボックス 649"/>
        <xdr:cNvSpPr txBox="1"/>
      </xdr:nvSpPr>
      <xdr:spPr>
        <a:xfrm>
          <a:off x="13468428" y="1356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96952</xdr:rowOff>
    </xdr:from>
    <xdr:to>
      <xdr:col>67</xdr:col>
      <xdr:colOff>101600</xdr:colOff>
      <xdr:row>79</xdr:row>
      <xdr:rowOff>27102</xdr:rowOff>
    </xdr:to>
    <xdr:sp macro="" textlink="">
      <xdr:nvSpPr>
        <xdr:cNvPr id="651" name="楕円 650"/>
        <xdr:cNvSpPr/>
      </xdr:nvSpPr>
      <xdr:spPr>
        <a:xfrm>
          <a:off x="12763500" y="134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18229</xdr:rowOff>
    </xdr:from>
    <xdr:ext cx="469744" cy="259045"/>
    <xdr:sp macro="" textlink="">
      <xdr:nvSpPr>
        <xdr:cNvPr id="652" name="テキスト ボックス 651"/>
        <xdr:cNvSpPr txBox="1"/>
      </xdr:nvSpPr>
      <xdr:spPr>
        <a:xfrm>
          <a:off x="12579428" y="135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20929</xdr:rowOff>
    </xdr:from>
    <xdr:to>
      <xdr:col>85</xdr:col>
      <xdr:colOff>127000</xdr:colOff>
      <xdr:row>97</xdr:row>
      <xdr:rowOff>43791</xdr:rowOff>
    </xdr:to>
    <xdr:cxnSp macro="">
      <xdr:nvCxnSpPr>
        <xdr:cNvPr id="679" name="直線コネクタ 678"/>
        <xdr:cNvCxnSpPr/>
      </xdr:nvCxnSpPr>
      <xdr:spPr>
        <a:xfrm flipV="1">
          <a:off x="15481300" y="16651579"/>
          <a:ext cx="83820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43791</xdr:rowOff>
    </xdr:from>
    <xdr:to>
      <xdr:col>81</xdr:col>
      <xdr:colOff>50800</xdr:colOff>
      <xdr:row>97</xdr:row>
      <xdr:rowOff>77383</xdr:rowOff>
    </xdr:to>
    <xdr:cxnSp macro="">
      <xdr:nvCxnSpPr>
        <xdr:cNvPr id="682" name="直線コネクタ 681"/>
        <xdr:cNvCxnSpPr/>
      </xdr:nvCxnSpPr>
      <xdr:spPr>
        <a:xfrm flipV="1">
          <a:off x="14592300" y="16674441"/>
          <a:ext cx="889000" cy="3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72785</xdr:rowOff>
    </xdr:from>
    <xdr:to>
      <xdr:col>76</xdr:col>
      <xdr:colOff>114300</xdr:colOff>
      <xdr:row>97</xdr:row>
      <xdr:rowOff>77383</xdr:rowOff>
    </xdr:to>
    <xdr:cxnSp macro="">
      <xdr:nvCxnSpPr>
        <xdr:cNvPr id="685" name="直線コネクタ 684"/>
        <xdr:cNvCxnSpPr/>
      </xdr:nvCxnSpPr>
      <xdr:spPr>
        <a:xfrm>
          <a:off x="13703300" y="16703435"/>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71327</xdr:rowOff>
    </xdr:from>
    <xdr:to>
      <xdr:col>71</xdr:col>
      <xdr:colOff>177800</xdr:colOff>
      <xdr:row>97</xdr:row>
      <xdr:rowOff>72785</xdr:rowOff>
    </xdr:to>
    <xdr:cxnSp macro="">
      <xdr:nvCxnSpPr>
        <xdr:cNvPr id="688" name="直線コネクタ 687"/>
        <xdr:cNvCxnSpPr/>
      </xdr:nvCxnSpPr>
      <xdr:spPr>
        <a:xfrm>
          <a:off x="12814300" y="16701977"/>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141579</xdr:rowOff>
    </xdr:from>
    <xdr:to>
      <xdr:col>85</xdr:col>
      <xdr:colOff>177800</xdr:colOff>
      <xdr:row>97</xdr:row>
      <xdr:rowOff>71729</xdr:rowOff>
    </xdr:to>
    <xdr:sp macro="" textlink="">
      <xdr:nvSpPr>
        <xdr:cNvPr id="698" name="楕円 697"/>
        <xdr:cNvSpPr/>
      </xdr:nvSpPr>
      <xdr:spPr>
        <a:xfrm>
          <a:off x="16268700" y="1660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164456</xdr:rowOff>
    </xdr:from>
    <xdr:ext cx="599010" cy="259045"/>
    <xdr:sp macro="" textlink="">
      <xdr:nvSpPr>
        <xdr:cNvPr id="699" name="公債費該当値テキスト"/>
        <xdr:cNvSpPr txBox="1"/>
      </xdr:nvSpPr>
      <xdr:spPr>
        <a:xfrm>
          <a:off x="16370300" y="1645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164441</xdr:rowOff>
    </xdr:from>
    <xdr:to>
      <xdr:col>81</xdr:col>
      <xdr:colOff>101600</xdr:colOff>
      <xdr:row>97</xdr:row>
      <xdr:rowOff>94591</xdr:rowOff>
    </xdr:to>
    <xdr:sp macro="" textlink="">
      <xdr:nvSpPr>
        <xdr:cNvPr id="700" name="楕円 699"/>
        <xdr:cNvSpPr/>
      </xdr:nvSpPr>
      <xdr:spPr>
        <a:xfrm>
          <a:off x="15430500" y="1662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111118</xdr:rowOff>
    </xdr:from>
    <xdr:ext cx="599010" cy="259045"/>
    <xdr:sp macro="" textlink="">
      <xdr:nvSpPr>
        <xdr:cNvPr id="701" name="テキスト ボックス 700"/>
        <xdr:cNvSpPr txBox="1"/>
      </xdr:nvSpPr>
      <xdr:spPr>
        <a:xfrm>
          <a:off x="15181795" y="163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26583</xdr:rowOff>
    </xdr:from>
    <xdr:to>
      <xdr:col>76</xdr:col>
      <xdr:colOff>165100</xdr:colOff>
      <xdr:row>97</xdr:row>
      <xdr:rowOff>128183</xdr:rowOff>
    </xdr:to>
    <xdr:sp macro="" textlink="">
      <xdr:nvSpPr>
        <xdr:cNvPr id="702" name="楕円 701"/>
        <xdr:cNvSpPr/>
      </xdr:nvSpPr>
      <xdr:spPr>
        <a:xfrm>
          <a:off x="14541500" y="166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144710</xdr:rowOff>
    </xdr:from>
    <xdr:ext cx="599010" cy="259045"/>
    <xdr:sp macro="" textlink="">
      <xdr:nvSpPr>
        <xdr:cNvPr id="703" name="テキスト ボックス 702"/>
        <xdr:cNvSpPr txBox="1"/>
      </xdr:nvSpPr>
      <xdr:spPr>
        <a:xfrm>
          <a:off x="14292795" y="1643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21985</xdr:rowOff>
    </xdr:from>
    <xdr:to>
      <xdr:col>72</xdr:col>
      <xdr:colOff>38100</xdr:colOff>
      <xdr:row>97</xdr:row>
      <xdr:rowOff>123585</xdr:rowOff>
    </xdr:to>
    <xdr:sp macro="" textlink="">
      <xdr:nvSpPr>
        <xdr:cNvPr id="704" name="楕円 703"/>
        <xdr:cNvSpPr/>
      </xdr:nvSpPr>
      <xdr:spPr>
        <a:xfrm>
          <a:off x="13652500" y="1665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140112</xdr:rowOff>
    </xdr:from>
    <xdr:ext cx="599010" cy="259045"/>
    <xdr:sp macro="" textlink="">
      <xdr:nvSpPr>
        <xdr:cNvPr id="705" name="テキスト ボックス 704"/>
        <xdr:cNvSpPr txBox="1"/>
      </xdr:nvSpPr>
      <xdr:spPr>
        <a:xfrm>
          <a:off x="13403795" y="1642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20527</xdr:rowOff>
    </xdr:from>
    <xdr:to>
      <xdr:col>67</xdr:col>
      <xdr:colOff>101600</xdr:colOff>
      <xdr:row>97</xdr:row>
      <xdr:rowOff>122127</xdr:rowOff>
    </xdr:to>
    <xdr:sp macro="" textlink="">
      <xdr:nvSpPr>
        <xdr:cNvPr id="706" name="楕円 705"/>
        <xdr:cNvSpPr/>
      </xdr:nvSpPr>
      <xdr:spPr>
        <a:xfrm>
          <a:off x="12763500" y="1665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138654</xdr:rowOff>
    </xdr:from>
    <xdr:ext cx="599010" cy="259045"/>
    <xdr:sp macro="" textlink="">
      <xdr:nvSpPr>
        <xdr:cNvPr id="707" name="テキスト ボックス 706"/>
        <xdr:cNvSpPr txBox="1"/>
      </xdr:nvSpPr>
      <xdr:spPr>
        <a:xfrm>
          <a:off x="12514795" y="1642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総務費は、住民一人当たり１</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５９５</a:t>
          </a:r>
          <a:r>
            <a:rPr kumimoji="1" lang="ja-JP" altLang="ja-JP" sz="1100">
              <a:solidFill>
                <a:schemeClr val="dk1"/>
              </a:solidFill>
              <a:effectLst/>
              <a:latin typeface="+mn-lt"/>
              <a:ea typeface="+mn-ea"/>
              <a:cs typeface="+mn-cs"/>
            </a:rPr>
            <a:t>千円となっており、前年度からの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要因として</a:t>
          </a:r>
          <a:r>
            <a:rPr kumimoji="1" lang="ja-JP" altLang="en-US" sz="1100">
              <a:solidFill>
                <a:schemeClr val="dk1"/>
              </a:solidFill>
              <a:effectLst/>
              <a:latin typeface="+mn-lt"/>
              <a:ea typeface="+mn-ea"/>
              <a:cs typeface="+mn-cs"/>
            </a:rPr>
            <a:t>、国の</a:t>
          </a:r>
          <a:r>
            <a:rPr lang="ja-JP" altLang="en-US" sz="1100">
              <a:solidFill>
                <a:schemeClr val="dk1"/>
              </a:solidFill>
              <a:effectLst/>
              <a:latin typeface="+mn-lt"/>
              <a:ea typeface="+mn-ea"/>
              <a:cs typeface="+mn-cs"/>
            </a:rPr>
            <a:t>新型コロナウイルス感染症対応地方創生臨時交付金及び 物価高騰対応重点支援地方創生臨時交付金に係る事業を実施したことが</a:t>
          </a:r>
          <a:r>
            <a:rPr kumimoji="1" lang="ja-JP" altLang="ja-JP" sz="1100">
              <a:solidFill>
                <a:schemeClr val="dk1"/>
              </a:solidFill>
              <a:effectLst/>
              <a:latin typeface="+mn-lt"/>
              <a:ea typeface="+mn-ea"/>
              <a:cs typeface="+mn-cs"/>
            </a:rPr>
            <a:t>挙げられます。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民生費も</a:t>
          </a:r>
          <a:r>
            <a:rPr kumimoji="1" lang="ja-JP" altLang="en-US" sz="1100">
              <a:solidFill>
                <a:schemeClr val="dk1"/>
              </a:solidFill>
              <a:effectLst/>
              <a:latin typeface="+mn-lt"/>
              <a:ea typeface="+mn-ea"/>
              <a:cs typeface="+mn-cs"/>
            </a:rPr>
            <a:t>２１９，７７４</a:t>
          </a:r>
          <a:r>
            <a:rPr kumimoji="1" lang="ja-JP" altLang="ja-JP" sz="1100">
              <a:solidFill>
                <a:schemeClr val="dk1"/>
              </a:solidFill>
              <a:effectLst/>
              <a:latin typeface="+mn-lt"/>
              <a:ea typeface="+mn-ea"/>
              <a:cs typeface="+mn-cs"/>
            </a:rPr>
            <a:t>千円と前年度から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していますが、</a:t>
          </a:r>
          <a:r>
            <a:rPr kumimoji="1" lang="ja-JP" altLang="en-US" sz="1100">
              <a:solidFill>
                <a:schemeClr val="dk1"/>
              </a:solidFill>
              <a:effectLst/>
              <a:latin typeface="+mn-lt"/>
              <a:ea typeface="+mn-ea"/>
              <a:cs typeface="+mn-cs"/>
            </a:rPr>
            <a:t>前述の地方創生臨時交付金を活用した</a:t>
          </a:r>
          <a:r>
            <a:rPr lang="ja-JP" altLang="en-US" sz="1100">
              <a:solidFill>
                <a:schemeClr val="dk1"/>
              </a:solidFill>
              <a:effectLst/>
              <a:latin typeface="+mn-lt"/>
              <a:ea typeface="+mn-ea"/>
              <a:cs typeface="+mn-cs"/>
            </a:rPr>
            <a:t>非課税世帯等への臨時給付金等</a:t>
          </a:r>
          <a:r>
            <a:rPr kumimoji="1" lang="ja-JP" altLang="ja-JP" sz="1100">
              <a:solidFill>
                <a:schemeClr val="dk1"/>
              </a:solidFill>
              <a:effectLst/>
              <a:latin typeface="+mn-lt"/>
              <a:ea typeface="+mn-ea"/>
              <a:cs typeface="+mn-cs"/>
            </a:rPr>
            <a:t>によるものです。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農林水産業費においては</a:t>
          </a:r>
          <a:r>
            <a:rPr kumimoji="1" lang="ja-JP" altLang="en-US" sz="1100">
              <a:solidFill>
                <a:schemeClr val="dk1"/>
              </a:solidFill>
              <a:effectLst/>
              <a:latin typeface="+mn-lt"/>
              <a:ea typeface="+mn-ea"/>
              <a:cs typeface="+mn-cs"/>
            </a:rPr>
            <a:t>、６２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２７９</a:t>
          </a:r>
          <a:r>
            <a:rPr kumimoji="1" lang="ja-JP" altLang="ja-JP" sz="1100">
              <a:solidFill>
                <a:schemeClr val="dk1"/>
              </a:solidFill>
              <a:effectLst/>
              <a:latin typeface="+mn-lt"/>
              <a:ea typeface="+mn-ea"/>
              <a:cs typeface="+mn-cs"/>
            </a:rPr>
            <a:t>千円となっており、令和３年７月豪雨災害に係る林地崩壊防止事業</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等が要因となっています。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土木費は、公営住宅整備</a:t>
          </a:r>
          <a:r>
            <a:rPr kumimoji="1" lang="ja-JP" altLang="en-US" sz="1100">
              <a:solidFill>
                <a:schemeClr val="dk1"/>
              </a:solidFill>
              <a:effectLst/>
              <a:latin typeface="+mn-lt"/>
              <a:ea typeface="+mn-ea"/>
              <a:cs typeface="+mn-cs"/>
            </a:rPr>
            <a:t>や高速道路整備関連事業により</a:t>
          </a:r>
          <a:r>
            <a:rPr kumimoji="1" lang="ja-JP" altLang="ja-JP" sz="1100">
              <a:solidFill>
                <a:schemeClr val="dk1"/>
              </a:solidFill>
              <a:effectLst/>
              <a:latin typeface="+mn-lt"/>
              <a:ea typeface="+mn-ea"/>
              <a:cs typeface="+mn-cs"/>
            </a:rPr>
            <a:t>、また、教育費においては、木次経済文化会館や</a:t>
          </a:r>
          <a:r>
            <a:rPr kumimoji="1" lang="ja-JP" altLang="en-US" sz="1100">
              <a:solidFill>
                <a:schemeClr val="dk1"/>
              </a:solidFill>
              <a:effectLst/>
              <a:latin typeface="+mn-lt"/>
              <a:ea typeface="+mn-ea"/>
              <a:cs typeface="+mn-cs"/>
            </a:rPr>
            <a:t>文化財保存修理事業</a:t>
          </a:r>
          <a:r>
            <a:rPr kumimoji="1" lang="ja-JP" altLang="ja-JP" sz="1100">
              <a:solidFill>
                <a:schemeClr val="dk1"/>
              </a:solidFill>
              <a:effectLst/>
              <a:latin typeface="+mn-lt"/>
              <a:ea typeface="+mn-ea"/>
              <a:cs typeface="+mn-cs"/>
            </a:rPr>
            <a:t>等により、それぞれ前年度に比べ、住民一人当たりの単価が</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災害復旧費では、豪雨災害により被害を受けたことに伴い、令和４年度以降に災害復旧工事が本格的に始まったことによる大幅な</a:t>
          </a:r>
          <a:r>
            <a:rPr kumimoji="1" lang="ja-JP" altLang="en-US" sz="1100">
              <a:solidFill>
                <a:schemeClr val="dk1"/>
              </a:solidFill>
              <a:effectLst/>
              <a:latin typeface="+mn-lt"/>
              <a:ea typeface="+mn-ea"/>
              <a:cs typeface="+mn-cs"/>
            </a:rPr>
            <a:t>増加となっています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全般的に目的別歳出費目において、</a:t>
          </a:r>
          <a:r>
            <a:rPr kumimoji="1" lang="ja-JP" altLang="ja-JP" sz="1100">
              <a:solidFill>
                <a:schemeClr val="dk1"/>
              </a:solidFill>
              <a:effectLst/>
              <a:latin typeface="+mn-lt"/>
              <a:ea typeface="+mn-ea"/>
              <a:cs typeface="+mn-cs"/>
            </a:rPr>
            <a:t>類似団体平均を上回っている状況</a:t>
          </a:r>
          <a:r>
            <a:rPr kumimoji="1" lang="ja-JP" altLang="en-US" sz="1100">
              <a:solidFill>
                <a:schemeClr val="dk1"/>
              </a:solidFill>
              <a:effectLst/>
              <a:latin typeface="+mn-lt"/>
              <a:ea typeface="+mn-ea"/>
              <a:cs typeface="+mn-cs"/>
            </a:rPr>
            <a:t>であるため、</a:t>
          </a:r>
          <a:r>
            <a:rPr kumimoji="1" lang="ja-JP" altLang="ja-JP" sz="1100">
              <a:solidFill>
                <a:schemeClr val="dk1"/>
              </a:solidFill>
              <a:effectLst/>
              <a:latin typeface="+mn-lt"/>
              <a:ea typeface="+mn-ea"/>
              <a:cs typeface="+mn-cs"/>
            </a:rPr>
            <a:t>引き続き、行財政改革実施計画、事業の見直し等により効率化を図り、歳出削減に努めます。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島根県雲南市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財政調整基金は、利子の積み立てにより徐々に増加していますが、標準財政規模に対する比率はほぼ横ばいととなっています。令和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年度も基金取り崩しを回避できましたが、中期財政計画（令和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年２月策定）では令和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年度以降に財源不足が見込まれるため、適切な財源の確保と歳出</a:t>
          </a:r>
          <a:r>
            <a:rPr kumimoji="1" lang="ja-JP" altLang="en-US" sz="1100">
              <a:solidFill>
                <a:schemeClr val="dk1"/>
              </a:solidFill>
              <a:effectLst/>
              <a:latin typeface="+mn-lt"/>
              <a:ea typeface="+mn-ea"/>
              <a:cs typeface="+mn-cs"/>
            </a:rPr>
            <a:t>削減</a:t>
          </a:r>
          <a:r>
            <a:rPr kumimoji="1" lang="ja-JP" altLang="ja-JP" sz="1100">
              <a:solidFill>
                <a:schemeClr val="dk1"/>
              </a:solidFill>
              <a:effectLst/>
              <a:latin typeface="+mn-lt"/>
              <a:ea typeface="+mn-ea"/>
              <a:cs typeface="+mn-cs"/>
            </a:rPr>
            <a:t>により、健全な行財政運営に努めていきます。</a:t>
          </a:r>
          <a:endParaRPr lang="ja-JP" altLang="ja-JP" sz="1400">
            <a:effectLst/>
          </a:endParaRPr>
        </a:p>
        <a:p>
          <a:r>
            <a:rPr kumimoji="1" lang="ja-JP" altLang="ja-JP" sz="1100">
              <a:solidFill>
                <a:schemeClr val="dk1"/>
              </a:solidFill>
              <a:effectLst/>
              <a:latin typeface="+mn-lt"/>
              <a:ea typeface="+mn-ea"/>
              <a:cs typeface="+mn-cs"/>
            </a:rPr>
            <a:t>　なお、実質単年度収支は、令和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繰上償還を実施したことから、</a:t>
          </a:r>
          <a:r>
            <a:rPr kumimoji="1" lang="ja-JP" altLang="en-US" sz="1100">
              <a:solidFill>
                <a:schemeClr val="dk1"/>
              </a:solidFill>
              <a:effectLst/>
              <a:latin typeface="+mn-lt"/>
              <a:ea typeface="+mn-ea"/>
              <a:cs typeface="+mn-cs"/>
            </a:rPr>
            <a:t>例年に比べて</a:t>
          </a:r>
          <a:r>
            <a:rPr kumimoji="1" lang="ja-JP" altLang="ja-JP" sz="1100">
              <a:solidFill>
                <a:schemeClr val="dk1"/>
              </a:solidFill>
              <a:effectLst/>
              <a:latin typeface="+mn-lt"/>
              <a:ea typeface="+mn-ea"/>
              <a:cs typeface="+mn-cs"/>
            </a:rPr>
            <a:t>大きくなっており、令和元年度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黒字</a:t>
          </a:r>
          <a:r>
            <a:rPr kumimoji="1" lang="ja-JP" altLang="en-US" sz="1100">
              <a:solidFill>
                <a:schemeClr val="dk1"/>
              </a:solidFill>
              <a:effectLst/>
              <a:latin typeface="+mn-lt"/>
              <a:ea typeface="+mn-ea"/>
              <a:cs typeface="+mn-cs"/>
            </a:rPr>
            <a:t>が続いています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島根県雲南市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令和２年度からこれまで生活排水処理事業特別会計として実施していました公共下水道及び特定環境公共下水道事業を法適用化し、下水道事業会計を設置しました。</a:t>
          </a:r>
          <a:endParaRPr lang="ja-JP" altLang="ja-JP" sz="1400">
            <a:effectLst/>
          </a:endParaRPr>
        </a:p>
        <a:p>
          <a:r>
            <a:rPr kumimoji="1" lang="ja-JP" altLang="ja-JP" sz="1100">
              <a:solidFill>
                <a:schemeClr val="dk1"/>
              </a:solidFill>
              <a:effectLst/>
              <a:latin typeface="+mn-lt"/>
              <a:ea typeface="+mn-ea"/>
              <a:cs typeface="+mn-cs"/>
            </a:rPr>
            <a:t>　令和６年度以降は、農業集落排水事業等も下水道事業会計において法適用に移行するため、生活排水処理事業特別会計は廃止する予定です。</a:t>
          </a:r>
          <a:endParaRPr lang="ja-JP" altLang="ja-JP" sz="1400">
            <a:effectLst/>
          </a:endParaRPr>
        </a:p>
        <a:p>
          <a:r>
            <a:rPr kumimoji="1" lang="ja-JP" altLang="ja-JP" sz="1100">
              <a:solidFill>
                <a:schemeClr val="dk1"/>
              </a:solidFill>
              <a:effectLst/>
              <a:latin typeface="+mn-lt"/>
              <a:ea typeface="+mn-ea"/>
              <a:cs typeface="+mn-cs"/>
            </a:rPr>
            <a:t>　黒字・赤字の構成分析では、令和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年度においてもすべての会計で黒字決算となりました。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病院事業会計では、令和２年度以降</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新型コロナウイルス感染症関係補助金の収入等</a:t>
          </a:r>
          <a:r>
            <a:rPr kumimoji="1" lang="ja-JP" altLang="en-US" sz="1100">
              <a:solidFill>
                <a:sysClr val="windowText" lastClr="000000"/>
              </a:solidFill>
              <a:effectLst/>
              <a:latin typeface="+mn-lt"/>
              <a:ea typeface="+mn-ea"/>
              <a:cs typeface="+mn-cs"/>
            </a:rPr>
            <a:t>の要因</a:t>
          </a:r>
          <a:r>
            <a:rPr kumimoji="1" lang="ja-JP" altLang="ja-JP" sz="1100">
              <a:solidFill>
                <a:sysClr val="windowText" lastClr="000000"/>
              </a:solidFill>
              <a:effectLst/>
              <a:latin typeface="+mn-lt"/>
              <a:ea typeface="+mn-ea"/>
              <a:cs typeface="+mn-cs"/>
            </a:rPr>
            <a:t>により、黒字額</a:t>
          </a:r>
          <a:r>
            <a:rPr kumimoji="1" lang="ja-JP" altLang="en-US" sz="1100">
              <a:solidFill>
                <a:sysClr val="windowText" lastClr="000000"/>
              </a:solidFill>
              <a:effectLst/>
              <a:latin typeface="+mn-lt"/>
              <a:ea typeface="+mn-ea"/>
              <a:cs typeface="+mn-cs"/>
            </a:rPr>
            <a:t>が大きくなっています</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引き続き、人件費、物件費、補助費等の経費の削減に</a:t>
          </a:r>
          <a:r>
            <a:rPr kumimoji="1" lang="ja-JP" altLang="ja-JP" sz="1100">
              <a:solidFill>
                <a:schemeClr val="dk1"/>
              </a:solidFill>
              <a:effectLst/>
              <a:latin typeface="+mn-lt"/>
              <a:ea typeface="+mn-ea"/>
              <a:cs typeface="+mn-cs"/>
            </a:rPr>
            <a:t>取り組み財政の健全化に努めます。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32712023</v>
      </c>
      <c r="BO4" s="449"/>
      <c r="BP4" s="449"/>
      <c r="BQ4" s="449"/>
      <c r="BR4" s="449"/>
      <c r="BS4" s="449"/>
      <c r="BT4" s="449"/>
      <c r="BU4" s="450"/>
      <c r="BV4" s="448">
        <v>32646211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3.7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32219514</v>
      </c>
      <c r="BO5" s="420"/>
      <c r="BP5" s="420"/>
      <c r="BQ5" s="420"/>
      <c r="BR5" s="420"/>
      <c r="BS5" s="420"/>
      <c r="BT5" s="420"/>
      <c r="BU5" s="421"/>
      <c r="BV5" s="419">
        <v>31633169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97.1</v>
      </c>
      <c r="CU5" s="417"/>
      <c r="CV5" s="417"/>
      <c r="CW5" s="417"/>
      <c r="CX5" s="417"/>
      <c r="CY5" s="417"/>
      <c r="CZ5" s="417"/>
      <c r="DA5" s="418"/>
      <c r="DB5" s="416">
        <v>97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492509</v>
      </c>
      <c r="BO6" s="420"/>
      <c r="BP6" s="420"/>
      <c r="BQ6" s="420"/>
      <c r="BR6" s="420"/>
      <c r="BS6" s="420"/>
      <c r="BT6" s="420"/>
      <c r="BU6" s="421"/>
      <c r="BV6" s="419">
        <v>1013042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97.5</v>
      </c>
      <c r="CU6" s="563"/>
      <c r="CV6" s="563"/>
      <c r="CW6" s="563"/>
      <c r="CX6" s="563"/>
      <c r="CY6" s="563"/>
      <c r="CZ6" s="563"/>
      <c r="DA6" s="564"/>
      <c r="DB6" s="562">
        <v>98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50830</v>
      </c>
      <c r="BO7" s="420"/>
      <c r="BP7" s="420"/>
      <c r="BQ7" s="420"/>
      <c r="BR7" s="420"/>
      <c r="BS7" s="420"/>
      <c r="BT7" s="420"/>
      <c r="BU7" s="421"/>
      <c r="BV7" s="419">
        <v>395357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17134205</v>
      </c>
      <c r="CU7" s="420"/>
      <c r="CV7" s="420"/>
      <c r="CW7" s="420"/>
      <c r="CX7" s="420"/>
      <c r="CY7" s="420"/>
      <c r="CZ7" s="420"/>
      <c r="DA7" s="421"/>
      <c r="DB7" s="419">
        <v>16875648</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441679</v>
      </c>
      <c r="BO8" s="420"/>
      <c r="BP8" s="420"/>
      <c r="BQ8" s="420"/>
      <c r="BR8" s="420"/>
      <c r="BS8" s="420"/>
      <c r="BT8" s="420"/>
      <c r="BU8" s="421"/>
      <c r="BV8" s="419">
        <v>617685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0.25</v>
      </c>
      <c r="CU8" s="523"/>
      <c r="CV8" s="523"/>
      <c r="CW8" s="523"/>
      <c r="CX8" s="523"/>
      <c r="CY8" s="523"/>
      <c r="CZ8" s="523"/>
      <c r="DA8" s="524"/>
      <c r="DB8" s="522">
        <v>0.25</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36007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-176006</v>
      </c>
      <c r="BO9" s="420"/>
      <c r="BP9" s="420"/>
      <c r="BQ9" s="420"/>
      <c r="BR9" s="420"/>
      <c r="BS9" s="420"/>
      <c r="BT9" s="420"/>
      <c r="BU9" s="421"/>
      <c r="BV9" s="419">
        <v>162981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20</v>
      </c>
      <c r="CU9" s="417"/>
      <c r="CV9" s="417"/>
      <c r="CW9" s="417"/>
      <c r="CX9" s="417"/>
      <c r="CY9" s="417"/>
      <c r="CZ9" s="417"/>
      <c r="DA9" s="418"/>
      <c r="DB9" s="416">
        <v>19.3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39032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12</v>
      </c>
      <c r="BO10" s="420"/>
      <c r="BP10" s="420"/>
      <c r="BQ10" s="420"/>
      <c r="BR10" s="420"/>
      <c r="BS10" s="420"/>
      <c r="BT10" s="420"/>
      <c r="BU10" s="421"/>
      <c r="BV10" s="419">
        <v>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427222</v>
      </c>
      <c r="BO11" s="420"/>
      <c r="BP11" s="420"/>
      <c r="BQ11" s="420"/>
      <c r="BR11" s="420"/>
      <c r="BS11" s="420"/>
      <c r="BT11" s="420"/>
      <c r="BU11" s="421"/>
      <c r="BV11" s="419">
        <v>522350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35085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34846</v>
      </c>
      <c r="S13" s="507"/>
      <c r="T13" s="507"/>
      <c r="U13" s="507"/>
      <c r="V13" s="508"/>
      <c r="W13" s="509" t="s">
        <v>131</v>
      </c>
      <c r="X13" s="405"/>
      <c r="Y13" s="405"/>
      <c r="Z13" s="405"/>
      <c r="AA13" s="405"/>
      <c r="AB13" s="406"/>
      <c r="AC13" s="372">
        <v>1784</v>
      </c>
      <c r="AD13" s="373"/>
      <c r="AE13" s="373"/>
      <c r="AF13" s="373"/>
      <c r="AG13" s="374"/>
      <c r="AH13" s="372">
        <v>2315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251228</v>
      </c>
      <c r="BO13" s="420"/>
      <c r="BP13" s="420"/>
      <c r="BQ13" s="420"/>
      <c r="BR13" s="420"/>
      <c r="BS13" s="420"/>
      <c r="BT13" s="420"/>
      <c r="BU13" s="421"/>
      <c r="BV13" s="419">
        <v>685336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11.2</v>
      </c>
      <c r="CU13" s="417"/>
      <c r="CV13" s="417"/>
      <c r="CW13" s="417"/>
      <c r="CX13" s="417"/>
      <c r="CY13" s="417"/>
      <c r="CZ13" s="417"/>
      <c r="DA13" s="418"/>
      <c r="DB13" s="416">
        <v>10.9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35738</v>
      </c>
      <c r="S14" s="507"/>
      <c r="T14" s="507"/>
      <c r="U14" s="507"/>
      <c r="V14" s="508"/>
      <c r="W14" s="510"/>
      <c r="X14" s="408"/>
      <c r="Y14" s="408"/>
      <c r="Z14" s="408"/>
      <c r="AA14" s="408"/>
      <c r="AB14" s="409"/>
      <c r="AC14" s="499">
        <v>9.6</v>
      </c>
      <c r="AD14" s="500"/>
      <c r="AE14" s="500"/>
      <c r="AF14" s="500"/>
      <c r="AG14" s="501"/>
      <c r="AH14" s="499">
        <v>11.7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92.1</v>
      </c>
      <c r="CU14" s="517"/>
      <c r="CV14" s="517"/>
      <c r="CW14" s="517"/>
      <c r="CX14" s="517"/>
      <c r="CY14" s="517"/>
      <c r="CZ14" s="517"/>
      <c r="DA14" s="518"/>
      <c r="DB14" s="516">
        <v>95.7</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35537</v>
      </c>
      <c r="S15" s="507"/>
      <c r="T15" s="507"/>
      <c r="U15" s="507"/>
      <c r="V15" s="508"/>
      <c r="W15" s="509" t="s">
        <v>137</v>
      </c>
      <c r="X15" s="405"/>
      <c r="Y15" s="405"/>
      <c r="Z15" s="405"/>
      <c r="AA15" s="405"/>
      <c r="AB15" s="406"/>
      <c r="AC15" s="372">
        <v>5148</v>
      </c>
      <c r="AD15" s="373"/>
      <c r="AE15" s="373"/>
      <c r="AF15" s="373"/>
      <c r="AG15" s="374"/>
      <c r="AH15" s="372">
        <v>5559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4093472</v>
      </c>
      <c r="BO15" s="449"/>
      <c r="BP15" s="449"/>
      <c r="BQ15" s="449"/>
      <c r="BR15" s="449"/>
      <c r="BS15" s="449"/>
      <c r="BT15" s="449"/>
      <c r="BU15" s="450"/>
      <c r="BV15" s="448">
        <v>4076010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27.8</v>
      </c>
      <c r="AD16" s="500"/>
      <c r="AE16" s="500"/>
      <c r="AF16" s="500"/>
      <c r="AG16" s="501"/>
      <c r="AH16" s="499">
        <v>28.1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16098071</v>
      </c>
      <c r="BO16" s="420"/>
      <c r="BP16" s="420"/>
      <c r="BQ16" s="420"/>
      <c r="BR16" s="420"/>
      <c r="BS16" s="420"/>
      <c r="BT16" s="420"/>
      <c r="BU16" s="421"/>
      <c r="BV16" s="419">
        <v>15774194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11567</v>
      </c>
      <c r="AD17" s="373"/>
      <c r="AE17" s="373"/>
      <c r="AF17" s="373"/>
      <c r="AG17" s="374"/>
      <c r="AH17" s="372">
        <v>11881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5052950</v>
      </c>
      <c r="BO17" s="420"/>
      <c r="BP17" s="420"/>
      <c r="BQ17" s="420"/>
      <c r="BR17" s="420"/>
      <c r="BS17" s="420"/>
      <c r="BT17" s="420"/>
      <c r="BU17" s="421"/>
      <c r="BV17" s="419">
        <v>5046151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553.17999999999995</v>
      </c>
      <c r="M18" s="472"/>
      <c r="N18" s="472"/>
      <c r="O18" s="472"/>
      <c r="P18" s="472"/>
      <c r="Q18" s="472"/>
      <c r="R18" s="473"/>
      <c r="S18" s="473"/>
      <c r="T18" s="473"/>
      <c r="U18" s="473"/>
      <c r="V18" s="474"/>
      <c r="W18" s="490"/>
      <c r="X18" s="491"/>
      <c r="Y18" s="491"/>
      <c r="Z18" s="491"/>
      <c r="AA18" s="491"/>
      <c r="AB18" s="515"/>
      <c r="AC18" s="389">
        <v>62.5</v>
      </c>
      <c r="AD18" s="390"/>
      <c r="AE18" s="390"/>
      <c r="AF18" s="390"/>
      <c r="AG18" s="475"/>
      <c r="AH18" s="389">
        <v>60.1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16945695</v>
      </c>
      <c r="BO18" s="420"/>
      <c r="BP18" s="420"/>
      <c r="BQ18" s="420"/>
      <c r="BR18" s="420"/>
      <c r="BS18" s="420"/>
      <c r="BT18" s="420"/>
      <c r="BU18" s="421"/>
      <c r="BV18" s="419">
        <v>16647728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22075622</v>
      </c>
      <c r="BO19" s="420"/>
      <c r="BP19" s="420"/>
      <c r="BQ19" s="420"/>
      <c r="BR19" s="420"/>
      <c r="BS19" s="420"/>
      <c r="BT19" s="420"/>
      <c r="BU19" s="421"/>
      <c r="BV19" s="419">
        <v>21496974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12432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35703295</v>
      </c>
      <c r="BO22" s="449"/>
      <c r="BP22" s="449"/>
      <c r="BQ22" s="449"/>
      <c r="BR22" s="449"/>
      <c r="BS22" s="449"/>
      <c r="BT22" s="449"/>
      <c r="BU22" s="450"/>
      <c r="BV22" s="448">
        <v>36753400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22255396</v>
      </c>
      <c r="BO23" s="420"/>
      <c r="BP23" s="420"/>
      <c r="BQ23" s="420"/>
      <c r="BR23" s="420"/>
      <c r="BS23" s="420"/>
      <c r="BT23" s="420"/>
      <c r="BU23" s="421"/>
      <c r="BV23" s="419">
        <v>23001184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8900</v>
      </c>
      <c r="R24" s="373"/>
      <c r="S24" s="373"/>
      <c r="T24" s="373"/>
      <c r="U24" s="373"/>
      <c r="V24" s="374"/>
      <c r="W24" s="462"/>
      <c r="X24" s="399"/>
      <c r="Y24" s="400"/>
      <c r="Z24" s="375" t="s">
        <v>162</v>
      </c>
      <c r="AA24" s="376"/>
      <c r="AB24" s="376"/>
      <c r="AC24" s="376"/>
      <c r="AD24" s="376"/>
      <c r="AE24" s="376"/>
      <c r="AF24" s="376"/>
      <c r="AG24" s="377"/>
      <c r="AH24" s="372">
        <v>415</v>
      </c>
      <c r="AI24" s="373"/>
      <c r="AJ24" s="373"/>
      <c r="AK24" s="373"/>
      <c r="AL24" s="374"/>
      <c r="AM24" s="372">
        <v>1392740</v>
      </c>
      <c r="AN24" s="373"/>
      <c r="AO24" s="373"/>
      <c r="AP24" s="373"/>
      <c r="AQ24" s="373"/>
      <c r="AR24" s="374"/>
      <c r="AS24" s="372">
        <v>3356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28005326</v>
      </c>
      <c r="BO24" s="420"/>
      <c r="BP24" s="420"/>
      <c r="BQ24" s="420"/>
      <c r="BR24" s="420"/>
      <c r="BS24" s="420"/>
      <c r="BT24" s="420"/>
      <c r="BU24" s="421"/>
      <c r="BV24" s="419">
        <v>28228624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7210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6607961</v>
      </c>
      <c r="BO25" s="449"/>
      <c r="BP25" s="449"/>
      <c r="BQ25" s="449"/>
      <c r="BR25" s="449"/>
      <c r="BS25" s="449"/>
      <c r="BT25" s="449"/>
      <c r="BU25" s="450"/>
      <c r="BV25" s="448">
        <v>4961572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6390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4340</v>
      </c>
      <c r="R27" s="373"/>
      <c r="S27" s="373"/>
      <c r="T27" s="373"/>
      <c r="U27" s="373"/>
      <c r="V27" s="374"/>
      <c r="W27" s="462"/>
      <c r="X27" s="399"/>
      <c r="Y27" s="400"/>
      <c r="Z27" s="375" t="s">
        <v>171</v>
      </c>
      <c r="AA27" s="376"/>
      <c r="AB27" s="376"/>
      <c r="AC27" s="376"/>
      <c r="AD27" s="376"/>
      <c r="AE27" s="376"/>
      <c r="AF27" s="376"/>
      <c r="AG27" s="377"/>
      <c r="AH27" s="372">
        <v>24</v>
      </c>
      <c r="AI27" s="373"/>
      <c r="AJ27" s="373"/>
      <c r="AK27" s="373"/>
      <c r="AL27" s="374"/>
      <c r="AM27" s="372">
        <v>75792</v>
      </c>
      <c r="AN27" s="373"/>
      <c r="AO27" s="373"/>
      <c r="AP27" s="373"/>
      <c r="AQ27" s="373"/>
      <c r="AR27" s="374"/>
      <c r="AS27" s="372">
        <v>3158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536194</v>
      </c>
      <c r="BO27" s="454"/>
      <c r="BP27" s="454"/>
      <c r="BQ27" s="454"/>
      <c r="BR27" s="454"/>
      <c r="BS27" s="454"/>
      <c r="BT27" s="454"/>
      <c r="BU27" s="455"/>
      <c r="BV27" s="453">
        <v>547543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3720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1440289</v>
      </c>
      <c r="BO28" s="449"/>
      <c r="BP28" s="449"/>
      <c r="BQ28" s="449"/>
      <c r="BR28" s="449"/>
      <c r="BS28" s="449"/>
      <c r="BT28" s="449"/>
      <c r="BU28" s="450"/>
      <c r="BV28" s="448">
        <v>1440271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17</v>
      </c>
      <c r="M29" s="373"/>
      <c r="N29" s="373"/>
      <c r="O29" s="373"/>
      <c r="P29" s="374"/>
      <c r="Q29" s="372">
        <v>3450</v>
      </c>
      <c r="R29" s="373"/>
      <c r="S29" s="373"/>
      <c r="T29" s="373"/>
      <c r="U29" s="373"/>
      <c r="V29" s="374"/>
      <c r="W29" s="463"/>
      <c r="X29" s="464"/>
      <c r="Y29" s="465"/>
      <c r="Z29" s="375" t="s">
        <v>177</v>
      </c>
      <c r="AA29" s="376"/>
      <c r="AB29" s="376"/>
      <c r="AC29" s="376"/>
      <c r="AD29" s="376"/>
      <c r="AE29" s="376"/>
      <c r="AF29" s="376"/>
      <c r="AG29" s="377"/>
      <c r="AH29" s="372">
        <v>439</v>
      </c>
      <c r="AI29" s="373"/>
      <c r="AJ29" s="373"/>
      <c r="AK29" s="373"/>
      <c r="AL29" s="374"/>
      <c r="AM29" s="372">
        <v>1468532</v>
      </c>
      <c r="AN29" s="373"/>
      <c r="AO29" s="373"/>
      <c r="AP29" s="373"/>
      <c r="AQ29" s="373"/>
      <c r="AR29" s="374"/>
      <c r="AS29" s="372">
        <v>3345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3139296</v>
      </c>
      <c r="BO29" s="420"/>
      <c r="BP29" s="420"/>
      <c r="BQ29" s="420"/>
      <c r="BR29" s="420"/>
      <c r="BS29" s="420"/>
      <c r="BT29" s="420"/>
      <c r="BU29" s="421"/>
      <c r="BV29" s="419">
        <v>3963052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5055935</v>
      </c>
      <c r="BO30" s="454"/>
      <c r="BP30" s="454"/>
      <c r="BQ30" s="454"/>
      <c r="BR30" s="454"/>
      <c r="BS30" s="454"/>
      <c r="BT30" s="454"/>
      <c r="BU30" s="455"/>
      <c r="BV30" s="453">
        <v>4687035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IF('各会計、関係団体の財政状況及び健全化判断比率'!B34="","",'各会計、関係団体の財政状況及び健全化判断比率'!B34)</f>
        <v>生活排水処理事業特別会計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雲南市・飯南町事務組合（普）</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㈱キラキラ雲南</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農業労働災害共済事業特別会計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IF('各会計、関係団体の財政状況及び健全化判断比率'!B31="","",'各会計、関係団体の財政状況及び健全化判断比率'!B31)</f>
        <v>工業用水道事業会計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島根県市町村総合事務組合（普）</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㈱雲南都市開発</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IF('各会計、関係団体の財政状況及び健全化判断比率'!B32="","",'各会計、関係団体の財政状況及び健全化判断比率'!B32)</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雲南広域連合（普）</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鉄の歴史村地域振興事業団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8</v>
      </c>
      <c r="AN37" s="367"/>
      <c r="AO37" s="368" t="str">
        <f>IF('各会計、関係団体の財政状況及び健全化判断比率'!B33="","",'各会計、関係団体の財政状況及び健全化判断比率'!B33)</f>
        <v>下水道事業会計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雲南広域連合（介護）</v>
      </c>
      <c r="BZ37" s="368"/>
      <c r="CA37" s="368"/>
      <c r="CB37" s="368"/>
      <c r="CC37" s="368"/>
      <c r="CD37" s="368"/>
      <c r="CE37" s="368"/>
      <c r="CF37" s="368"/>
      <c r="CG37" s="368"/>
      <c r="CH37" s="368"/>
      <c r="CI37" s="368"/>
      <c r="CJ37" s="368"/>
      <c r="CK37" s="368"/>
      <c r="CL37" s="368"/>
      <c r="CM37" s="368"/>
      <c r="CN37" s="181"/>
      <c r="CO37" s="367">
        <f t="shared" si="3"/>
        <v>20</v>
      </c>
      <c r="CP37" s="367"/>
      <c r="CQ37" s="368" t="str">
        <f>IF('各会計、関係団体の財政状況及び健全化判断比率'!BS10="","",'各会計、関係団体の財政状況及び健全化判断比率'!BS10)</f>
        <v>雲南市土地開発公社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〇</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雲南広域連合（公共下水）</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島根県後期高齢者医療広域連合（普）</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島根県後期高齢者医療広域連合（後期高齢）</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6RP56Gh2fSl2lE73fQeE3HvezdYCTXaTIT7oQnmJBBQbgy8+MGOVFpcxi7Y28Rpf++ONGGqfW2fsAZ1osVBlCg==" saltValue="S/VJFxvc7RxhePgVohmL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85" zoomScaleNormal="85" zoomScaleSheetLayoutView="100" workbookViewId="0">
      <selection activeCell="K44" sqref="K4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533</v>
      </c>
      <c r="D34" s="1151"/>
      <c r="E34" s="1152"/>
      <c r="F34" s="32">
        <v>8.6</v>
      </c>
      <c r="G34" s="33">
        <v>10.52</v>
      </c>
      <c r="H34" s="33">
        <v>14.77</v>
      </c>
      <c r="I34" s="33">
        <v>18.829999999999998</v>
      </c>
      <c r="J34" s="34">
        <v>16.07</v>
      </c>
      <c r="K34" s="22"/>
      <c r="L34" s="22"/>
      <c r="M34" s="22"/>
      <c r="N34" s="22"/>
      <c r="O34" s="22"/>
      <c r="P34" s="22"/>
    </row>
    <row r="35" spans="1:16" ht="39" customHeight="1" x14ac:dyDescent="0.15">
      <c r="A35" s="22"/>
      <c r="B35" s="35"/>
      <c r="C35" s="1145" t="s">
        <v>534</v>
      </c>
      <c r="D35" s="1146"/>
      <c r="E35" s="1147"/>
      <c r="F35" s="36">
        <v>10.48</v>
      </c>
      <c r="G35" s="37">
        <v>10.97</v>
      </c>
      <c r="H35" s="37">
        <v>11.12</v>
      </c>
      <c r="I35" s="37">
        <v>11.86</v>
      </c>
      <c r="J35" s="38">
        <v>9.0299999999999994</v>
      </c>
      <c r="K35" s="22"/>
      <c r="L35" s="22"/>
      <c r="M35" s="22"/>
      <c r="N35" s="22"/>
      <c r="O35" s="22"/>
      <c r="P35" s="22"/>
    </row>
    <row r="36" spans="1:16" ht="39" customHeight="1" x14ac:dyDescent="0.15">
      <c r="A36" s="22"/>
      <c r="B36" s="35"/>
      <c r="C36" s="1145" t="s">
        <v>535</v>
      </c>
      <c r="D36" s="1146"/>
      <c r="E36" s="1147"/>
      <c r="F36" s="36">
        <v>1.99</v>
      </c>
      <c r="G36" s="37">
        <v>2.08</v>
      </c>
      <c r="H36" s="37">
        <v>2.59</v>
      </c>
      <c r="I36" s="37">
        <v>3.66</v>
      </c>
      <c r="J36" s="38">
        <v>2.57</v>
      </c>
      <c r="K36" s="22"/>
      <c r="L36" s="22"/>
      <c r="M36" s="22"/>
      <c r="N36" s="22"/>
      <c r="O36" s="22"/>
      <c r="P36" s="22"/>
    </row>
    <row r="37" spans="1:16" ht="39" customHeight="1" x14ac:dyDescent="0.15">
      <c r="A37" s="22"/>
      <c r="B37" s="35"/>
      <c r="C37" s="1145" t="s">
        <v>536</v>
      </c>
      <c r="D37" s="1146"/>
      <c r="E37" s="1147"/>
      <c r="F37" s="36" t="s">
        <v>489</v>
      </c>
      <c r="G37" s="37">
        <v>0.47</v>
      </c>
      <c r="H37" s="37">
        <v>0.78</v>
      </c>
      <c r="I37" s="37">
        <v>1.0900000000000001</v>
      </c>
      <c r="J37" s="38">
        <v>1.41</v>
      </c>
      <c r="K37" s="22"/>
      <c r="L37" s="22"/>
      <c r="M37" s="22"/>
      <c r="N37" s="22"/>
      <c r="O37" s="22"/>
      <c r="P37" s="22"/>
    </row>
    <row r="38" spans="1:16" ht="39" customHeight="1" x14ac:dyDescent="0.15">
      <c r="A38" s="22"/>
      <c r="B38" s="35"/>
      <c r="C38" s="1145" t="s">
        <v>537</v>
      </c>
      <c r="D38" s="1146"/>
      <c r="E38" s="1147"/>
      <c r="F38" s="36">
        <v>0.83</v>
      </c>
      <c r="G38" s="37">
        <v>0.74</v>
      </c>
      <c r="H38" s="37">
        <v>0.7</v>
      </c>
      <c r="I38" s="37">
        <v>0.51</v>
      </c>
      <c r="J38" s="38">
        <v>0.99</v>
      </c>
      <c r="K38" s="22"/>
      <c r="L38" s="22"/>
      <c r="M38" s="22"/>
      <c r="N38" s="22"/>
      <c r="O38" s="22"/>
      <c r="P38" s="22"/>
    </row>
    <row r="39" spans="1:16" ht="39" customHeight="1" x14ac:dyDescent="0.15">
      <c r="A39" s="22"/>
      <c r="B39" s="35"/>
      <c r="C39" s="1145" t="s">
        <v>538</v>
      </c>
      <c r="D39" s="1146"/>
      <c r="E39" s="1147"/>
      <c r="F39" s="36">
        <v>0.28000000000000003</v>
      </c>
      <c r="G39" s="37">
        <v>0.01</v>
      </c>
      <c r="H39" s="37">
        <v>0.01</v>
      </c>
      <c r="I39" s="37">
        <v>0.01</v>
      </c>
      <c r="J39" s="38">
        <v>0.57999999999999996</v>
      </c>
      <c r="K39" s="22"/>
      <c r="L39" s="22"/>
      <c r="M39" s="22"/>
      <c r="N39" s="22"/>
      <c r="O39" s="22"/>
      <c r="P39" s="22"/>
    </row>
    <row r="40" spans="1:16" ht="39" customHeight="1" x14ac:dyDescent="0.15">
      <c r="A40" s="22"/>
      <c r="B40" s="35"/>
      <c r="C40" s="1145" t="s">
        <v>539</v>
      </c>
      <c r="D40" s="1146"/>
      <c r="E40" s="1147"/>
      <c r="F40" s="36">
        <v>0.13</v>
      </c>
      <c r="G40" s="37">
        <v>7.0000000000000007E-2</v>
      </c>
      <c r="H40" s="37">
        <v>7.0000000000000007E-2</v>
      </c>
      <c r="I40" s="37">
        <v>0.06</v>
      </c>
      <c r="J40" s="38">
        <v>0.06</v>
      </c>
      <c r="K40" s="22"/>
      <c r="L40" s="22"/>
      <c r="M40" s="22"/>
      <c r="N40" s="22"/>
      <c r="O40" s="22"/>
      <c r="P40" s="22"/>
    </row>
    <row r="41" spans="1:16" ht="39" customHeight="1" x14ac:dyDescent="0.15">
      <c r="A41" s="22"/>
      <c r="B41" s="35"/>
      <c r="C41" s="1145" t="s">
        <v>540</v>
      </c>
      <c r="D41" s="1146"/>
      <c r="E41" s="1147"/>
      <c r="F41" s="36">
        <v>0.04</v>
      </c>
      <c r="G41" s="37">
        <v>0.04</v>
      </c>
      <c r="H41" s="37">
        <v>0.05</v>
      </c>
      <c r="I41" s="37">
        <v>0.06</v>
      </c>
      <c r="J41" s="38">
        <v>0.06</v>
      </c>
      <c r="K41" s="22"/>
      <c r="L41" s="22"/>
      <c r="M41" s="22"/>
      <c r="N41" s="22"/>
      <c r="O41" s="22"/>
      <c r="P41" s="22"/>
    </row>
    <row r="42" spans="1:16" ht="39" customHeight="1" x14ac:dyDescent="0.15">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542</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VsqmLhnIC1JmkkNu5RuKBMU+rjbdmz2x/oFs9PaRdQP6CwDBPNNYc5qkxH0DsfhmyZZ+YQi2m+2LBI6NxJF7A==" saltValue="S3cePQ9HAEuUZvze+1BW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0" zoomScale="85" zoomScaleNormal="85"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3947</v>
      </c>
      <c r="L45" s="60">
        <v>3868</v>
      </c>
      <c r="M45" s="60">
        <v>3719</v>
      </c>
      <c r="N45" s="60">
        <v>3657</v>
      </c>
      <c r="O45" s="61">
        <v>4027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1886</v>
      </c>
      <c r="L48" s="64">
        <v>1780</v>
      </c>
      <c r="M48" s="64">
        <v>1701</v>
      </c>
      <c r="N48" s="64">
        <v>1659</v>
      </c>
      <c r="O48" s="65">
        <v>1667</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106</v>
      </c>
      <c r="L49" s="64">
        <v>98</v>
      </c>
      <c r="M49" s="64">
        <v>99</v>
      </c>
      <c r="N49" s="64">
        <v>94</v>
      </c>
      <c r="O49" s="65">
        <v>75</v>
      </c>
      <c r="P49" s="48"/>
      <c r="Q49" s="48"/>
      <c r="R49" s="48"/>
      <c r="S49" s="48"/>
      <c r="T49" s="48"/>
      <c r="U49" s="48"/>
    </row>
    <row r="50" spans="1:21" ht="30.75" customHeight="1" x14ac:dyDescent="0.15">
      <c r="A50" s="48"/>
      <c r="B50" s="1178"/>
      <c r="C50" s="1179"/>
      <c r="D50" s="62"/>
      <c r="E50" s="1155" t="s">
        <v>15</v>
      </c>
      <c r="F50" s="1155"/>
      <c r="G50" s="1155"/>
      <c r="H50" s="1155"/>
      <c r="I50" s="1155"/>
      <c r="J50" s="1156"/>
      <c r="K50" s="63">
        <v>3</v>
      </c>
      <c r="L50" s="64">
        <v>3</v>
      </c>
      <c r="M50" s="64">
        <v>1</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4473</v>
      </c>
      <c r="L52" s="64">
        <v>4286</v>
      </c>
      <c r="M52" s="64">
        <v>4100</v>
      </c>
      <c r="N52" s="64">
        <v>3971</v>
      </c>
      <c r="O52" s="65">
        <v>4218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1469</v>
      </c>
      <c r="L53" s="69">
        <v>1463</v>
      </c>
      <c r="M53" s="69">
        <v>1420</v>
      </c>
      <c r="N53" s="69">
        <v>1439</v>
      </c>
      <c r="O53" s="70">
        <v>1551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c/7QqSWfrZXtS8zKcvugKbJrlhudEccM0IKD7baXMsG7T90y7bCztsarE7zelg9NUbwKzmwt2az/9+q8pUyog==" saltValue="rzT1RJMcaLvVu4vt+fxl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2" zoomScale="85" zoomScaleNormal="85" zoomScaleSheetLayoutView="100" workbookViewId="0">
      <selection activeCell="N39" sqref="N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55">
        <v>36245</v>
      </c>
      <c r="J41" s="356">
        <v>37725</v>
      </c>
      <c r="K41" s="356">
        <v>37522</v>
      </c>
      <c r="L41" s="356">
        <v>36753</v>
      </c>
      <c r="M41" s="357">
        <v>35703</v>
      </c>
    </row>
    <row r="42" spans="2:13" ht="27.75" customHeight="1" x14ac:dyDescent="0.15">
      <c r="B42" s="1186"/>
      <c r="C42" s="1187"/>
      <c r="D42" s="106"/>
      <c r="E42" s="1190" t="s">
        <v>32</v>
      </c>
      <c r="F42" s="1190"/>
      <c r="G42" s="1190"/>
      <c r="H42" s="1191"/>
      <c r="I42" s="358">
        <v>3</v>
      </c>
      <c r="J42" s="359">
        <v>0</v>
      </c>
      <c r="K42" s="359" t="s">
        <v>489</v>
      </c>
      <c r="L42" s="359" t="s">
        <v>489</v>
      </c>
      <c r="M42" s="360" t="s">
        <v>489</v>
      </c>
    </row>
    <row r="43" spans="2:13" ht="27.75" customHeight="1" x14ac:dyDescent="0.15">
      <c r="B43" s="1186"/>
      <c r="C43" s="1187"/>
      <c r="D43" s="106"/>
      <c r="E43" s="1190" t="s">
        <v>33</v>
      </c>
      <c r="F43" s="1190"/>
      <c r="G43" s="1190"/>
      <c r="H43" s="1191"/>
      <c r="I43" s="358">
        <v>22148</v>
      </c>
      <c r="J43" s="359">
        <v>21269</v>
      </c>
      <c r="K43" s="359">
        <v>20312</v>
      </c>
      <c r="L43" s="359">
        <v>18800</v>
      </c>
      <c r="M43" s="360">
        <v>17297</v>
      </c>
    </row>
    <row r="44" spans="2:13" ht="27.75" customHeight="1" x14ac:dyDescent="0.15">
      <c r="B44" s="1186"/>
      <c r="C44" s="1187"/>
      <c r="D44" s="106"/>
      <c r="E44" s="1190" t="s">
        <v>34</v>
      </c>
      <c r="F44" s="1190"/>
      <c r="G44" s="1190"/>
      <c r="H44" s="1191"/>
      <c r="I44" s="358">
        <v>957</v>
      </c>
      <c r="J44" s="359">
        <v>866</v>
      </c>
      <c r="K44" s="359">
        <v>741</v>
      </c>
      <c r="L44" s="359">
        <v>623</v>
      </c>
      <c r="M44" s="360">
        <v>678</v>
      </c>
    </row>
    <row r="45" spans="2:13" ht="27.75" customHeight="1" x14ac:dyDescent="0.15">
      <c r="B45" s="1186"/>
      <c r="C45" s="1187"/>
      <c r="D45" s="106"/>
      <c r="E45" s="1190" t="s">
        <v>35</v>
      </c>
      <c r="F45" s="1190"/>
      <c r="G45" s="1190"/>
      <c r="H45" s="1191"/>
      <c r="I45" s="358">
        <v>4451</v>
      </c>
      <c r="J45" s="359">
        <v>4414</v>
      </c>
      <c r="K45" s="359">
        <v>4409</v>
      </c>
      <c r="L45" s="359">
        <v>4286</v>
      </c>
      <c r="M45" s="360">
        <v>4210</v>
      </c>
    </row>
    <row r="46" spans="2:13" ht="27.75" customHeight="1" x14ac:dyDescent="0.15">
      <c r="B46" s="1186"/>
      <c r="C46" s="1187"/>
      <c r="D46" s="107"/>
      <c r="E46" s="1190" t="s">
        <v>36</v>
      </c>
      <c r="F46" s="1190"/>
      <c r="G46" s="1190"/>
      <c r="H46" s="1191"/>
      <c r="I46" s="358">
        <v>133</v>
      </c>
      <c r="J46" s="359">
        <v>6</v>
      </c>
      <c r="K46" s="359">
        <v>5</v>
      </c>
      <c r="L46" s="359">
        <v>4</v>
      </c>
      <c r="M46" s="360">
        <v>3</v>
      </c>
    </row>
    <row r="47" spans="2:13" ht="27.75" customHeight="1" x14ac:dyDescent="0.15">
      <c r="B47" s="1186"/>
      <c r="C47" s="1187"/>
      <c r="D47" s="108"/>
      <c r="E47" s="1200" t="s">
        <v>37</v>
      </c>
      <c r="F47" s="1201"/>
      <c r="G47" s="1201"/>
      <c r="H47" s="1202"/>
      <c r="I47" s="358" t="s">
        <v>489</v>
      </c>
      <c r="J47" s="359" t="s">
        <v>489</v>
      </c>
      <c r="K47" s="359" t="s">
        <v>489</v>
      </c>
      <c r="L47" s="359" t="s">
        <v>489</v>
      </c>
      <c r="M47" s="360" t="s">
        <v>489</v>
      </c>
    </row>
    <row r="48" spans="2:13" ht="27.75" customHeight="1" x14ac:dyDescent="0.15">
      <c r="B48" s="1186"/>
      <c r="C48" s="1187"/>
      <c r="D48" s="106"/>
      <c r="E48" s="1190" t="s">
        <v>38</v>
      </c>
      <c r="F48" s="1190"/>
      <c r="G48" s="1190"/>
      <c r="H48" s="1191"/>
      <c r="I48" s="358" t="s">
        <v>489</v>
      </c>
      <c r="J48" s="359" t="s">
        <v>489</v>
      </c>
      <c r="K48" s="359" t="s">
        <v>489</v>
      </c>
      <c r="L48" s="359" t="s">
        <v>489</v>
      </c>
      <c r="M48" s="360" t="s">
        <v>489</v>
      </c>
    </row>
    <row r="49" spans="2:13" ht="27.75" customHeight="1" x14ac:dyDescent="0.15">
      <c r="B49" s="1188"/>
      <c r="C49" s="1189"/>
      <c r="D49" s="106"/>
      <c r="E49" s="1190" t="s">
        <v>39</v>
      </c>
      <c r="F49" s="1190"/>
      <c r="G49" s="1190"/>
      <c r="H49" s="1191"/>
      <c r="I49" s="358" t="s">
        <v>489</v>
      </c>
      <c r="J49" s="359" t="s">
        <v>489</v>
      </c>
      <c r="K49" s="359" t="s">
        <v>489</v>
      </c>
      <c r="L49" s="359" t="s">
        <v>489</v>
      </c>
      <c r="M49" s="360" t="s">
        <v>489</v>
      </c>
    </row>
    <row r="50" spans="2:13" ht="27.75" customHeight="1" x14ac:dyDescent="0.15">
      <c r="B50" s="1184" t="s">
        <v>40</v>
      </c>
      <c r="C50" s="1185"/>
      <c r="D50" s="109"/>
      <c r="E50" s="1190" t="s">
        <v>41</v>
      </c>
      <c r="F50" s="1190"/>
      <c r="G50" s="1190"/>
      <c r="H50" s="1191"/>
      <c r="I50" s="358">
        <v>7373</v>
      </c>
      <c r="J50" s="359">
        <v>7259</v>
      </c>
      <c r="K50" s="359">
        <v>7813</v>
      </c>
      <c r="L50" s="359">
        <v>7382</v>
      </c>
      <c r="M50" s="360">
        <v>6776</v>
      </c>
    </row>
    <row r="51" spans="2:13" ht="27.75" customHeight="1" x14ac:dyDescent="0.15">
      <c r="B51" s="1186"/>
      <c r="C51" s="1187"/>
      <c r="D51" s="106"/>
      <c r="E51" s="1190" t="s">
        <v>42</v>
      </c>
      <c r="F51" s="1190"/>
      <c r="G51" s="1190"/>
      <c r="H51" s="1191"/>
      <c r="I51" s="358">
        <v>309</v>
      </c>
      <c r="J51" s="359">
        <v>356</v>
      </c>
      <c r="K51" s="359">
        <v>317</v>
      </c>
      <c r="L51" s="359">
        <v>424</v>
      </c>
      <c r="M51" s="360">
        <v>409</v>
      </c>
    </row>
    <row r="52" spans="2:13" ht="27.75" customHeight="1" x14ac:dyDescent="0.15">
      <c r="B52" s="1188"/>
      <c r="C52" s="1189"/>
      <c r="D52" s="106"/>
      <c r="E52" s="1190" t="s">
        <v>43</v>
      </c>
      <c r="F52" s="1190"/>
      <c r="G52" s="1190"/>
      <c r="H52" s="1191"/>
      <c r="I52" s="358">
        <v>42799</v>
      </c>
      <c r="J52" s="359">
        <v>42841</v>
      </c>
      <c r="K52" s="359">
        <v>41644</v>
      </c>
      <c r="L52" s="359">
        <v>40265</v>
      </c>
      <c r="M52" s="360">
        <v>38765</v>
      </c>
    </row>
    <row r="53" spans="2:13" ht="27.75" customHeight="1" thickBot="1" x14ac:dyDescent="0.2">
      <c r="B53" s="1192" t="s">
        <v>19</v>
      </c>
      <c r="C53" s="1193"/>
      <c r="D53" s="110"/>
      <c r="E53" s="1194" t="s">
        <v>44</v>
      </c>
      <c r="F53" s="1194"/>
      <c r="G53" s="1194"/>
      <c r="H53" s="1195"/>
      <c r="I53" s="361">
        <v>13456</v>
      </c>
      <c r="J53" s="362">
        <v>13823</v>
      </c>
      <c r="K53" s="362">
        <v>13215</v>
      </c>
      <c r="L53" s="362">
        <v>12395</v>
      </c>
      <c r="M53" s="363">
        <v>11943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PPQer4R3WmyUarhBonM81bNOHUfSFJU8zNCyt9y9MTHli3RIAQa+T2i9ztOmOxm1+AAhhlDYk08wW00Uj5v5A==" saltValue="9H7axdC8ReDqB6Dc7fXe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7" zoomScale="55" zoomScaleNormal="5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1440</v>
      </c>
      <c r="G55" s="122">
        <v>1440</v>
      </c>
      <c r="H55" s="123">
        <v>1440</v>
      </c>
    </row>
    <row r="56" spans="2:8" ht="52.5" customHeight="1" x14ac:dyDescent="0.15">
      <c r="B56" s="124"/>
      <c r="C56" s="1213" t="s">
        <v>47</v>
      </c>
      <c r="D56" s="1213"/>
      <c r="E56" s="1214"/>
      <c r="F56" s="125">
        <v>4451</v>
      </c>
      <c r="G56" s="125">
        <v>3963</v>
      </c>
      <c r="H56" s="126">
        <v>3139</v>
      </c>
    </row>
    <row r="57" spans="2:8" ht="53.25" customHeight="1" x14ac:dyDescent="0.15">
      <c r="B57" s="124"/>
      <c r="C57" s="1215" t="s">
        <v>48</v>
      </c>
      <c r="D57" s="1215"/>
      <c r="E57" s="1216"/>
      <c r="F57" s="127">
        <v>4971</v>
      </c>
      <c r="G57" s="127">
        <v>4687</v>
      </c>
      <c r="H57" s="128">
        <v>5056</v>
      </c>
    </row>
    <row r="58" spans="2:8" ht="45.75" customHeight="1" x14ac:dyDescent="0.15">
      <c r="B58" s="129"/>
      <c r="C58" s="1203" t="s">
        <v>562</v>
      </c>
      <c r="D58" s="1204"/>
      <c r="E58" s="1205"/>
      <c r="F58" s="130">
        <v>3089</v>
      </c>
      <c r="G58" s="130">
        <v>2882</v>
      </c>
      <c r="H58" s="131">
        <v>3082</v>
      </c>
    </row>
    <row r="59" spans="2:8" ht="45.75" customHeight="1" x14ac:dyDescent="0.15">
      <c r="B59" s="129"/>
      <c r="C59" s="1203" t="s">
        <v>563</v>
      </c>
      <c r="D59" s="1204"/>
      <c r="E59" s="1205"/>
      <c r="F59" s="130">
        <v>333</v>
      </c>
      <c r="G59" s="130">
        <v>464</v>
      </c>
      <c r="H59" s="131">
        <v>575</v>
      </c>
    </row>
    <row r="60" spans="2:8" ht="45.75" customHeight="1" x14ac:dyDescent="0.15">
      <c r="B60" s="129"/>
      <c r="C60" s="1203" t="s">
        <v>564</v>
      </c>
      <c r="D60" s="1204"/>
      <c r="E60" s="1205"/>
      <c r="F60" s="130">
        <v>487</v>
      </c>
      <c r="G60" s="130">
        <v>421</v>
      </c>
      <c r="H60" s="131">
        <v>493</v>
      </c>
    </row>
    <row r="61" spans="2:8" ht="45.75" customHeight="1" x14ac:dyDescent="0.15">
      <c r="B61" s="129"/>
      <c r="C61" s="1203" t="s">
        <v>565</v>
      </c>
      <c r="D61" s="1204"/>
      <c r="E61" s="1205"/>
      <c r="F61" s="130">
        <v>314</v>
      </c>
      <c r="G61" s="130">
        <v>314</v>
      </c>
      <c r="H61" s="131">
        <v>315</v>
      </c>
    </row>
    <row r="62" spans="2:8" ht="45.75" customHeight="1" thickBot="1" x14ac:dyDescent="0.2">
      <c r="B62" s="132"/>
      <c r="C62" s="1206" t="s">
        <v>566</v>
      </c>
      <c r="D62" s="1207"/>
      <c r="E62" s="1208"/>
      <c r="F62" s="133">
        <v>121</v>
      </c>
      <c r="G62" s="133">
        <v>109</v>
      </c>
      <c r="H62" s="134">
        <v>95</v>
      </c>
    </row>
    <row r="63" spans="2:8" ht="52.5" customHeight="1" thickBot="1" x14ac:dyDescent="0.2">
      <c r="B63" s="135"/>
      <c r="C63" s="1209" t="s">
        <v>49</v>
      </c>
      <c r="D63" s="1209"/>
      <c r="E63" s="1210"/>
      <c r="F63" s="136">
        <v>10862</v>
      </c>
      <c r="G63" s="136">
        <v>10090</v>
      </c>
      <c r="H63" s="137">
        <v>9636</v>
      </c>
    </row>
    <row r="64" spans="2:8" x14ac:dyDescent="0.15"/>
  </sheetData>
  <sheetProtection algorithmName="SHA-512" hashValue="Ma9o1qet2R1tXhC4TeuamGlGzDsf9TC1TZKGCey2dzJJJc3bZZk+3QZoWMis7x4o4spHknphB/h4mhZm7sICHQ==" saltValue="N8UTtsKRDdZ+GQop509Z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162709</v>
      </c>
      <c r="E3" s="156"/>
      <c r="F3" s="157">
        <v>94081</v>
      </c>
      <c r="G3" s="158"/>
      <c r="H3" s="159"/>
    </row>
    <row r="4" spans="1:8" x14ac:dyDescent="0.15">
      <c r="A4" s="160"/>
      <c r="B4" s="161"/>
      <c r="C4" s="162"/>
      <c r="D4" s="163">
        <v>97722</v>
      </c>
      <c r="E4" s="164"/>
      <c r="F4" s="165">
        <v>48949</v>
      </c>
      <c r="G4" s="166"/>
      <c r="H4" s="167"/>
    </row>
    <row r="5" spans="1:8" x14ac:dyDescent="0.15">
      <c r="A5" s="148" t="s">
        <v>522</v>
      </c>
      <c r="B5" s="153"/>
      <c r="C5" s="154"/>
      <c r="D5" s="155">
        <v>122089</v>
      </c>
      <c r="E5" s="156"/>
      <c r="F5" s="157">
        <v>92632</v>
      </c>
      <c r="G5" s="158"/>
      <c r="H5" s="159"/>
    </row>
    <row r="6" spans="1:8" x14ac:dyDescent="0.15">
      <c r="A6" s="160"/>
      <c r="B6" s="161"/>
      <c r="C6" s="162"/>
      <c r="D6" s="163">
        <v>90085</v>
      </c>
      <c r="E6" s="164"/>
      <c r="F6" s="165">
        <v>47978</v>
      </c>
      <c r="G6" s="166"/>
      <c r="H6" s="167"/>
    </row>
    <row r="7" spans="1:8" x14ac:dyDescent="0.15">
      <c r="A7" s="148" t="s">
        <v>523</v>
      </c>
      <c r="B7" s="153"/>
      <c r="C7" s="154"/>
      <c r="D7" s="155">
        <v>91465</v>
      </c>
      <c r="E7" s="156"/>
      <c r="F7" s="157">
        <v>96469</v>
      </c>
      <c r="G7" s="158"/>
      <c r="H7" s="159"/>
    </row>
    <row r="8" spans="1:8" x14ac:dyDescent="0.15">
      <c r="A8" s="160"/>
      <c r="B8" s="161"/>
      <c r="C8" s="162"/>
      <c r="D8" s="163">
        <v>33348</v>
      </c>
      <c r="E8" s="164"/>
      <c r="F8" s="165">
        <v>49775</v>
      </c>
      <c r="G8" s="166"/>
      <c r="H8" s="167"/>
    </row>
    <row r="9" spans="1:8" x14ac:dyDescent="0.15">
      <c r="A9" s="148" t="s">
        <v>524</v>
      </c>
      <c r="B9" s="153"/>
      <c r="C9" s="154"/>
      <c r="D9" s="155">
        <v>84494</v>
      </c>
      <c r="E9" s="156"/>
      <c r="F9" s="157">
        <v>85743</v>
      </c>
      <c r="G9" s="158"/>
      <c r="H9" s="159"/>
    </row>
    <row r="10" spans="1:8" x14ac:dyDescent="0.15">
      <c r="A10" s="160"/>
      <c r="B10" s="161"/>
      <c r="C10" s="162"/>
      <c r="D10" s="163">
        <v>48213</v>
      </c>
      <c r="E10" s="164"/>
      <c r="F10" s="165">
        <v>45231</v>
      </c>
      <c r="G10" s="166"/>
      <c r="H10" s="167"/>
    </row>
    <row r="11" spans="1:8" x14ac:dyDescent="0.15">
      <c r="A11" s="148" t="s">
        <v>525</v>
      </c>
      <c r="B11" s="153"/>
      <c r="C11" s="154"/>
      <c r="D11" s="155">
        <v>78349</v>
      </c>
      <c r="E11" s="156"/>
      <c r="F11" s="157">
        <v>92509</v>
      </c>
      <c r="G11" s="158"/>
      <c r="H11" s="159"/>
    </row>
    <row r="12" spans="1:8" x14ac:dyDescent="0.15">
      <c r="A12" s="160"/>
      <c r="B12" s="161"/>
      <c r="C12" s="168"/>
      <c r="D12" s="163">
        <v>49530</v>
      </c>
      <c r="E12" s="164"/>
      <c r="F12" s="165">
        <v>52274</v>
      </c>
      <c r="G12" s="166"/>
      <c r="H12" s="167"/>
    </row>
    <row r="13" spans="1:8" x14ac:dyDescent="0.15">
      <c r="A13" s="148"/>
      <c r="B13" s="153"/>
      <c r="C13" s="169"/>
      <c r="D13" s="170">
        <v>107821</v>
      </c>
      <c r="E13" s="171"/>
      <c r="F13" s="172">
        <v>92287</v>
      </c>
      <c r="G13" s="173"/>
      <c r="H13" s="159"/>
    </row>
    <row r="14" spans="1:8" x14ac:dyDescent="0.15">
      <c r="A14" s="160"/>
      <c r="B14" s="161"/>
      <c r="C14" s="162"/>
      <c r="D14" s="163">
        <v>63780</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v>
      </c>
      <c r="C19" s="174">
        <f>ROUND(VALUE(SUBSTITUTE(実質収支比率等に係る経年分析!G$48,"▲","-")),2)</f>
        <v>2.08</v>
      </c>
      <c r="D19" s="174">
        <f>ROUND(VALUE(SUBSTITUTE(実質収支比率等に係る経年分析!H$48,"▲","-")),2)</f>
        <v>2.59</v>
      </c>
      <c r="E19" s="174">
        <f>ROUND(VALUE(SUBSTITUTE(実質収支比率等に係る経年分析!I$48,"▲","-")),2)</f>
        <v>3.66</v>
      </c>
      <c r="F19" s="174">
        <f>ROUND(VALUE(SUBSTITUTE(実質収支比率等に係る経年分析!J$48,"▲","-")),2)</f>
        <v>2.58</v>
      </c>
    </row>
    <row r="20" spans="1:11" x14ac:dyDescent="0.15">
      <c r="A20" s="174" t="s">
        <v>53</v>
      </c>
      <c r="B20" s="174">
        <f>ROUND(VALUE(SUBSTITUTE(実質収支比率等に係る経年分析!F$47,"▲","-")),2)</f>
        <v>8.48</v>
      </c>
      <c r="C20" s="174">
        <f>ROUND(VALUE(SUBSTITUTE(実質収支比率等に係る経年分析!G$47,"▲","-")),2)</f>
        <v>8.35</v>
      </c>
      <c r="D20" s="174">
        <f>ROUND(VALUE(SUBSTITUTE(実質収支比率等に係る経年分析!H$47,"▲","-")),2)</f>
        <v>8.2100000000000009</v>
      </c>
      <c r="E20" s="174">
        <f>ROUND(VALUE(SUBSTITUTE(実質収支比率等に係る経年分析!I$47,"▲","-")),2)</f>
        <v>8.5299999999999994</v>
      </c>
      <c r="F20" s="174">
        <f>ROUND(VALUE(SUBSTITUTE(実質収支比率等に係る経年分析!J$47,"▲","-")),2)</f>
        <v>8.41</v>
      </c>
    </row>
    <row r="21" spans="1:11" x14ac:dyDescent="0.15">
      <c r="A21" s="174" t="s">
        <v>54</v>
      </c>
      <c r="B21" s="174">
        <f>IF(ISNUMBER(VALUE(SUBSTITUTE(実質収支比率等に係る経年分析!F$49,"▲","-"))),ROUND(VALUE(SUBSTITUTE(実質収支比率等に係る経年分析!F$49,"▲","-")),2),NA())</f>
        <v>0.27</v>
      </c>
      <c r="C21" s="174">
        <f>IF(ISNUMBER(VALUE(SUBSTITUTE(実質収支比率等に係る経年分析!G$49,"▲","-"))),ROUND(VALUE(SUBSTITUTE(実質収支比率等に係る経年分析!G$49,"▲","-")),2),NA())</f>
        <v>0.12</v>
      </c>
      <c r="D21" s="174">
        <f>IF(ISNUMBER(VALUE(SUBSTITUTE(実質収支比率等に係る経年分析!H$49,"▲","-"))),ROUND(VALUE(SUBSTITUTE(実質収支比率等に係る経年分析!H$49,"▲","-")),2),NA())</f>
        <v>0.54</v>
      </c>
      <c r="E21" s="174">
        <f>IF(ISNUMBER(VALUE(SUBSTITUTE(実質収支比率等に係る経年分析!I$49,"▲","-"))),ROUND(VALUE(SUBSTITUTE(実質収支比率等に係る経年分析!I$49,"▲","-")),2),NA())</f>
        <v>4.0599999999999996</v>
      </c>
      <c r="F21" s="174">
        <f>IF(ISNUMBER(VALUE(SUBSTITUTE(実質収支比率等に係る経年分析!J$49,"▲","-"))),ROUND(VALUE(SUBSTITUTE(実質収支比率等に係る経年分析!J$49,"▲","-")),2),NA())</f>
        <v>1.47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生活排水処理事業特別会計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0.28000000000000003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0.57999999999999996</v>
      </c>
    </row>
    <row r="32" spans="1:11" x14ac:dyDescent="0.15">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0.99</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3.66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10.97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9.0299999999999994</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18.829999999999998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16.07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4473</v>
      </c>
      <c r="E42" s="176"/>
      <c r="F42" s="176"/>
      <c r="G42" s="176">
        <f>'実質公債費比率（分子）の構造'!L$52</f>
        <v>4286</v>
      </c>
      <c r="H42" s="176"/>
      <c r="I42" s="176"/>
      <c r="J42" s="176">
        <f>'実質公債費比率（分子）の構造'!M$52</f>
        <v>4100</v>
      </c>
      <c r="K42" s="176"/>
      <c r="L42" s="176"/>
      <c r="M42" s="176">
        <f>'実質公債費比率（分子）の構造'!N$52</f>
        <v>3971</v>
      </c>
      <c r="N42" s="176"/>
      <c r="O42" s="176"/>
      <c r="P42" s="176">
        <f>'実質公債費比率（分子）の構造'!O$52</f>
        <v>4218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v>
      </c>
      <c r="C44" s="176"/>
      <c r="D44" s="176"/>
      <c r="E44" s="176">
        <f>'実質公債費比率（分子）の構造'!L$50</f>
        <v>3</v>
      </c>
      <c r="F44" s="176"/>
      <c r="G44" s="176"/>
      <c r="H44" s="176">
        <f>'実質公債費比率（分子）の構造'!M$50</f>
        <v>1</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106</v>
      </c>
      <c r="C45" s="176"/>
      <c r="D45" s="176"/>
      <c r="E45" s="176">
        <f>'実質公債費比率（分子）の構造'!L$49</f>
        <v>98</v>
      </c>
      <c r="F45" s="176"/>
      <c r="G45" s="176"/>
      <c r="H45" s="176">
        <f>'実質公債費比率（分子）の構造'!M$49</f>
        <v>99</v>
      </c>
      <c r="I45" s="176"/>
      <c r="J45" s="176"/>
      <c r="K45" s="176">
        <f>'実質公債費比率（分子）の構造'!N$49</f>
        <v>94</v>
      </c>
      <c r="L45" s="176"/>
      <c r="M45" s="176"/>
      <c r="N45" s="176">
        <f>'実質公債費比率（分子）の構造'!O$49</f>
        <v>75</v>
      </c>
      <c r="O45" s="176"/>
      <c r="P45" s="176"/>
    </row>
    <row r="46" spans="1:16" x14ac:dyDescent="0.15">
      <c r="A46" s="176" t="s">
        <v>64</v>
      </c>
      <c r="B46" s="176">
        <f>'実質公債費比率（分子）の構造'!K$48</f>
        <v>1886</v>
      </c>
      <c r="C46" s="176"/>
      <c r="D46" s="176"/>
      <c r="E46" s="176">
        <f>'実質公債費比率（分子）の構造'!L$48</f>
        <v>1780</v>
      </c>
      <c r="F46" s="176"/>
      <c r="G46" s="176"/>
      <c r="H46" s="176">
        <f>'実質公債費比率（分子）の構造'!M$48</f>
        <v>1701</v>
      </c>
      <c r="I46" s="176"/>
      <c r="J46" s="176"/>
      <c r="K46" s="176">
        <f>'実質公債費比率（分子）の構造'!N$48</f>
        <v>1659</v>
      </c>
      <c r="L46" s="176"/>
      <c r="M46" s="176"/>
      <c r="N46" s="176">
        <f>'実質公債費比率（分子）の構造'!O$48</f>
        <v>1667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3947</v>
      </c>
      <c r="C49" s="176"/>
      <c r="D49" s="176"/>
      <c r="E49" s="176">
        <f>'実質公債費比率（分子）の構造'!L$45</f>
        <v>3868</v>
      </c>
      <c r="F49" s="176"/>
      <c r="G49" s="176"/>
      <c r="H49" s="176">
        <f>'実質公債費比率（分子）の構造'!M$45</f>
        <v>3719</v>
      </c>
      <c r="I49" s="176"/>
      <c r="J49" s="176"/>
      <c r="K49" s="176">
        <f>'実質公債費比率（分子）の構造'!N$45</f>
        <v>3657</v>
      </c>
      <c r="L49" s="176"/>
      <c r="M49" s="176"/>
      <c r="N49" s="176">
        <f>'実質公債費比率（分子）の構造'!O$45</f>
        <v>4027</v>
      </c>
      <c r="O49" s="176"/>
      <c r="P49" s="176"/>
    </row>
    <row r="50" spans="1:16" x14ac:dyDescent="0.15">
      <c r="A50" s="176" t="s">
        <v>67</v>
      </c>
      <c r="B50" s="176" t="e">
        <f>NA()</f>
        <v>#N/A</v>
      </c>
      <c r="C50" s="176">
        <f>IF(ISNUMBER('実質公債費比率（分子）の構造'!K$53),'実質公債費比率（分子）の構造'!K$53,NA())</f>
        <v>1469</v>
      </c>
      <c r="D50" s="176" t="e">
        <f>NA()</f>
        <v>#N/A</v>
      </c>
      <c r="E50" s="176" t="e">
        <f>NA()</f>
        <v>#N/A</v>
      </c>
      <c r="F50" s="176">
        <f>IF(ISNUMBER('実質公債費比率（分子）の構造'!L$53),'実質公債費比率（分子）の構造'!L$53,NA())</f>
        <v>1463</v>
      </c>
      <c r="G50" s="176" t="e">
        <f>NA()</f>
        <v>#N/A</v>
      </c>
      <c r="H50" s="176" t="e">
        <f>NA()</f>
        <v>#N/A</v>
      </c>
      <c r="I50" s="176">
        <f>IF(ISNUMBER('実質公債費比率（分子）の構造'!M$53),'実質公債費比率（分子）の構造'!M$53,NA())</f>
        <v>1420</v>
      </c>
      <c r="J50" s="176" t="e">
        <f>NA()</f>
        <v>#N/A</v>
      </c>
      <c r="K50" s="176" t="e">
        <f>NA()</f>
        <v>#N/A</v>
      </c>
      <c r="L50" s="176">
        <f>IF(ISNUMBER('実質公債費比率（分子）の構造'!N$53),'実質公債費比率（分子）の構造'!N$53,NA())</f>
        <v>1439</v>
      </c>
      <c r="M50" s="176" t="e">
        <f>NA()</f>
        <v>#N/A</v>
      </c>
      <c r="N50" s="176" t="e">
        <f>NA()</f>
        <v>#N/A</v>
      </c>
      <c r="O50" s="176">
        <f>IF(ISNUMBER('実質公債費比率（分子）の構造'!O$53),'実質公債費比率（分子）の構造'!O$53,NA())</f>
        <v>1551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42799</v>
      </c>
      <c r="E56" s="175"/>
      <c r="F56" s="175"/>
      <c r="G56" s="175">
        <f>'将来負担比率（分子）の構造'!J$52</f>
        <v>42841</v>
      </c>
      <c r="H56" s="175"/>
      <c r="I56" s="175"/>
      <c r="J56" s="175">
        <f>'将来負担比率（分子）の構造'!K$52</f>
        <v>41644</v>
      </c>
      <c r="K56" s="175"/>
      <c r="L56" s="175"/>
      <c r="M56" s="175">
        <f>'将来負担比率（分子）の構造'!L$52</f>
        <v>40265</v>
      </c>
      <c r="N56" s="175"/>
      <c r="O56" s="175"/>
      <c r="P56" s="175">
        <f>'将来負担比率（分子）の構造'!M$52</f>
        <v>38765</v>
      </c>
    </row>
    <row r="57" spans="1:16" x14ac:dyDescent="0.15">
      <c r="A57" s="175" t="s">
        <v>42</v>
      </c>
      <c r="B57" s="175"/>
      <c r="C57" s="175"/>
      <c r="D57" s="175">
        <f>'将来負担比率（分子）の構造'!I$51</f>
        <v>309</v>
      </c>
      <c r="E57" s="175"/>
      <c r="F57" s="175"/>
      <c r="G57" s="175">
        <f>'将来負担比率（分子）の構造'!J$51</f>
        <v>356</v>
      </c>
      <c r="H57" s="175"/>
      <c r="I57" s="175"/>
      <c r="J57" s="175">
        <f>'将来負担比率（分子）の構造'!K$51</f>
        <v>317</v>
      </c>
      <c r="K57" s="175"/>
      <c r="L57" s="175"/>
      <c r="M57" s="175">
        <f>'将来負担比率（分子）の構造'!L$51</f>
        <v>424</v>
      </c>
      <c r="N57" s="175"/>
      <c r="O57" s="175"/>
      <c r="P57" s="175">
        <f>'将来負担比率（分子）の構造'!M$51</f>
        <v>409</v>
      </c>
    </row>
    <row r="58" spans="1:16" x14ac:dyDescent="0.15">
      <c r="A58" s="175" t="s">
        <v>41</v>
      </c>
      <c r="B58" s="175"/>
      <c r="C58" s="175"/>
      <c r="D58" s="175">
        <f>'将来負担比率（分子）の構造'!I$50</f>
        <v>7373</v>
      </c>
      <c r="E58" s="175"/>
      <c r="F58" s="175"/>
      <c r="G58" s="175">
        <f>'将来負担比率（分子）の構造'!J$50</f>
        <v>7259</v>
      </c>
      <c r="H58" s="175"/>
      <c r="I58" s="175"/>
      <c r="J58" s="175">
        <f>'将来負担比率（分子）の構造'!K$50</f>
        <v>7813</v>
      </c>
      <c r="K58" s="175"/>
      <c r="L58" s="175"/>
      <c r="M58" s="175">
        <f>'将来負担比率（分子）の構造'!L$50</f>
        <v>7382</v>
      </c>
      <c r="N58" s="175"/>
      <c r="O58" s="175"/>
      <c r="P58" s="175">
        <f>'将来負担比率（分子）の構造'!M$50</f>
        <v>6776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133</v>
      </c>
      <c r="C61" s="175"/>
      <c r="D61" s="175"/>
      <c r="E61" s="175">
        <f>'将来負担比率（分子）の構造'!J$46</f>
        <v>6</v>
      </c>
      <c r="F61" s="175"/>
      <c r="G61" s="175"/>
      <c r="H61" s="175">
        <f>'将来負担比率（分子）の構造'!K$46</f>
        <v>5</v>
      </c>
      <c r="I61" s="175"/>
      <c r="J61" s="175"/>
      <c r="K61" s="175">
        <f>'将来負担比率（分子）の構造'!L$46</f>
        <v>4</v>
      </c>
      <c r="L61" s="175"/>
      <c r="M61" s="175"/>
      <c r="N61" s="175">
        <f>'将来負担比率（分子）の構造'!M$46</f>
        <v>3</v>
      </c>
      <c r="O61" s="175"/>
      <c r="P61" s="175"/>
    </row>
    <row r="62" spans="1:16" x14ac:dyDescent="0.15">
      <c r="A62" s="175" t="s">
        <v>35</v>
      </c>
      <c r="B62" s="175">
        <f>'将来負担比率（分子）の構造'!I$45</f>
        <v>4451</v>
      </c>
      <c r="C62" s="175"/>
      <c r="D62" s="175"/>
      <c r="E62" s="175">
        <f>'将来負担比率（分子）の構造'!J$45</f>
        <v>4414</v>
      </c>
      <c r="F62" s="175"/>
      <c r="G62" s="175"/>
      <c r="H62" s="175">
        <f>'将来負担比率（分子）の構造'!K$45</f>
        <v>4409</v>
      </c>
      <c r="I62" s="175"/>
      <c r="J62" s="175"/>
      <c r="K62" s="175">
        <f>'将来負担比率（分子）の構造'!L$45</f>
        <v>4286</v>
      </c>
      <c r="L62" s="175"/>
      <c r="M62" s="175"/>
      <c r="N62" s="175">
        <f>'将来負担比率（分子）の構造'!M$45</f>
        <v>4210</v>
      </c>
      <c r="O62" s="175"/>
      <c r="P62" s="175"/>
    </row>
    <row r="63" spans="1:16" x14ac:dyDescent="0.15">
      <c r="A63" s="175" t="s">
        <v>34</v>
      </c>
      <c r="B63" s="175">
        <f>'将来負担比率（分子）の構造'!I$44</f>
        <v>957</v>
      </c>
      <c r="C63" s="175"/>
      <c r="D63" s="175"/>
      <c r="E63" s="175">
        <f>'将来負担比率（分子）の構造'!J$44</f>
        <v>866</v>
      </c>
      <c r="F63" s="175"/>
      <c r="G63" s="175"/>
      <c r="H63" s="175">
        <f>'将来負担比率（分子）の構造'!K$44</f>
        <v>741</v>
      </c>
      <c r="I63" s="175"/>
      <c r="J63" s="175"/>
      <c r="K63" s="175">
        <f>'将来負担比率（分子）の構造'!L$44</f>
        <v>623</v>
      </c>
      <c r="L63" s="175"/>
      <c r="M63" s="175"/>
      <c r="N63" s="175">
        <f>'将来負担比率（分子）の構造'!M$44</f>
        <v>678</v>
      </c>
      <c r="O63" s="175"/>
      <c r="P63" s="175"/>
    </row>
    <row r="64" spans="1:16" x14ac:dyDescent="0.15">
      <c r="A64" s="175" t="s">
        <v>33</v>
      </c>
      <c r="B64" s="175">
        <f>'将来負担比率（分子）の構造'!I$43</f>
        <v>22148</v>
      </c>
      <c r="C64" s="175"/>
      <c r="D64" s="175"/>
      <c r="E64" s="175">
        <f>'将来負担比率（分子）の構造'!J$43</f>
        <v>21269</v>
      </c>
      <c r="F64" s="175"/>
      <c r="G64" s="175"/>
      <c r="H64" s="175">
        <f>'将来負担比率（分子）の構造'!K$43</f>
        <v>20312</v>
      </c>
      <c r="I64" s="175"/>
      <c r="J64" s="175"/>
      <c r="K64" s="175">
        <f>'将来負担比率（分子）の構造'!L$43</f>
        <v>18800</v>
      </c>
      <c r="L64" s="175"/>
      <c r="M64" s="175"/>
      <c r="N64" s="175">
        <f>'将来負担比率（分子）の構造'!M$43</f>
        <v>17297</v>
      </c>
      <c r="O64" s="175"/>
      <c r="P64" s="175"/>
    </row>
    <row r="65" spans="1:16" x14ac:dyDescent="0.15">
      <c r="A65" s="175" t="s">
        <v>32</v>
      </c>
      <c r="B65" s="175">
        <f>'将来負担比率（分子）の構造'!I$42</f>
        <v>3</v>
      </c>
      <c r="C65" s="175"/>
      <c r="D65" s="175"/>
      <c r="E65" s="175">
        <f>'将来負担比率（分子）の構造'!J$42</f>
        <v>0</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36245</v>
      </c>
      <c r="C66" s="175"/>
      <c r="D66" s="175"/>
      <c r="E66" s="175">
        <f>'将来負担比率（分子）の構造'!J$41</f>
        <v>37725</v>
      </c>
      <c r="F66" s="175"/>
      <c r="G66" s="175"/>
      <c r="H66" s="175">
        <f>'将来負担比率（分子）の構造'!K$41</f>
        <v>37522</v>
      </c>
      <c r="I66" s="175"/>
      <c r="J66" s="175"/>
      <c r="K66" s="175">
        <f>'将来負担比率（分子）の構造'!L$41</f>
        <v>36753</v>
      </c>
      <c r="L66" s="175"/>
      <c r="M66" s="175"/>
      <c r="N66" s="175">
        <f>'将来負担比率（分子）の構造'!M$41</f>
        <v>35703</v>
      </c>
      <c r="O66" s="175"/>
      <c r="P66" s="175"/>
    </row>
    <row r="67" spans="1:16" x14ac:dyDescent="0.15">
      <c r="A67" s="175" t="s">
        <v>71</v>
      </c>
      <c r="B67" s="175" t="e">
        <f>NA()</f>
        <v>#N/A</v>
      </c>
      <c r="C67" s="175">
        <f>IF(ISNUMBER('将来負担比率（分子）の構造'!I$53), IF('将来負担比率（分子）の構造'!I$53 &lt; 0, 0, '将来負担比率（分子）の構造'!I$53), NA())</f>
        <v>13456</v>
      </c>
      <c r="D67" s="175" t="e">
        <f>NA()</f>
        <v>#N/A</v>
      </c>
      <c r="E67" s="175" t="e">
        <f>NA()</f>
        <v>#N/A</v>
      </c>
      <c r="F67" s="175">
        <f>IF(ISNUMBER('将来負担比率（分子）の構造'!J$53), IF('将来負担比率（分子）の構造'!J$53 &lt; 0, 0, '将来負担比率（分子）の構造'!J$53), NA())</f>
        <v>13823</v>
      </c>
      <c r="G67" s="175" t="e">
        <f>NA()</f>
        <v>#N/A</v>
      </c>
      <c r="H67" s="175" t="e">
        <f>NA()</f>
        <v>#N/A</v>
      </c>
      <c r="I67" s="175">
        <f>IF(ISNUMBER('将来負担比率（分子）の構造'!K$53), IF('将来負担比率（分子）の構造'!K$53 &lt; 0, 0, '将来負担比率（分子）の構造'!K$53), NA())</f>
        <v>13215</v>
      </c>
      <c r="J67" s="175" t="e">
        <f>NA()</f>
        <v>#N/A</v>
      </c>
      <c r="K67" s="175" t="e">
        <f>NA()</f>
        <v>#N/A</v>
      </c>
      <c r="L67" s="175">
        <f>IF(ISNUMBER('将来負担比率（分子）の構造'!L$53), IF('将来負担比率（分子）の構造'!L$53 &lt; 0, 0, '将来負担比率（分子）の構造'!L$53), NA())</f>
        <v>12395</v>
      </c>
      <c r="M67" s="175" t="e">
        <f>NA()</f>
        <v>#N/A</v>
      </c>
      <c r="N67" s="175" t="e">
        <f>NA()</f>
        <v>#N/A</v>
      </c>
      <c r="O67" s="175">
        <f>IF(ISNUMBER('将来負担比率（分子）の構造'!M$53), IF('将来負担比率（分子）の構造'!M$53 &lt; 0, 0, '将来負担比率（分子）の構造'!M$53), NA())</f>
        <v>11943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1440</v>
      </c>
      <c r="C72" s="179">
        <f>基金残高に係る経年分析!G55</f>
        <v>1440</v>
      </c>
      <c r="D72" s="179">
        <f>基金残高に係る経年分析!H55</f>
        <v>1440</v>
      </c>
    </row>
    <row r="73" spans="1:16" x14ac:dyDescent="0.15">
      <c r="A73" s="178" t="s">
        <v>74</v>
      </c>
      <c r="B73" s="179">
        <f>基金残高に係る経年分析!F56</f>
        <v>4451</v>
      </c>
      <c r="C73" s="179">
        <f>基金残高に係る経年分析!G56</f>
        <v>3963</v>
      </c>
      <c r="D73" s="179">
        <f>基金残高に係る経年分析!H56</f>
        <v>3139</v>
      </c>
    </row>
    <row r="74" spans="1:16" x14ac:dyDescent="0.15">
      <c r="A74" s="178" t="s">
        <v>75</v>
      </c>
      <c r="B74" s="179">
        <f>基金残高に係る経年分析!F57</f>
        <v>4971</v>
      </c>
      <c r="C74" s="179">
        <f>基金残高に係る経年分析!G57</f>
        <v>4687</v>
      </c>
      <c r="D74" s="179">
        <f>基金残高に係る経年分析!H57</f>
        <v>5056</v>
      </c>
    </row>
  </sheetData>
  <sheetProtection algorithmName="SHA-512" hashValue="TiX3WWBKUKUVi10tQn/4ODpqpxMjl3ahUnxtJvPrfwKonx+A7Y4g0wXkAYl7/k5s6MYRmWT3zF5AAgr6mytdsg==" saltValue="BrkdtgaO7uuOPaeC4d+tW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3951346</v>
      </c>
      <c r="S5" s="677"/>
      <c r="T5" s="677"/>
      <c r="U5" s="677"/>
      <c r="V5" s="677"/>
      <c r="W5" s="677"/>
      <c r="X5" s="677"/>
      <c r="Y5" s="702"/>
      <c r="Z5" s="715">
        <v>12.1</v>
      </c>
      <c r="AA5" s="715"/>
      <c r="AB5" s="715"/>
      <c r="AC5" s="715"/>
      <c r="AD5" s="716">
        <v>3951346</v>
      </c>
      <c r="AE5" s="716"/>
      <c r="AF5" s="716"/>
      <c r="AG5" s="716"/>
      <c r="AH5" s="716"/>
      <c r="AI5" s="716"/>
      <c r="AJ5" s="716"/>
      <c r="AK5" s="716"/>
      <c r="AL5" s="703">
        <v>22.7</v>
      </c>
      <c r="AM5" s="685"/>
      <c r="AN5" s="685"/>
      <c r="AO5" s="704"/>
      <c r="AP5" s="679" t="s">
        <v>216</v>
      </c>
      <c r="AQ5" s="680"/>
      <c r="AR5" s="680"/>
      <c r="AS5" s="680"/>
      <c r="AT5" s="680"/>
      <c r="AU5" s="680"/>
      <c r="AV5" s="680"/>
      <c r="AW5" s="680"/>
      <c r="AX5" s="680"/>
      <c r="AY5" s="680"/>
      <c r="AZ5" s="680"/>
      <c r="BA5" s="680"/>
      <c r="BB5" s="680"/>
      <c r="BC5" s="680"/>
      <c r="BD5" s="680"/>
      <c r="BE5" s="680"/>
      <c r="BF5" s="681"/>
      <c r="BG5" s="621">
        <v>3949296</v>
      </c>
      <c r="BH5" s="622"/>
      <c r="BI5" s="622"/>
      <c r="BJ5" s="622"/>
      <c r="BK5" s="622"/>
      <c r="BL5" s="622"/>
      <c r="BM5" s="622"/>
      <c r="BN5" s="623"/>
      <c r="BO5" s="659">
        <v>99.9</v>
      </c>
      <c r="BP5" s="659"/>
      <c r="BQ5" s="659"/>
      <c r="BR5" s="659"/>
      <c r="BS5" s="660">
        <v>252754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355573</v>
      </c>
      <c r="S6" s="622"/>
      <c r="T6" s="622"/>
      <c r="U6" s="622"/>
      <c r="V6" s="622"/>
      <c r="W6" s="622"/>
      <c r="X6" s="622"/>
      <c r="Y6" s="623"/>
      <c r="Z6" s="659">
        <v>1.1000000000000001</v>
      </c>
      <c r="AA6" s="659"/>
      <c r="AB6" s="659"/>
      <c r="AC6" s="659"/>
      <c r="AD6" s="660">
        <v>355573</v>
      </c>
      <c r="AE6" s="660"/>
      <c r="AF6" s="660"/>
      <c r="AG6" s="660"/>
      <c r="AH6" s="660"/>
      <c r="AI6" s="660"/>
      <c r="AJ6" s="660"/>
      <c r="AK6" s="660"/>
      <c r="AL6" s="624">
        <v>2</v>
      </c>
      <c r="AM6" s="625"/>
      <c r="AN6" s="625"/>
      <c r="AO6" s="661"/>
      <c r="AP6" s="618" t="s">
        <v>221</v>
      </c>
      <c r="AQ6" s="619"/>
      <c r="AR6" s="619"/>
      <c r="AS6" s="619"/>
      <c r="AT6" s="619"/>
      <c r="AU6" s="619"/>
      <c r="AV6" s="619"/>
      <c r="AW6" s="619"/>
      <c r="AX6" s="619"/>
      <c r="AY6" s="619"/>
      <c r="AZ6" s="619"/>
      <c r="BA6" s="619"/>
      <c r="BB6" s="619"/>
      <c r="BC6" s="619"/>
      <c r="BD6" s="619"/>
      <c r="BE6" s="619"/>
      <c r="BF6" s="620"/>
      <c r="BG6" s="621">
        <v>3949296</v>
      </c>
      <c r="BH6" s="622"/>
      <c r="BI6" s="622"/>
      <c r="BJ6" s="622"/>
      <c r="BK6" s="622"/>
      <c r="BL6" s="622"/>
      <c r="BM6" s="622"/>
      <c r="BN6" s="623"/>
      <c r="BO6" s="659">
        <v>99.9</v>
      </c>
      <c r="BP6" s="659"/>
      <c r="BQ6" s="659"/>
      <c r="BR6" s="659"/>
      <c r="BS6" s="660">
        <v>252754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193964</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193964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3160</v>
      </c>
      <c r="S7" s="622"/>
      <c r="T7" s="622"/>
      <c r="U7" s="622"/>
      <c r="V7" s="622"/>
      <c r="W7" s="622"/>
      <c r="X7" s="622"/>
      <c r="Y7" s="623"/>
      <c r="Z7" s="659">
        <v>0</v>
      </c>
      <c r="AA7" s="659"/>
      <c r="AB7" s="659"/>
      <c r="AC7" s="659"/>
      <c r="AD7" s="660">
        <v>3160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1754474</v>
      </c>
      <c r="BH7" s="622"/>
      <c r="BI7" s="622"/>
      <c r="BJ7" s="622"/>
      <c r="BK7" s="622"/>
      <c r="BL7" s="622"/>
      <c r="BM7" s="622"/>
      <c r="BN7" s="623"/>
      <c r="BO7" s="659">
        <v>44.4</v>
      </c>
      <c r="BP7" s="659"/>
      <c r="BQ7" s="659"/>
      <c r="BR7" s="659"/>
      <c r="BS7" s="660">
        <v>78254</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6055479</v>
      </c>
      <c r="CS7" s="622"/>
      <c r="CT7" s="622"/>
      <c r="CU7" s="622"/>
      <c r="CV7" s="622"/>
      <c r="CW7" s="622"/>
      <c r="CX7" s="622"/>
      <c r="CY7" s="623"/>
      <c r="CZ7" s="659">
        <v>18.8</v>
      </c>
      <c r="DA7" s="659"/>
      <c r="DB7" s="659"/>
      <c r="DC7" s="659"/>
      <c r="DD7" s="627">
        <v>889971</v>
      </c>
      <c r="DE7" s="622"/>
      <c r="DF7" s="622"/>
      <c r="DG7" s="622"/>
      <c r="DH7" s="622"/>
      <c r="DI7" s="622"/>
      <c r="DJ7" s="622"/>
      <c r="DK7" s="622"/>
      <c r="DL7" s="622"/>
      <c r="DM7" s="622"/>
      <c r="DN7" s="622"/>
      <c r="DO7" s="622"/>
      <c r="DP7" s="623"/>
      <c r="DQ7" s="627">
        <v>3029888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16980</v>
      </c>
      <c r="S8" s="622"/>
      <c r="T8" s="622"/>
      <c r="U8" s="622"/>
      <c r="V8" s="622"/>
      <c r="W8" s="622"/>
      <c r="X8" s="622"/>
      <c r="Y8" s="623"/>
      <c r="Z8" s="659">
        <v>0.1</v>
      </c>
      <c r="AA8" s="659"/>
      <c r="AB8" s="659"/>
      <c r="AC8" s="659"/>
      <c r="AD8" s="660">
        <v>16980</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63607</v>
      </c>
      <c r="BH8" s="622"/>
      <c r="BI8" s="622"/>
      <c r="BJ8" s="622"/>
      <c r="BK8" s="622"/>
      <c r="BL8" s="622"/>
      <c r="BM8" s="622"/>
      <c r="BN8" s="623"/>
      <c r="BO8" s="659">
        <v>1.6</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7710772</v>
      </c>
      <c r="CS8" s="622"/>
      <c r="CT8" s="622"/>
      <c r="CU8" s="622"/>
      <c r="CV8" s="622"/>
      <c r="CW8" s="622"/>
      <c r="CX8" s="622"/>
      <c r="CY8" s="623"/>
      <c r="CZ8" s="659">
        <v>23.9</v>
      </c>
      <c r="DA8" s="659"/>
      <c r="DB8" s="659"/>
      <c r="DC8" s="659"/>
      <c r="DD8" s="627">
        <v>111590</v>
      </c>
      <c r="DE8" s="622"/>
      <c r="DF8" s="622"/>
      <c r="DG8" s="622"/>
      <c r="DH8" s="622"/>
      <c r="DI8" s="622"/>
      <c r="DJ8" s="622"/>
      <c r="DK8" s="622"/>
      <c r="DL8" s="622"/>
      <c r="DM8" s="622"/>
      <c r="DN8" s="622"/>
      <c r="DO8" s="622"/>
      <c r="DP8" s="623"/>
      <c r="DQ8" s="627">
        <v>4863043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17762</v>
      </c>
      <c r="S9" s="622"/>
      <c r="T9" s="622"/>
      <c r="U9" s="622"/>
      <c r="V9" s="622"/>
      <c r="W9" s="622"/>
      <c r="X9" s="622"/>
      <c r="Y9" s="623"/>
      <c r="Z9" s="659">
        <v>0.1</v>
      </c>
      <c r="AA9" s="659"/>
      <c r="AB9" s="659"/>
      <c r="AC9" s="659"/>
      <c r="AD9" s="660">
        <v>17762</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1376588</v>
      </c>
      <c r="BH9" s="622"/>
      <c r="BI9" s="622"/>
      <c r="BJ9" s="622"/>
      <c r="BK9" s="622"/>
      <c r="BL9" s="622"/>
      <c r="BM9" s="622"/>
      <c r="BN9" s="623"/>
      <c r="BO9" s="659">
        <v>34.799999999999997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3025516</v>
      </c>
      <c r="CS9" s="622"/>
      <c r="CT9" s="622"/>
      <c r="CU9" s="622"/>
      <c r="CV9" s="622"/>
      <c r="CW9" s="622"/>
      <c r="CX9" s="622"/>
      <c r="CY9" s="623"/>
      <c r="CZ9" s="659">
        <v>9.4</v>
      </c>
      <c r="DA9" s="659"/>
      <c r="DB9" s="659"/>
      <c r="DC9" s="659"/>
      <c r="DD9" s="627">
        <v>4065</v>
      </c>
      <c r="DE9" s="622"/>
      <c r="DF9" s="622"/>
      <c r="DG9" s="622"/>
      <c r="DH9" s="622"/>
      <c r="DI9" s="622"/>
      <c r="DJ9" s="622"/>
      <c r="DK9" s="622"/>
      <c r="DL9" s="622"/>
      <c r="DM9" s="622"/>
      <c r="DN9" s="622"/>
      <c r="DO9" s="622"/>
      <c r="DP9" s="623"/>
      <c r="DQ9" s="627">
        <v>2806639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96819</v>
      </c>
      <c r="BH10" s="622"/>
      <c r="BI10" s="622"/>
      <c r="BJ10" s="622"/>
      <c r="BK10" s="622"/>
      <c r="BL10" s="622"/>
      <c r="BM10" s="622"/>
      <c r="BN10" s="623"/>
      <c r="BO10" s="659">
        <v>2.5</v>
      </c>
      <c r="BP10" s="659"/>
      <c r="BQ10" s="659"/>
      <c r="BR10" s="659"/>
      <c r="BS10" s="660">
        <v>16125</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79298</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78623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857935</v>
      </c>
      <c r="S11" s="622"/>
      <c r="T11" s="622"/>
      <c r="U11" s="622"/>
      <c r="V11" s="622"/>
      <c r="W11" s="622"/>
      <c r="X11" s="622"/>
      <c r="Y11" s="623"/>
      <c r="Z11" s="624">
        <v>2.6</v>
      </c>
      <c r="AA11" s="625"/>
      <c r="AB11" s="625"/>
      <c r="AC11" s="626"/>
      <c r="AD11" s="627">
        <v>857935</v>
      </c>
      <c r="AE11" s="622"/>
      <c r="AF11" s="622"/>
      <c r="AG11" s="622"/>
      <c r="AH11" s="622"/>
      <c r="AI11" s="622"/>
      <c r="AJ11" s="622"/>
      <c r="AK11" s="623"/>
      <c r="AL11" s="624">
        <v>4.9000000000000004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217460</v>
      </c>
      <c r="BH11" s="622"/>
      <c r="BI11" s="622"/>
      <c r="BJ11" s="622"/>
      <c r="BK11" s="622"/>
      <c r="BL11" s="622"/>
      <c r="BM11" s="622"/>
      <c r="BN11" s="623"/>
      <c r="BO11" s="659">
        <v>5.5</v>
      </c>
      <c r="BP11" s="659"/>
      <c r="BQ11" s="659"/>
      <c r="BR11" s="659"/>
      <c r="BS11" s="660">
        <v>62129</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2185063</v>
      </c>
      <c r="CS11" s="622"/>
      <c r="CT11" s="622"/>
      <c r="CU11" s="622"/>
      <c r="CV11" s="622"/>
      <c r="CW11" s="622"/>
      <c r="CX11" s="622"/>
      <c r="CY11" s="623"/>
      <c r="CZ11" s="659">
        <v>6.8</v>
      </c>
      <c r="DA11" s="659"/>
      <c r="DB11" s="659"/>
      <c r="DC11" s="659"/>
      <c r="DD11" s="627">
        <v>433105</v>
      </c>
      <c r="DE11" s="622"/>
      <c r="DF11" s="622"/>
      <c r="DG11" s="622"/>
      <c r="DH11" s="622"/>
      <c r="DI11" s="622"/>
      <c r="DJ11" s="622"/>
      <c r="DK11" s="622"/>
      <c r="DL11" s="622"/>
      <c r="DM11" s="622"/>
      <c r="DN11" s="622"/>
      <c r="DO11" s="622"/>
      <c r="DP11" s="623"/>
      <c r="DQ11" s="627">
        <v>1286470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5166</v>
      </c>
      <c r="S12" s="622"/>
      <c r="T12" s="622"/>
      <c r="U12" s="622"/>
      <c r="V12" s="622"/>
      <c r="W12" s="622"/>
      <c r="X12" s="622"/>
      <c r="Y12" s="623"/>
      <c r="Z12" s="659">
        <v>0</v>
      </c>
      <c r="AA12" s="659"/>
      <c r="AB12" s="659"/>
      <c r="AC12" s="659"/>
      <c r="AD12" s="660">
        <v>5166</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1834392</v>
      </c>
      <c r="BH12" s="622"/>
      <c r="BI12" s="622"/>
      <c r="BJ12" s="622"/>
      <c r="BK12" s="622"/>
      <c r="BL12" s="622"/>
      <c r="BM12" s="622"/>
      <c r="BN12" s="623"/>
      <c r="BO12" s="659">
        <v>46.4</v>
      </c>
      <c r="BP12" s="659"/>
      <c r="BQ12" s="659"/>
      <c r="BR12" s="659"/>
      <c r="BS12" s="660">
        <v>174500</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856764</v>
      </c>
      <c r="CS12" s="622"/>
      <c r="CT12" s="622"/>
      <c r="CU12" s="622"/>
      <c r="CV12" s="622"/>
      <c r="CW12" s="622"/>
      <c r="CX12" s="622"/>
      <c r="CY12" s="623"/>
      <c r="CZ12" s="659">
        <v>2.7</v>
      </c>
      <c r="DA12" s="659"/>
      <c r="DB12" s="659"/>
      <c r="DC12" s="659"/>
      <c r="DD12" s="627">
        <v>86025</v>
      </c>
      <c r="DE12" s="622"/>
      <c r="DF12" s="622"/>
      <c r="DG12" s="622"/>
      <c r="DH12" s="622"/>
      <c r="DI12" s="622"/>
      <c r="DJ12" s="622"/>
      <c r="DK12" s="622"/>
      <c r="DL12" s="622"/>
      <c r="DM12" s="622"/>
      <c r="DN12" s="622"/>
      <c r="DO12" s="622"/>
      <c r="DP12" s="623"/>
      <c r="DQ12" s="627">
        <v>676150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1805934</v>
      </c>
      <c r="BH13" s="622"/>
      <c r="BI13" s="622"/>
      <c r="BJ13" s="622"/>
      <c r="BK13" s="622"/>
      <c r="BL13" s="622"/>
      <c r="BM13" s="622"/>
      <c r="BN13" s="623"/>
      <c r="BO13" s="659">
        <v>45.7</v>
      </c>
      <c r="BP13" s="659"/>
      <c r="BQ13" s="659"/>
      <c r="BR13" s="659"/>
      <c r="BS13" s="660">
        <v>174500</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2154648</v>
      </c>
      <c r="CS13" s="622"/>
      <c r="CT13" s="622"/>
      <c r="CU13" s="622"/>
      <c r="CV13" s="622"/>
      <c r="CW13" s="622"/>
      <c r="CX13" s="622"/>
      <c r="CY13" s="623"/>
      <c r="CZ13" s="659">
        <v>6.7</v>
      </c>
      <c r="DA13" s="659"/>
      <c r="DB13" s="659"/>
      <c r="DC13" s="659"/>
      <c r="DD13" s="627">
        <v>810335</v>
      </c>
      <c r="DE13" s="622"/>
      <c r="DF13" s="622"/>
      <c r="DG13" s="622"/>
      <c r="DH13" s="622"/>
      <c r="DI13" s="622"/>
      <c r="DJ13" s="622"/>
      <c r="DK13" s="622"/>
      <c r="DL13" s="622"/>
      <c r="DM13" s="622"/>
      <c r="DN13" s="622"/>
      <c r="DO13" s="622"/>
      <c r="DP13" s="623"/>
      <c r="DQ13" s="627">
        <v>1261728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1709</v>
      </c>
      <c r="S14" s="622"/>
      <c r="T14" s="622"/>
      <c r="U14" s="622"/>
      <c r="V14" s="622"/>
      <c r="W14" s="622"/>
      <c r="X14" s="622"/>
      <c r="Y14" s="623"/>
      <c r="Z14" s="659">
        <v>0</v>
      </c>
      <c r="AA14" s="659"/>
      <c r="AB14" s="659"/>
      <c r="AC14" s="659"/>
      <c r="AD14" s="660">
        <v>1709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175489</v>
      </c>
      <c r="BH14" s="622"/>
      <c r="BI14" s="622"/>
      <c r="BJ14" s="622"/>
      <c r="BK14" s="622"/>
      <c r="BL14" s="622"/>
      <c r="BM14" s="622"/>
      <c r="BN14" s="623"/>
      <c r="BO14" s="659">
        <v>4.4000000000000004</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963228</v>
      </c>
      <c r="CS14" s="622"/>
      <c r="CT14" s="622"/>
      <c r="CU14" s="622"/>
      <c r="CV14" s="622"/>
      <c r="CW14" s="622"/>
      <c r="CX14" s="622"/>
      <c r="CY14" s="623"/>
      <c r="CZ14" s="659">
        <v>3</v>
      </c>
      <c r="DA14" s="659"/>
      <c r="DB14" s="659"/>
      <c r="DC14" s="659"/>
      <c r="DD14" s="627">
        <v>51468</v>
      </c>
      <c r="DE14" s="622"/>
      <c r="DF14" s="622"/>
      <c r="DG14" s="622"/>
      <c r="DH14" s="622"/>
      <c r="DI14" s="622"/>
      <c r="DJ14" s="622"/>
      <c r="DK14" s="622"/>
      <c r="DL14" s="622"/>
      <c r="DM14" s="622"/>
      <c r="DN14" s="622"/>
      <c r="DO14" s="622"/>
      <c r="DP14" s="623"/>
      <c r="DQ14" s="627">
        <v>813081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184941</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2694397</v>
      </c>
      <c r="CS15" s="622"/>
      <c r="CT15" s="622"/>
      <c r="CU15" s="622"/>
      <c r="CV15" s="622"/>
      <c r="CW15" s="622"/>
      <c r="CX15" s="622"/>
      <c r="CY15" s="623"/>
      <c r="CZ15" s="659">
        <v>8.4</v>
      </c>
      <c r="DA15" s="659"/>
      <c r="DB15" s="659"/>
      <c r="DC15" s="659"/>
      <c r="DD15" s="627">
        <v>362327</v>
      </c>
      <c r="DE15" s="622"/>
      <c r="DF15" s="622"/>
      <c r="DG15" s="622"/>
      <c r="DH15" s="622"/>
      <c r="DI15" s="622"/>
      <c r="DJ15" s="622"/>
      <c r="DK15" s="622"/>
      <c r="DL15" s="622"/>
      <c r="DM15" s="622"/>
      <c r="DN15" s="622"/>
      <c r="DO15" s="622"/>
      <c r="DP15" s="623"/>
      <c r="DQ15" s="627">
        <v>1981128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19510</v>
      </c>
      <c r="S16" s="622"/>
      <c r="T16" s="622"/>
      <c r="U16" s="622"/>
      <c r="V16" s="622"/>
      <c r="W16" s="622"/>
      <c r="X16" s="622"/>
      <c r="Y16" s="623"/>
      <c r="Z16" s="659">
        <v>0.1</v>
      </c>
      <c r="AA16" s="659"/>
      <c r="AB16" s="659"/>
      <c r="AC16" s="659"/>
      <c r="AD16" s="660">
        <v>19510</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1846138</v>
      </c>
      <c r="CS16" s="622"/>
      <c r="CT16" s="622"/>
      <c r="CU16" s="622"/>
      <c r="CV16" s="622"/>
      <c r="CW16" s="622"/>
      <c r="CX16" s="622"/>
      <c r="CY16" s="623"/>
      <c r="CZ16" s="659">
        <v>5.7</v>
      </c>
      <c r="DA16" s="659"/>
      <c r="DB16" s="659"/>
      <c r="DC16" s="659"/>
      <c r="DD16" s="627" t="s">
        <v>122</v>
      </c>
      <c r="DE16" s="622"/>
      <c r="DF16" s="622"/>
      <c r="DG16" s="622"/>
      <c r="DH16" s="622"/>
      <c r="DI16" s="622"/>
      <c r="DJ16" s="622"/>
      <c r="DK16" s="622"/>
      <c r="DL16" s="622"/>
      <c r="DM16" s="622"/>
      <c r="DN16" s="622"/>
      <c r="DO16" s="622"/>
      <c r="DP16" s="623"/>
      <c r="DQ16" s="627">
        <v>182153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77295</v>
      </c>
      <c r="S17" s="622"/>
      <c r="T17" s="622"/>
      <c r="U17" s="622"/>
      <c r="V17" s="622"/>
      <c r="W17" s="622"/>
      <c r="X17" s="622"/>
      <c r="Y17" s="623"/>
      <c r="Z17" s="659">
        <v>0.2</v>
      </c>
      <c r="AA17" s="659"/>
      <c r="AB17" s="659"/>
      <c r="AC17" s="659"/>
      <c r="AD17" s="660">
        <v>77295</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4454247</v>
      </c>
      <c r="CS17" s="622"/>
      <c r="CT17" s="622"/>
      <c r="CU17" s="622"/>
      <c r="CV17" s="622"/>
      <c r="CW17" s="622"/>
      <c r="CX17" s="622"/>
      <c r="CY17" s="623"/>
      <c r="CZ17" s="659">
        <v>13.8</v>
      </c>
      <c r="DA17" s="659"/>
      <c r="DB17" s="659"/>
      <c r="DC17" s="659"/>
      <c r="DD17" s="627" t="s">
        <v>122</v>
      </c>
      <c r="DE17" s="622"/>
      <c r="DF17" s="622"/>
      <c r="DG17" s="622"/>
      <c r="DH17" s="622"/>
      <c r="DI17" s="622"/>
      <c r="DJ17" s="622"/>
      <c r="DK17" s="622"/>
      <c r="DL17" s="622"/>
      <c r="DM17" s="622"/>
      <c r="DN17" s="622"/>
      <c r="DO17" s="622"/>
      <c r="DP17" s="623"/>
      <c r="DQ17" s="627">
        <v>4410246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24097</v>
      </c>
      <c r="S18" s="622"/>
      <c r="T18" s="622"/>
      <c r="U18" s="622"/>
      <c r="V18" s="622"/>
      <c r="W18" s="622"/>
      <c r="X18" s="622"/>
      <c r="Y18" s="623"/>
      <c r="Z18" s="659">
        <v>0.1</v>
      </c>
      <c r="AA18" s="659"/>
      <c r="AB18" s="659"/>
      <c r="AC18" s="659"/>
      <c r="AD18" s="660">
        <v>24097</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20493</v>
      </c>
      <c r="S19" s="622"/>
      <c r="T19" s="622"/>
      <c r="U19" s="622"/>
      <c r="V19" s="622"/>
      <c r="W19" s="622"/>
      <c r="X19" s="622"/>
      <c r="Y19" s="623"/>
      <c r="Z19" s="659">
        <v>0.1</v>
      </c>
      <c r="AA19" s="659"/>
      <c r="AB19" s="659"/>
      <c r="AC19" s="659"/>
      <c r="AD19" s="660">
        <v>20493</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2050</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3604</v>
      </c>
      <c r="S20" s="622"/>
      <c r="T20" s="622"/>
      <c r="U20" s="622"/>
      <c r="V20" s="622"/>
      <c r="W20" s="622"/>
      <c r="X20" s="622"/>
      <c r="Y20" s="623"/>
      <c r="Z20" s="659">
        <v>0</v>
      </c>
      <c r="AA20" s="659"/>
      <c r="AB20" s="659"/>
      <c r="AC20" s="659"/>
      <c r="AD20" s="660">
        <v>3604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2050</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32219514</v>
      </c>
      <c r="CS20" s="622"/>
      <c r="CT20" s="622"/>
      <c r="CU20" s="622"/>
      <c r="CV20" s="622"/>
      <c r="CW20" s="622"/>
      <c r="CX20" s="622"/>
      <c r="CY20" s="623"/>
      <c r="CZ20" s="659">
        <v>100</v>
      </c>
      <c r="DA20" s="659"/>
      <c r="DB20" s="659"/>
      <c r="DC20" s="659"/>
      <c r="DD20" s="627">
        <v>2748886</v>
      </c>
      <c r="DE20" s="622"/>
      <c r="DF20" s="622"/>
      <c r="DG20" s="622"/>
      <c r="DH20" s="622"/>
      <c r="DI20" s="622"/>
      <c r="DJ20" s="622"/>
      <c r="DK20" s="622"/>
      <c r="DL20" s="622"/>
      <c r="DM20" s="622"/>
      <c r="DN20" s="622"/>
      <c r="DO20" s="622"/>
      <c r="DP20" s="623"/>
      <c r="DQ20" s="627">
        <v>21583113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13892842</v>
      </c>
      <c r="S21" s="622"/>
      <c r="T21" s="622"/>
      <c r="U21" s="622"/>
      <c r="V21" s="622"/>
      <c r="W21" s="622"/>
      <c r="X21" s="622"/>
      <c r="Y21" s="623"/>
      <c r="Z21" s="659">
        <v>42.5</v>
      </c>
      <c r="AA21" s="659"/>
      <c r="AB21" s="659"/>
      <c r="AC21" s="659"/>
      <c r="AD21" s="660">
        <v>12004599</v>
      </c>
      <c r="AE21" s="660"/>
      <c r="AF21" s="660"/>
      <c r="AG21" s="660"/>
      <c r="AH21" s="660"/>
      <c r="AI21" s="660"/>
      <c r="AJ21" s="660"/>
      <c r="AK21" s="660"/>
      <c r="AL21" s="624">
        <v>69.099999999999994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2050</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12004599</v>
      </c>
      <c r="S22" s="622"/>
      <c r="T22" s="622"/>
      <c r="U22" s="622"/>
      <c r="V22" s="622"/>
      <c r="W22" s="622"/>
      <c r="X22" s="622"/>
      <c r="Y22" s="623"/>
      <c r="Z22" s="659">
        <v>36.700000000000003</v>
      </c>
      <c r="AA22" s="659"/>
      <c r="AB22" s="659"/>
      <c r="AC22" s="659"/>
      <c r="AD22" s="660">
        <v>12004599</v>
      </c>
      <c r="AE22" s="660"/>
      <c r="AF22" s="660"/>
      <c r="AG22" s="660"/>
      <c r="AH22" s="660"/>
      <c r="AI22" s="660"/>
      <c r="AJ22" s="660"/>
      <c r="AK22" s="660"/>
      <c r="AL22" s="624">
        <v>69.099999999999994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1888243</v>
      </c>
      <c r="S23" s="622"/>
      <c r="T23" s="622"/>
      <c r="U23" s="622"/>
      <c r="V23" s="622"/>
      <c r="W23" s="622"/>
      <c r="X23" s="622"/>
      <c r="Y23" s="623"/>
      <c r="Z23" s="659">
        <v>5.8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12899311</v>
      </c>
      <c r="CS24" s="677"/>
      <c r="CT24" s="677"/>
      <c r="CU24" s="677"/>
      <c r="CV24" s="677"/>
      <c r="CW24" s="677"/>
      <c r="CX24" s="677"/>
      <c r="CY24" s="702"/>
      <c r="CZ24" s="703">
        <v>40</v>
      </c>
      <c r="DA24" s="685"/>
      <c r="DB24" s="685"/>
      <c r="DC24" s="705"/>
      <c r="DD24" s="701">
        <v>10478287</v>
      </c>
      <c r="DE24" s="677"/>
      <c r="DF24" s="677"/>
      <c r="DG24" s="677"/>
      <c r="DH24" s="677"/>
      <c r="DI24" s="677"/>
      <c r="DJ24" s="677"/>
      <c r="DK24" s="702"/>
      <c r="DL24" s="701">
        <v>9576502</v>
      </c>
      <c r="DM24" s="677"/>
      <c r="DN24" s="677"/>
      <c r="DO24" s="677"/>
      <c r="DP24" s="677"/>
      <c r="DQ24" s="677"/>
      <c r="DR24" s="677"/>
      <c r="DS24" s="677"/>
      <c r="DT24" s="677"/>
      <c r="DU24" s="677"/>
      <c r="DV24" s="702"/>
      <c r="DW24" s="703">
        <v>54.9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19223375</v>
      </c>
      <c r="S25" s="622"/>
      <c r="T25" s="622"/>
      <c r="U25" s="622"/>
      <c r="V25" s="622"/>
      <c r="W25" s="622"/>
      <c r="X25" s="622"/>
      <c r="Y25" s="623"/>
      <c r="Z25" s="659">
        <v>58.8</v>
      </c>
      <c r="AA25" s="659"/>
      <c r="AB25" s="659"/>
      <c r="AC25" s="659"/>
      <c r="AD25" s="660">
        <v>17335132</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4496751</v>
      </c>
      <c r="CS25" s="634"/>
      <c r="CT25" s="634"/>
      <c r="CU25" s="634"/>
      <c r="CV25" s="634"/>
      <c r="CW25" s="634"/>
      <c r="CX25" s="634"/>
      <c r="CY25" s="635"/>
      <c r="CZ25" s="624">
        <v>14</v>
      </c>
      <c r="DA25" s="636"/>
      <c r="DB25" s="636"/>
      <c r="DC25" s="637"/>
      <c r="DD25" s="627">
        <v>4244673</v>
      </c>
      <c r="DE25" s="634"/>
      <c r="DF25" s="634"/>
      <c r="DG25" s="634"/>
      <c r="DH25" s="634"/>
      <c r="DI25" s="634"/>
      <c r="DJ25" s="634"/>
      <c r="DK25" s="635"/>
      <c r="DL25" s="627">
        <v>4105790</v>
      </c>
      <c r="DM25" s="634"/>
      <c r="DN25" s="634"/>
      <c r="DO25" s="634"/>
      <c r="DP25" s="634"/>
      <c r="DQ25" s="634"/>
      <c r="DR25" s="634"/>
      <c r="DS25" s="634"/>
      <c r="DT25" s="634"/>
      <c r="DU25" s="634"/>
      <c r="DV25" s="635"/>
      <c r="DW25" s="624">
        <v>23.5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2702</v>
      </c>
      <c r="S26" s="622"/>
      <c r="T26" s="622"/>
      <c r="U26" s="622"/>
      <c r="V26" s="622"/>
      <c r="W26" s="622"/>
      <c r="X26" s="622"/>
      <c r="Y26" s="623"/>
      <c r="Z26" s="659">
        <v>0</v>
      </c>
      <c r="AA26" s="659"/>
      <c r="AB26" s="659"/>
      <c r="AC26" s="659"/>
      <c r="AD26" s="660">
        <v>2702</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2851106</v>
      </c>
      <c r="CS26" s="622"/>
      <c r="CT26" s="622"/>
      <c r="CU26" s="622"/>
      <c r="CV26" s="622"/>
      <c r="CW26" s="622"/>
      <c r="CX26" s="622"/>
      <c r="CY26" s="623"/>
      <c r="CZ26" s="624">
        <v>8.8000000000000007</v>
      </c>
      <c r="DA26" s="636"/>
      <c r="DB26" s="636"/>
      <c r="DC26" s="637"/>
      <c r="DD26" s="627">
        <v>2722432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212966</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3951346</v>
      </c>
      <c r="BH27" s="622"/>
      <c r="BI27" s="622"/>
      <c r="BJ27" s="622"/>
      <c r="BK27" s="622"/>
      <c r="BL27" s="622"/>
      <c r="BM27" s="622"/>
      <c r="BN27" s="623"/>
      <c r="BO27" s="659">
        <v>100</v>
      </c>
      <c r="BP27" s="659"/>
      <c r="BQ27" s="659"/>
      <c r="BR27" s="659"/>
      <c r="BS27" s="660">
        <v>252754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3948313</v>
      </c>
      <c r="CS27" s="634"/>
      <c r="CT27" s="634"/>
      <c r="CU27" s="634"/>
      <c r="CV27" s="634"/>
      <c r="CW27" s="634"/>
      <c r="CX27" s="634"/>
      <c r="CY27" s="635"/>
      <c r="CZ27" s="624">
        <v>12.3</v>
      </c>
      <c r="DA27" s="636"/>
      <c r="DB27" s="636"/>
      <c r="DC27" s="637"/>
      <c r="DD27" s="627">
        <v>1823368</v>
      </c>
      <c r="DE27" s="634"/>
      <c r="DF27" s="634"/>
      <c r="DG27" s="634"/>
      <c r="DH27" s="634"/>
      <c r="DI27" s="634"/>
      <c r="DJ27" s="634"/>
      <c r="DK27" s="635"/>
      <c r="DL27" s="627">
        <v>1487688</v>
      </c>
      <c r="DM27" s="634"/>
      <c r="DN27" s="634"/>
      <c r="DO27" s="634"/>
      <c r="DP27" s="634"/>
      <c r="DQ27" s="634"/>
      <c r="DR27" s="634"/>
      <c r="DS27" s="634"/>
      <c r="DT27" s="634"/>
      <c r="DU27" s="634"/>
      <c r="DV27" s="635"/>
      <c r="DW27" s="624">
        <v>8.5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281605</v>
      </c>
      <c r="S28" s="622"/>
      <c r="T28" s="622"/>
      <c r="U28" s="622"/>
      <c r="V28" s="622"/>
      <c r="W28" s="622"/>
      <c r="X28" s="622"/>
      <c r="Y28" s="623"/>
      <c r="Z28" s="659">
        <v>0.9</v>
      </c>
      <c r="AA28" s="659"/>
      <c r="AB28" s="659"/>
      <c r="AC28" s="659"/>
      <c r="AD28" s="660">
        <v>26194</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4454247</v>
      </c>
      <c r="CS28" s="622"/>
      <c r="CT28" s="622"/>
      <c r="CU28" s="622"/>
      <c r="CV28" s="622"/>
      <c r="CW28" s="622"/>
      <c r="CX28" s="622"/>
      <c r="CY28" s="623"/>
      <c r="CZ28" s="624">
        <v>13.8</v>
      </c>
      <c r="DA28" s="636"/>
      <c r="DB28" s="636"/>
      <c r="DC28" s="637"/>
      <c r="DD28" s="627">
        <v>4410246</v>
      </c>
      <c r="DE28" s="622"/>
      <c r="DF28" s="622"/>
      <c r="DG28" s="622"/>
      <c r="DH28" s="622"/>
      <c r="DI28" s="622"/>
      <c r="DJ28" s="622"/>
      <c r="DK28" s="623"/>
      <c r="DL28" s="627">
        <v>3983024</v>
      </c>
      <c r="DM28" s="622"/>
      <c r="DN28" s="622"/>
      <c r="DO28" s="622"/>
      <c r="DP28" s="622"/>
      <c r="DQ28" s="622"/>
      <c r="DR28" s="622"/>
      <c r="DS28" s="622"/>
      <c r="DT28" s="622"/>
      <c r="DU28" s="622"/>
      <c r="DV28" s="623"/>
      <c r="DW28" s="624">
        <v>22.8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20253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4454198</v>
      </c>
      <c r="CS29" s="634"/>
      <c r="CT29" s="634"/>
      <c r="CU29" s="634"/>
      <c r="CV29" s="634"/>
      <c r="CW29" s="634"/>
      <c r="CX29" s="634"/>
      <c r="CY29" s="635"/>
      <c r="CZ29" s="624">
        <v>13.8</v>
      </c>
      <c r="DA29" s="636"/>
      <c r="DB29" s="636"/>
      <c r="DC29" s="637"/>
      <c r="DD29" s="627">
        <v>4410197</v>
      </c>
      <c r="DE29" s="634"/>
      <c r="DF29" s="634"/>
      <c r="DG29" s="634"/>
      <c r="DH29" s="634"/>
      <c r="DI29" s="634"/>
      <c r="DJ29" s="634"/>
      <c r="DK29" s="635"/>
      <c r="DL29" s="627">
        <v>3982975</v>
      </c>
      <c r="DM29" s="634"/>
      <c r="DN29" s="634"/>
      <c r="DO29" s="634"/>
      <c r="DP29" s="634"/>
      <c r="DQ29" s="634"/>
      <c r="DR29" s="634"/>
      <c r="DS29" s="634"/>
      <c r="DT29" s="634"/>
      <c r="DU29" s="634"/>
      <c r="DV29" s="635"/>
      <c r="DW29" s="624">
        <v>22.8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3302315</v>
      </c>
      <c r="S30" s="622"/>
      <c r="T30" s="622"/>
      <c r="U30" s="622"/>
      <c r="V30" s="622"/>
      <c r="W30" s="622"/>
      <c r="X30" s="622"/>
      <c r="Y30" s="623"/>
      <c r="Z30" s="659">
        <v>10.1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4349305</v>
      </c>
      <c r="CS30" s="622"/>
      <c r="CT30" s="622"/>
      <c r="CU30" s="622"/>
      <c r="CV30" s="622"/>
      <c r="CW30" s="622"/>
      <c r="CX30" s="622"/>
      <c r="CY30" s="623"/>
      <c r="CZ30" s="624">
        <v>13.5</v>
      </c>
      <c r="DA30" s="636"/>
      <c r="DB30" s="636"/>
      <c r="DC30" s="637"/>
      <c r="DD30" s="627">
        <v>4306359</v>
      </c>
      <c r="DE30" s="622"/>
      <c r="DF30" s="622"/>
      <c r="DG30" s="622"/>
      <c r="DH30" s="622"/>
      <c r="DI30" s="622"/>
      <c r="DJ30" s="622"/>
      <c r="DK30" s="623"/>
      <c r="DL30" s="627">
        <v>3879137</v>
      </c>
      <c r="DM30" s="622"/>
      <c r="DN30" s="622"/>
      <c r="DO30" s="622"/>
      <c r="DP30" s="622"/>
      <c r="DQ30" s="622"/>
      <c r="DR30" s="622"/>
      <c r="DS30" s="622"/>
      <c r="DT30" s="622"/>
      <c r="DU30" s="622"/>
      <c r="DV30" s="623"/>
      <c r="DW30" s="624">
        <v>22.2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99.7</v>
      </c>
      <c r="BH31" s="684"/>
      <c r="BI31" s="684"/>
      <c r="BJ31" s="684"/>
      <c r="BK31" s="684"/>
      <c r="BL31" s="684"/>
      <c r="BM31" s="685">
        <v>99</v>
      </c>
      <c r="BN31" s="684"/>
      <c r="BO31" s="684"/>
      <c r="BP31" s="684"/>
      <c r="BQ31" s="686"/>
      <c r="BR31" s="683">
        <v>99.6</v>
      </c>
      <c r="BS31" s="684"/>
      <c r="BT31" s="684"/>
      <c r="BU31" s="684"/>
      <c r="BV31" s="684"/>
      <c r="BW31" s="684"/>
      <c r="BX31" s="685">
        <v>99</v>
      </c>
      <c r="BY31" s="684"/>
      <c r="BZ31" s="684"/>
      <c r="CA31" s="684"/>
      <c r="CB31" s="686"/>
      <c r="CD31" s="642"/>
      <c r="CE31" s="643"/>
      <c r="CF31" s="618" t="s">
        <v>300</v>
      </c>
      <c r="CG31" s="619"/>
      <c r="CH31" s="619"/>
      <c r="CI31" s="619"/>
      <c r="CJ31" s="619"/>
      <c r="CK31" s="619"/>
      <c r="CL31" s="619"/>
      <c r="CM31" s="619"/>
      <c r="CN31" s="619"/>
      <c r="CO31" s="619"/>
      <c r="CP31" s="619"/>
      <c r="CQ31" s="620"/>
      <c r="CR31" s="621">
        <v>104893</v>
      </c>
      <c r="CS31" s="634"/>
      <c r="CT31" s="634"/>
      <c r="CU31" s="634"/>
      <c r="CV31" s="634"/>
      <c r="CW31" s="634"/>
      <c r="CX31" s="634"/>
      <c r="CY31" s="635"/>
      <c r="CZ31" s="624">
        <v>0.3</v>
      </c>
      <c r="DA31" s="636"/>
      <c r="DB31" s="636"/>
      <c r="DC31" s="637"/>
      <c r="DD31" s="627">
        <v>103838</v>
      </c>
      <c r="DE31" s="634"/>
      <c r="DF31" s="634"/>
      <c r="DG31" s="634"/>
      <c r="DH31" s="634"/>
      <c r="DI31" s="634"/>
      <c r="DJ31" s="634"/>
      <c r="DK31" s="635"/>
      <c r="DL31" s="627">
        <v>103838</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2695413</v>
      </c>
      <c r="S32" s="622"/>
      <c r="T32" s="622"/>
      <c r="U32" s="622"/>
      <c r="V32" s="622"/>
      <c r="W32" s="622"/>
      <c r="X32" s="622"/>
      <c r="Y32" s="623"/>
      <c r="Z32" s="659">
        <v>8.1999999999999993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99.7</v>
      </c>
      <c r="BH32" s="634"/>
      <c r="BI32" s="634"/>
      <c r="BJ32" s="634"/>
      <c r="BK32" s="634"/>
      <c r="BL32" s="634"/>
      <c r="BM32" s="625">
        <v>99.4</v>
      </c>
      <c r="BN32" s="634"/>
      <c r="BO32" s="634"/>
      <c r="BP32" s="634"/>
      <c r="BQ32" s="657"/>
      <c r="BR32" s="687">
        <v>99.7</v>
      </c>
      <c r="BS32" s="634"/>
      <c r="BT32" s="634"/>
      <c r="BU32" s="634"/>
      <c r="BV32" s="634"/>
      <c r="BW32" s="634"/>
      <c r="BX32" s="625">
        <v>99.4</v>
      </c>
      <c r="BY32" s="634"/>
      <c r="BZ32" s="634"/>
      <c r="CA32" s="634"/>
      <c r="CB32" s="657"/>
      <c r="CD32" s="644"/>
      <c r="CE32" s="645"/>
      <c r="CF32" s="618" t="s">
        <v>304</v>
      </c>
      <c r="CG32" s="619"/>
      <c r="CH32" s="619"/>
      <c r="CI32" s="619"/>
      <c r="CJ32" s="619"/>
      <c r="CK32" s="619"/>
      <c r="CL32" s="619"/>
      <c r="CM32" s="619"/>
      <c r="CN32" s="619"/>
      <c r="CO32" s="619"/>
      <c r="CP32" s="619"/>
      <c r="CQ32" s="620"/>
      <c r="CR32" s="621">
        <v>49</v>
      </c>
      <c r="CS32" s="622"/>
      <c r="CT32" s="622"/>
      <c r="CU32" s="622"/>
      <c r="CV32" s="622"/>
      <c r="CW32" s="622"/>
      <c r="CX32" s="622"/>
      <c r="CY32" s="623"/>
      <c r="CZ32" s="624">
        <v>0</v>
      </c>
      <c r="DA32" s="636"/>
      <c r="DB32" s="636"/>
      <c r="DC32" s="637"/>
      <c r="DD32" s="627">
        <v>49</v>
      </c>
      <c r="DE32" s="622"/>
      <c r="DF32" s="622"/>
      <c r="DG32" s="622"/>
      <c r="DH32" s="622"/>
      <c r="DI32" s="622"/>
      <c r="DJ32" s="622"/>
      <c r="DK32" s="623"/>
      <c r="DL32" s="627">
        <v>49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31741</v>
      </c>
      <c r="S33" s="622"/>
      <c r="T33" s="622"/>
      <c r="U33" s="622"/>
      <c r="V33" s="622"/>
      <c r="W33" s="622"/>
      <c r="X33" s="622"/>
      <c r="Y33" s="623"/>
      <c r="Z33" s="659">
        <v>0.1</v>
      </c>
      <c r="AA33" s="659"/>
      <c r="AB33" s="659"/>
      <c r="AC33" s="659"/>
      <c r="AD33" s="660">
        <v>12058</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99.5</v>
      </c>
      <c r="BH33" s="606"/>
      <c r="BI33" s="606"/>
      <c r="BJ33" s="606"/>
      <c r="BK33" s="606"/>
      <c r="BL33" s="606"/>
      <c r="BM33" s="652">
        <v>98.6</v>
      </c>
      <c r="BN33" s="606"/>
      <c r="BO33" s="606"/>
      <c r="BP33" s="606"/>
      <c r="BQ33" s="669"/>
      <c r="BR33" s="682">
        <v>99.4</v>
      </c>
      <c r="BS33" s="606"/>
      <c r="BT33" s="606"/>
      <c r="BU33" s="606"/>
      <c r="BV33" s="606"/>
      <c r="BW33" s="606"/>
      <c r="BX33" s="652">
        <v>98.5</v>
      </c>
      <c r="BY33" s="606"/>
      <c r="BZ33" s="606"/>
      <c r="CA33" s="606"/>
      <c r="CB33" s="669"/>
      <c r="CD33" s="618" t="s">
        <v>307</v>
      </c>
      <c r="CE33" s="619"/>
      <c r="CF33" s="619"/>
      <c r="CG33" s="619"/>
      <c r="CH33" s="619"/>
      <c r="CI33" s="619"/>
      <c r="CJ33" s="619"/>
      <c r="CK33" s="619"/>
      <c r="CL33" s="619"/>
      <c r="CM33" s="619"/>
      <c r="CN33" s="619"/>
      <c r="CO33" s="619"/>
      <c r="CP33" s="619"/>
      <c r="CQ33" s="620"/>
      <c r="CR33" s="621">
        <v>14725179</v>
      </c>
      <c r="CS33" s="634"/>
      <c r="CT33" s="634"/>
      <c r="CU33" s="634"/>
      <c r="CV33" s="634"/>
      <c r="CW33" s="634"/>
      <c r="CX33" s="634"/>
      <c r="CY33" s="635"/>
      <c r="CZ33" s="624">
        <v>45.7</v>
      </c>
      <c r="DA33" s="636"/>
      <c r="DB33" s="636"/>
      <c r="DC33" s="637"/>
      <c r="DD33" s="627">
        <v>10694030</v>
      </c>
      <c r="DE33" s="634"/>
      <c r="DF33" s="634"/>
      <c r="DG33" s="634"/>
      <c r="DH33" s="634"/>
      <c r="DI33" s="634"/>
      <c r="DJ33" s="634"/>
      <c r="DK33" s="635"/>
      <c r="DL33" s="627">
        <v>7369193</v>
      </c>
      <c r="DM33" s="634"/>
      <c r="DN33" s="634"/>
      <c r="DO33" s="634"/>
      <c r="DP33" s="634"/>
      <c r="DQ33" s="634"/>
      <c r="DR33" s="634"/>
      <c r="DS33" s="634"/>
      <c r="DT33" s="634"/>
      <c r="DU33" s="634"/>
      <c r="DV33" s="635"/>
      <c r="DW33" s="624">
        <v>42.2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433758</v>
      </c>
      <c r="S34" s="622"/>
      <c r="T34" s="622"/>
      <c r="U34" s="622"/>
      <c r="V34" s="622"/>
      <c r="W34" s="622"/>
      <c r="X34" s="622"/>
      <c r="Y34" s="623"/>
      <c r="Z34" s="659">
        <v>1.3</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4473016</v>
      </c>
      <c r="CS34" s="622"/>
      <c r="CT34" s="622"/>
      <c r="CU34" s="622"/>
      <c r="CV34" s="622"/>
      <c r="CW34" s="622"/>
      <c r="CX34" s="622"/>
      <c r="CY34" s="623"/>
      <c r="CZ34" s="624">
        <v>13.9</v>
      </c>
      <c r="DA34" s="636"/>
      <c r="DB34" s="636"/>
      <c r="DC34" s="637"/>
      <c r="DD34" s="627">
        <v>2833269</v>
      </c>
      <c r="DE34" s="622"/>
      <c r="DF34" s="622"/>
      <c r="DG34" s="622"/>
      <c r="DH34" s="622"/>
      <c r="DI34" s="622"/>
      <c r="DJ34" s="622"/>
      <c r="DK34" s="623"/>
      <c r="DL34" s="627">
        <v>2423574</v>
      </c>
      <c r="DM34" s="622"/>
      <c r="DN34" s="622"/>
      <c r="DO34" s="622"/>
      <c r="DP34" s="622"/>
      <c r="DQ34" s="622"/>
      <c r="DR34" s="622"/>
      <c r="DS34" s="622"/>
      <c r="DT34" s="622"/>
      <c r="DU34" s="622"/>
      <c r="DV34" s="623"/>
      <c r="DW34" s="624">
        <v>13.9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1470083</v>
      </c>
      <c r="S35" s="622"/>
      <c r="T35" s="622"/>
      <c r="U35" s="622"/>
      <c r="V35" s="622"/>
      <c r="W35" s="622"/>
      <c r="X35" s="622"/>
      <c r="Y35" s="623"/>
      <c r="Z35" s="659">
        <v>4.5</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264264</v>
      </c>
      <c r="CS35" s="634"/>
      <c r="CT35" s="634"/>
      <c r="CU35" s="634"/>
      <c r="CV35" s="634"/>
      <c r="CW35" s="634"/>
      <c r="CX35" s="634"/>
      <c r="CY35" s="635"/>
      <c r="CZ35" s="624">
        <v>0.8</v>
      </c>
      <c r="DA35" s="636"/>
      <c r="DB35" s="636"/>
      <c r="DC35" s="637"/>
      <c r="DD35" s="627">
        <v>262534</v>
      </c>
      <c r="DE35" s="634"/>
      <c r="DF35" s="634"/>
      <c r="DG35" s="634"/>
      <c r="DH35" s="634"/>
      <c r="DI35" s="634"/>
      <c r="DJ35" s="634"/>
      <c r="DK35" s="635"/>
      <c r="DL35" s="627">
        <v>262534</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1013042</v>
      </c>
      <c r="S36" s="622"/>
      <c r="T36" s="622"/>
      <c r="U36" s="622"/>
      <c r="V36" s="622"/>
      <c r="W36" s="622"/>
      <c r="X36" s="622"/>
      <c r="Y36" s="623"/>
      <c r="Z36" s="659">
        <v>3.1</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4777610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11271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6454297</v>
      </c>
      <c r="CS36" s="622"/>
      <c r="CT36" s="622"/>
      <c r="CU36" s="622"/>
      <c r="CV36" s="622"/>
      <c r="CW36" s="622"/>
      <c r="CX36" s="622"/>
      <c r="CY36" s="623"/>
      <c r="CZ36" s="624">
        <v>20</v>
      </c>
      <c r="DA36" s="636"/>
      <c r="DB36" s="636"/>
      <c r="DC36" s="637"/>
      <c r="DD36" s="627">
        <v>4988716</v>
      </c>
      <c r="DE36" s="622"/>
      <c r="DF36" s="622"/>
      <c r="DG36" s="622"/>
      <c r="DH36" s="622"/>
      <c r="DI36" s="622"/>
      <c r="DJ36" s="622"/>
      <c r="DK36" s="623"/>
      <c r="DL36" s="627">
        <v>2719327</v>
      </c>
      <c r="DM36" s="622"/>
      <c r="DN36" s="622"/>
      <c r="DO36" s="622"/>
      <c r="DP36" s="622"/>
      <c r="DQ36" s="622"/>
      <c r="DR36" s="622"/>
      <c r="DS36" s="622"/>
      <c r="DT36" s="622"/>
      <c r="DU36" s="622"/>
      <c r="DV36" s="623"/>
      <c r="DW36" s="624">
        <v>15.6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725570</v>
      </c>
      <c r="S37" s="622"/>
      <c r="T37" s="622"/>
      <c r="U37" s="622"/>
      <c r="V37" s="622"/>
      <c r="W37" s="622"/>
      <c r="X37" s="622"/>
      <c r="Y37" s="623"/>
      <c r="Z37" s="659">
        <v>2.2000000000000002</v>
      </c>
      <c r="AA37" s="659"/>
      <c r="AB37" s="659"/>
      <c r="AC37" s="659"/>
      <c r="AD37" s="660">
        <v>458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1388603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17149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2312500</v>
      </c>
      <c r="CS37" s="634"/>
      <c r="CT37" s="634"/>
      <c r="CU37" s="634"/>
      <c r="CV37" s="634"/>
      <c r="CW37" s="634"/>
      <c r="CX37" s="634"/>
      <c r="CY37" s="635"/>
      <c r="CZ37" s="624">
        <v>7.2</v>
      </c>
      <c r="DA37" s="636"/>
      <c r="DB37" s="636"/>
      <c r="DC37" s="637"/>
      <c r="DD37" s="627">
        <v>1783100</v>
      </c>
      <c r="DE37" s="634"/>
      <c r="DF37" s="634"/>
      <c r="DG37" s="634"/>
      <c r="DH37" s="634"/>
      <c r="DI37" s="634"/>
      <c r="DJ37" s="634"/>
      <c r="DK37" s="635"/>
      <c r="DL37" s="627">
        <v>1170170</v>
      </c>
      <c r="DM37" s="634"/>
      <c r="DN37" s="634"/>
      <c r="DO37" s="634"/>
      <c r="DP37" s="634"/>
      <c r="DQ37" s="634"/>
      <c r="DR37" s="634"/>
      <c r="DS37" s="634"/>
      <c r="DT37" s="634"/>
      <c r="DU37" s="634"/>
      <c r="DV37" s="635"/>
      <c r="DW37" s="624">
        <v>6.7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3299200</v>
      </c>
      <c r="S38" s="622"/>
      <c r="T38" s="622"/>
      <c r="U38" s="622"/>
      <c r="V38" s="622"/>
      <c r="W38" s="622"/>
      <c r="X38" s="622"/>
      <c r="Y38" s="623"/>
      <c r="Z38" s="659">
        <v>10.1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819327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4228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2574169</v>
      </c>
      <c r="CS38" s="622"/>
      <c r="CT38" s="622"/>
      <c r="CU38" s="622"/>
      <c r="CV38" s="622"/>
      <c r="CW38" s="622"/>
      <c r="CX38" s="622"/>
      <c r="CY38" s="623"/>
      <c r="CZ38" s="624">
        <v>8</v>
      </c>
      <c r="DA38" s="636"/>
      <c r="DB38" s="636"/>
      <c r="DC38" s="637"/>
      <c r="DD38" s="627">
        <v>2315873</v>
      </c>
      <c r="DE38" s="622"/>
      <c r="DF38" s="622"/>
      <c r="DG38" s="622"/>
      <c r="DH38" s="622"/>
      <c r="DI38" s="622"/>
      <c r="DJ38" s="622"/>
      <c r="DK38" s="623"/>
      <c r="DL38" s="627">
        <v>1963758</v>
      </c>
      <c r="DM38" s="622"/>
      <c r="DN38" s="622"/>
      <c r="DO38" s="622"/>
      <c r="DP38" s="622"/>
      <c r="DQ38" s="622"/>
      <c r="DR38" s="622"/>
      <c r="DS38" s="622"/>
      <c r="DT38" s="622"/>
      <c r="DU38" s="622"/>
      <c r="DV38" s="623"/>
      <c r="DW38" s="624">
        <v>11.3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423250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6091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615195</v>
      </c>
      <c r="CS39" s="634"/>
      <c r="CT39" s="634"/>
      <c r="CU39" s="634"/>
      <c r="CV39" s="634"/>
      <c r="CW39" s="634"/>
      <c r="CX39" s="634"/>
      <c r="CY39" s="635"/>
      <c r="CZ39" s="624">
        <v>1.9</v>
      </c>
      <c r="DA39" s="636"/>
      <c r="DB39" s="636"/>
      <c r="DC39" s="637"/>
      <c r="DD39" s="627" t="s">
        <v>122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76600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277437</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344238</v>
      </c>
      <c r="CS40" s="622"/>
      <c r="CT40" s="622"/>
      <c r="CU40" s="622"/>
      <c r="CV40" s="622"/>
      <c r="CW40" s="622"/>
      <c r="CX40" s="622"/>
      <c r="CY40" s="623"/>
      <c r="CZ40" s="624">
        <v>1.1000000000000001</v>
      </c>
      <c r="DA40" s="636"/>
      <c r="DB40" s="636"/>
      <c r="DC40" s="637"/>
      <c r="DD40" s="627">
        <v>293638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32712023</v>
      </c>
      <c r="S41" s="646"/>
      <c r="T41" s="646"/>
      <c r="U41" s="646"/>
      <c r="V41" s="646"/>
      <c r="W41" s="646"/>
      <c r="X41" s="646"/>
      <c r="Y41" s="649"/>
      <c r="Z41" s="650">
        <v>100</v>
      </c>
      <c r="AA41" s="650"/>
      <c r="AB41" s="650"/>
      <c r="AC41" s="650"/>
      <c r="AD41" s="651">
        <v>17376544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322256</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1546737</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489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4595024</v>
      </c>
      <c r="CS42" s="634"/>
      <c r="CT42" s="634"/>
      <c r="CU42" s="634"/>
      <c r="CV42" s="634"/>
      <c r="CW42" s="634"/>
      <c r="CX42" s="634"/>
      <c r="CY42" s="635"/>
      <c r="CZ42" s="624">
        <v>14.3</v>
      </c>
      <c r="DA42" s="636"/>
      <c r="DB42" s="636"/>
      <c r="DC42" s="637"/>
      <c r="DD42" s="627">
        <v>410796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135218</v>
      </c>
      <c r="CS43" s="634"/>
      <c r="CT43" s="634"/>
      <c r="CU43" s="634"/>
      <c r="CV43" s="634"/>
      <c r="CW43" s="634"/>
      <c r="CX43" s="634"/>
      <c r="CY43" s="635"/>
      <c r="CZ43" s="624">
        <v>0.4</v>
      </c>
      <c r="DA43" s="636"/>
      <c r="DB43" s="636"/>
      <c r="DC43" s="637"/>
      <c r="DD43" s="627">
        <v>55268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2748886</v>
      </c>
      <c r="CS44" s="622"/>
      <c r="CT44" s="622"/>
      <c r="CU44" s="622"/>
      <c r="CV44" s="622"/>
      <c r="CW44" s="622"/>
      <c r="CX44" s="622"/>
      <c r="CY44" s="623"/>
      <c r="CZ44" s="624">
        <v>8.5</v>
      </c>
      <c r="DA44" s="625"/>
      <c r="DB44" s="625"/>
      <c r="DC44" s="626"/>
      <c r="DD44" s="627">
        <v>228643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817733</v>
      </c>
      <c r="CS45" s="634"/>
      <c r="CT45" s="634"/>
      <c r="CU45" s="634"/>
      <c r="CV45" s="634"/>
      <c r="CW45" s="634"/>
      <c r="CX45" s="634"/>
      <c r="CY45" s="635"/>
      <c r="CZ45" s="624">
        <v>2.5</v>
      </c>
      <c r="DA45" s="636"/>
      <c r="DB45" s="636"/>
      <c r="DC45" s="637"/>
      <c r="DD45" s="627">
        <v>36062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1737749</v>
      </c>
      <c r="CS46" s="622"/>
      <c r="CT46" s="622"/>
      <c r="CU46" s="622"/>
      <c r="CV46" s="622"/>
      <c r="CW46" s="622"/>
      <c r="CX46" s="622"/>
      <c r="CY46" s="623"/>
      <c r="CZ46" s="624">
        <v>5.4</v>
      </c>
      <c r="DA46" s="625"/>
      <c r="DB46" s="625"/>
      <c r="DC46" s="626"/>
      <c r="DD46" s="627">
        <v>187549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1846138</v>
      </c>
      <c r="CS47" s="634"/>
      <c r="CT47" s="634"/>
      <c r="CU47" s="634"/>
      <c r="CV47" s="634"/>
      <c r="CW47" s="634"/>
      <c r="CX47" s="634"/>
      <c r="CY47" s="635"/>
      <c r="CZ47" s="624">
        <v>5.7</v>
      </c>
      <c r="DA47" s="636"/>
      <c r="DB47" s="636"/>
      <c r="DC47" s="637"/>
      <c r="DD47" s="627">
        <v>182153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32219514</v>
      </c>
      <c r="CS49" s="606"/>
      <c r="CT49" s="606"/>
      <c r="CU49" s="606"/>
      <c r="CV49" s="606"/>
      <c r="CW49" s="606"/>
      <c r="CX49" s="606"/>
      <c r="CY49" s="607"/>
      <c r="CZ49" s="608">
        <v>100</v>
      </c>
      <c r="DA49" s="609"/>
      <c r="DB49" s="609"/>
      <c r="DC49" s="610"/>
      <c r="DD49" s="611">
        <v>21583113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YdUxB3DRLxdRNNvCjgp9dLllQYwYeduzTIx3mHkeJHHYtzbXTe1RCucd8fQFrJRXKwoyDfSF72r/kzeaPeaVg==" saltValue="/Wa90JXKY0Jj34mlBCus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5" zoomScale="55" zoomScaleNormal="55" zoomScaleSheetLayoutView="70" workbookViewId="0">
      <selection activeCell="BL107" sqref="BL10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32723</v>
      </c>
      <c r="R7" s="1103"/>
      <c r="S7" s="1103"/>
      <c r="T7" s="1103"/>
      <c r="U7" s="1103"/>
      <c r="V7" s="1103">
        <v>32231</v>
      </c>
      <c r="W7" s="1103"/>
      <c r="X7" s="1103"/>
      <c r="Y7" s="1103"/>
      <c r="Z7" s="1103"/>
      <c r="AA7" s="1103">
        <v>492</v>
      </c>
      <c r="AB7" s="1103"/>
      <c r="AC7" s="1103"/>
      <c r="AD7" s="1103"/>
      <c r="AE7" s="1104"/>
      <c r="AF7" s="1105">
        <v>442</v>
      </c>
      <c r="AG7" s="1106"/>
      <c r="AH7" s="1106"/>
      <c r="AI7" s="1106"/>
      <c r="AJ7" s="1107"/>
      <c r="AK7" s="1108">
        <v>1470</v>
      </c>
      <c r="AL7" s="1109"/>
      <c r="AM7" s="1109"/>
      <c r="AN7" s="1109"/>
      <c r="AO7" s="1109"/>
      <c r="AP7" s="1109">
        <v>35703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553</v>
      </c>
      <c r="BT7" s="1100"/>
      <c r="BU7" s="1100"/>
      <c r="BV7" s="1100"/>
      <c r="BW7" s="1100"/>
      <c r="BX7" s="1100"/>
      <c r="BY7" s="1100"/>
      <c r="BZ7" s="1100"/>
      <c r="CA7" s="1100"/>
      <c r="CB7" s="1100"/>
      <c r="CC7" s="1100"/>
      <c r="CD7" s="1100"/>
      <c r="CE7" s="1100"/>
      <c r="CF7" s="1100"/>
      <c r="CG7" s="1112"/>
      <c r="CH7" s="1096">
        <v>1</v>
      </c>
      <c r="CI7" s="1097"/>
      <c r="CJ7" s="1097"/>
      <c r="CK7" s="1097"/>
      <c r="CL7" s="1098"/>
      <c r="CM7" s="1096">
        <v>134</v>
      </c>
      <c r="CN7" s="1097"/>
      <c r="CO7" s="1097"/>
      <c r="CP7" s="1097"/>
      <c r="CQ7" s="1098"/>
      <c r="CR7" s="1096">
        <v>24</v>
      </c>
      <c r="CS7" s="1097"/>
      <c r="CT7" s="1097"/>
      <c r="CU7" s="1097"/>
      <c r="CV7" s="1098"/>
      <c r="CW7" s="1096">
        <v>26</v>
      </c>
      <c r="CX7" s="1097"/>
      <c r="CY7" s="1097"/>
      <c r="CZ7" s="1097"/>
      <c r="DA7" s="1098"/>
      <c r="DB7" s="1096" t="s">
        <v>489</v>
      </c>
      <c r="DC7" s="1097"/>
      <c r="DD7" s="1097"/>
      <c r="DE7" s="1097"/>
      <c r="DF7" s="1098"/>
      <c r="DG7" s="1096" t="s">
        <v>489</v>
      </c>
      <c r="DH7" s="1097"/>
      <c r="DI7" s="1097"/>
      <c r="DJ7" s="1097"/>
      <c r="DK7" s="1098"/>
      <c r="DL7" s="1096" t="s">
        <v>489</v>
      </c>
      <c r="DM7" s="1097"/>
      <c r="DN7" s="1097"/>
      <c r="DO7" s="1097"/>
      <c r="DP7" s="1098"/>
      <c r="DQ7" s="1096" t="s">
        <v>489</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2</v>
      </c>
      <c r="R8" s="1039"/>
      <c r="S8" s="1039"/>
      <c r="T8" s="1039"/>
      <c r="U8" s="1039"/>
      <c r="V8" s="1039">
        <v>2</v>
      </c>
      <c r="W8" s="1039"/>
      <c r="X8" s="1039"/>
      <c r="Y8" s="1039"/>
      <c r="Z8" s="1039"/>
      <c r="AA8" s="1039">
        <v>0</v>
      </c>
      <c r="AB8" s="1039"/>
      <c r="AC8" s="1039"/>
      <c r="AD8" s="1039"/>
      <c r="AE8" s="1040"/>
      <c r="AF8" s="1035">
        <v>0</v>
      </c>
      <c r="AG8" s="1036"/>
      <c r="AH8" s="1036"/>
      <c r="AI8" s="1036"/>
      <c r="AJ8" s="1037"/>
      <c r="AK8" s="1080" t="s">
        <v>552</v>
      </c>
      <c r="AL8" s="1081"/>
      <c r="AM8" s="1081"/>
      <c r="AN8" s="1081"/>
      <c r="AO8" s="1081"/>
      <c r="AP8" s="1081" t="s">
        <v>552</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554</v>
      </c>
      <c r="BT8" s="993"/>
      <c r="BU8" s="993"/>
      <c r="BV8" s="993"/>
      <c r="BW8" s="993"/>
      <c r="BX8" s="993"/>
      <c r="BY8" s="993"/>
      <c r="BZ8" s="993"/>
      <c r="CA8" s="993"/>
      <c r="CB8" s="993"/>
      <c r="CC8" s="993"/>
      <c r="CD8" s="993"/>
      <c r="CE8" s="993"/>
      <c r="CF8" s="993"/>
      <c r="CG8" s="1014"/>
      <c r="CH8" s="989">
        <v>2</v>
      </c>
      <c r="CI8" s="990"/>
      <c r="CJ8" s="990"/>
      <c r="CK8" s="990"/>
      <c r="CL8" s="991"/>
      <c r="CM8" s="989">
        <v>36</v>
      </c>
      <c r="CN8" s="990"/>
      <c r="CO8" s="990"/>
      <c r="CP8" s="990"/>
      <c r="CQ8" s="991"/>
      <c r="CR8" s="989">
        <v>11</v>
      </c>
      <c r="CS8" s="990"/>
      <c r="CT8" s="990"/>
      <c r="CU8" s="990"/>
      <c r="CV8" s="991"/>
      <c r="CW8" s="989">
        <v>38</v>
      </c>
      <c r="CX8" s="990"/>
      <c r="CY8" s="990"/>
      <c r="CZ8" s="990"/>
      <c r="DA8" s="991"/>
      <c r="DB8" s="989" t="s">
        <v>489</v>
      </c>
      <c r="DC8" s="990"/>
      <c r="DD8" s="990"/>
      <c r="DE8" s="990"/>
      <c r="DF8" s="991"/>
      <c r="DG8" s="989" t="s">
        <v>489</v>
      </c>
      <c r="DH8" s="990"/>
      <c r="DI8" s="990"/>
      <c r="DJ8" s="990"/>
      <c r="DK8" s="991"/>
      <c r="DL8" s="989" t="s">
        <v>489</v>
      </c>
      <c r="DM8" s="990"/>
      <c r="DN8" s="990"/>
      <c r="DO8" s="990"/>
      <c r="DP8" s="991"/>
      <c r="DQ8" s="989" t="s">
        <v>489</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555</v>
      </c>
      <c r="BT9" s="993"/>
      <c r="BU9" s="993"/>
      <c r="BV9" s="993"/>
      <c r="BW9" s="993"/>
      <c r="BX9" s="993"/>
      <c r="BY9" s="993"/>
      <c r="BZ9" s="993"/>
      <c r="CA9" s="993"/>
      <c r="CB9" s="993"/>
      <c r="CC9" s="993"/>
      <c r="CD9" s="993"/>
      <c r="CE9" s="993"/>
      <c r="CF9" s="993"/>
      <c r="CG9" s="1014"/>
      <c r="CH9" s="989">
        <v>0</v>
      </c>
      <c r="CI9" s="990"/>
      <c r="CJ9" s="990"/>
      <c r="CK9" s="990"/>
      <c r="CL9" s="991"/>
      <c r="CM9" s="989">
        <v>35</v>
      </c>
      <c r="CN9" s="990"/>
      <c r="CO9" s="990"/>
      <c r="CP9" s="990"/>
      <c r="CQ9" s="991"/>
      <c r="CR9" s="989">
        <v>15</v>
      </c>
      <c r="CS9" s="990"/>
      <c r="CT9" s="990"/>
      <c r="CU9" s="990"/>
      <c r="CV9" s="991"/>
      <c r="CW9" s="989">
        <v>9</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t="s">
        <v>557</v>
      </c>
      <c r="BS10" s="992" t="s">
        <v>556</v>
      </c>
      <c r="BT10" s="993"/>
      <c r="BU10" s="993"/>
      <c r="BV10" s="993"/>
      <c r="BW10" s="993"/>
      <c r="BX10" s="993"/>
      <c r="BY10" s="993"/>
      <c r="BZ10" s="993"/>
      <c r="CA10" s="993"/>
      <c r="CB10" s="993"/>
      <c r="CC10" s="993"/>
      <c r="CD10" s="993"/>
      <c r="CE10" s="993"/>
      <c r="CF10" s="993"/>
      <c r="CG10" s="1014"/>
      <c r="CH10" s="989">
        <v>53</v>
      </c>
      <c r="CI10" s="990"/>
      <c r="CJ10" s="990"/>
      <c r="CK10" s="990"/>
      <c r="CL10" s="991"/>
      <c r="CM10" s="989">
        <v>600</v>
      </c>
      <c r="CN10" s="990"/>
      <c r="CO10" s="990"/>
      <c r="CP10" s="990"/>
      <c r="CQ10" s="991"/>
      <c r="CR10" s="989">
        <v>5</v>
      </c>
      <c r="CS10" s="990"/>
      <c r="CT10" s="990"/>
      <c r="CU10" s="990"/>
      <c r="CV10" s="991"/>
      <c r="CW10" s="989">
        <v>0</v>
      </c>
      <c r="CX10" s="990"/>
      <c r="CY10" s="990"/>
      <c r="CZ10" s="990"/>
      <c r="DA10" s="991"/>
      <c r="DB10" s="989" t="s">
        <v>489</v>
      </c>
      <c r="DC10" s="990"/>
      <c r="DD10" s="990"/>
      <c r="DE10" s="990"/>
      <c r="DF10" s="991"/>
      <c r="DG10" s="989" t="s">
        <v>489</v>
      </c>
      <c r="DH10" s="990"/>
      <c r="DI10" s="990"/>
      <c r="DJ10" s="990"/>
      <c r="DK10" s="991"/>
      <c r="DL10" s="989" t="s">
        <v>489</v>
      </c>
      <c r="DM10" s="990"/>
      <c r="DN10" s="990"/>
      <c r="DO10" s="990"/>
      <c r="DP10" s="991"/>
      <c r="DQ10" s="989" t="s">
        <v>489</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32712</v>
      </c>
      <c r="R23" s="1061"/>
      <c r="S23" s="1061"/>
      <c r="T23" s="1061"/>
      <c r="U23" s="1061"/>
      <c r="V23" s="1061">
        <v>32220</v>
      </c>
      <c r="W23" s="1061"/>
      <c r="X23" s="1061"/>
      <c r="Y23" s="1061"/>
      <c r="Z23" s="1061"/>
      <c r="AA23" s="1061">
        <v>492</v>
      </c>
      <c r="AB23" s="1061"/>
      <c r="AC23" s="1061"/>
      <c r="AD23" s="1061"/>
      <c r="AE23" s="1068"/>
      <c r="AF23" s="1069">
        <v>442</v>
      </c>
      <c r="AG23" s="1061"/>
      <c r="AH23" s="1061"/>
      <c r="AI23" s="1061"/>
      <c r="AJ23" s="1070"/>
      <c r="AK23" s="1071"/>
      <c r="AL23" s="1072"/>
      <c r="AM23" s="1072"/>
      <c r="AN23" s="1072"/>
      <c r="AO23" s="1072"/>
      <c r="AP23" s="1061">
        <v>35703</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4046</v>
      </c>
      <c r="R28" s="1051"/>
      <c r="S28" s="1051"/>
      <c r="T28" s="1051"/>
      <c r="U28" s="1051"/>
      <c r="V28" s="1051">
        <v>4035</v>
      </c>
      <c r="W28" s="1051"/>
      <c r="X28" s="1051"/>
      <c r="Y28" s="1051"/>
      <c r="Z28" s="1051"/>
      <c r="AA28" s="1051">
        <v>11</v>
      </c>
      <c r="AB28" s="1051"/>
      <c r="AC28" s="1051"/>
      <c r="AD28" s="1051"/>
      <c r="AE28" s="1052"/>
      <c r="AF28" s="1053">
        <v>11</v>
      </c>
      <c r="AG28" s="1051"/>
      <c r="AH28" s="1051"/>
      <c r="AI28" s="1051"/>
      <c r="AJ28" s="1054"/>
      <c r="AK28" s="1042">
        <v>322</v>
      </c>
      <c r="AL28" s="1043"/>
      <c r="AM28" s="1043"/>
      <c r="AN28" s="1043"/>
      <c r="AO28" s="1043"/>
      <c r="AP28" s="1043" t="s">
        <v>552</v>
      </c>
      <c r="AQ28" s="1043"/>
      <c r="AR28" s="1043"/>
      <c r="AS28" s="1043"/>
      <c r="AT28" s="1043"/>
      <c r="AU28" s="1043" t="s">
        <v>552</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1246</v>
      </c>
      <c r="R29" s="1039"/>
      <c r="S29" s="1039"/>
      <c r="T29" s="1039"/>
      <c r="U29" s="1039"/>
      <c r="V29" s="1039">
        <v>1235</v>
      </c>
      <c r="W29" s="1039"/>
      <c r="X29" s="1039"/>
      <c r="Y29" s="1039"/>
      <c r="Z29" s="1039"/>
      <c r="AA29" s="1039">
        <v>11</v>
      </c>
      <c r="AB29" s="1039"/>
      <c r="AC29" s="1039"/>
      <c r="AD29" s="1039"/>
      <c r="AE29" s="1040"/>
      <c r="AF29" s="1035">
        <v>11</v>
      </c>
      <c r="AG29" s="1036"/>
      <c r="AH29" s="1036"/>
      <c r="AI29" s="1036"/>
      <c r="AJ29" s="1037"/>
      <c r="AK29" s="980">
        <v>721</v>
      </c>
      <c r="AL29" s="971"/>
      <c r="AM29" s="971"/>
      <c r="AN29" s="971"/>
      <c r="AO29" s="971"/>
      <c r="AP29" s="971" t="s">
        <v>552</v>
      </c>
      <c r="AQ29" s="971"/>
      <c r="AR29" s="971"/>
      <c r="AS29" s="971"/>
      <c r="AT29" s="971"/>
      <c r="AU29" s="971" t="s">
        <v>552</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1282</v>
      </c>
      <c r="R30" s="1039"/>
      <c r="S30" s="1039"/>
      <c r="T30" s="1039"/>
      <c r="U30" s="1039"/>
      <c r="V30" s="1039">
        <v>1157</v>
      </c>
      <c r="W30" s="1039"/>
      <c r="X30" s="1039"/>
      <c r="Y30" s="1039"/>
      <c r="Z30" s="1039"/>
      <c r="AA30" s="1039">
        <v>124</v>
      </c>
      <c r="AB30" s="1039"/>
      <c r="AC30" s="1039"/>
      <c r="AD30" s="1039"/>
      <c r="AE30" s="1040"/>
      <c r="AF30" s="1035">
        <v>1549</v>
      </c>
      <c r="AG30" s="1036"/>
      <c r="AH30" s="1036"/>
      <c r="AI30" s="1036"/>
      <c r="AJ30" s="1037"/>
      <c r="AK30" s="980">
        <v>423</v>
      </c>
      <c r="AL30" s="971"/>
      <c r="AM30" s="971"/>
      <c r="AN30" s="971"/>
      <c r="AO30" s="971"/>
      <c r="AP30" s="971">
        <v>4829</v>
      </c>
      <c r="AQ30" s="971"/>
      <c r="AR30" s="971"/>
      <c r="AS30" s="971"/>
      <c r="AT30" s="971"/>
      <c r="AU30" s="971">
        <v>2555</v>
      </c>
      <c r="AV30" s="971"/>
      <c r="AW30" s="971"/>
      <c r="AX30" s="971"/>
      <c r="AY30" s="971"/>
      <c r="AZ30" s="1041"/>
      <c r="BA30" s="1041"/>
      <c r="BB30" s="1041"/>
      <c r="BC30" s="1041"/>
      <c r="BD30" s="1041"/>
      <c r="BE30" s="972" t="s">
        <v>392</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32</v>
      </c>
      <c r="R31" s="1039"/>
      <c r="S31" s="1039"/>
      <c r="T31" s="1039"/>
      <c r="U31" s="1039"/>
      <c r="V31" s="1039">
        <v>51</v>
      </c>
      <c r="W31" s="1039"/>
      <c r="X31" s="1039"/>
      <c r="Y31" s="1039"/>
      <c r="Z31" s="1039"/>
      <c r="AA31" s="1039">
        <v>-19</v>
      </c>
      <c r="AB31" s="1039"/>
      <c r="AC31" s="1039"/>
      <c r="AD31" s="1039"/>
      <c r="AE31" s="1040"/>
      <c r="AF31" s="1035">
        <v>171</v>
      </c>
      <c r="AG31" s="1036"/>
      <c r="AH31" s="1036"/>
      <c r="AI31" s="1036"/>
      <c r="AJ31" s="1037"/>
      <c r="AK31" s="980">
        <v>277</v>
      </c>
      <c r="AL31" s="971"/>
      <c r="AM31" s="971"/>
      <c r="AN31" s="971"/>
      <c r="AO31" s="971"/>
      <c r="AP31" s="971">
        <v>45</v>
      </c>
      <c r="AQ31" s="971"/>
      <c r="AR31" s="971"/>
      <c r="AS31" s="971"/>
      <c r="AT31" s="971"/>
      <c r="AU31" s="971">
        <v>6</v>
      </c>
      <c r="AV31" s="971"/>
      <c r="AW31" s="971"/>
      <c r="AX31" s="971"/>
      <c r="AY31" s="971"/>
      <c r="AZ31" s="1041"/>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4957</v>
      </c>
      <c r="R32" s="1039"/>
      <c r="S32" s="1039"/>
      <c r="T32" s="1039"/>
      <c r="U32" s="1039"/>
      <c r="V32" s="1039">
        <v>5639</v>
      </c>
      <c r="W32" s="1039"/>
      <c r="X32" s="1039"/>
      <c r="Y32" s="1039"/>
      <c r="Z32" s="1039"/>
      <c r="AA32" s="1039">
        <v>-682</v>
      </c>
      <c r="AB32" s="1039"/>
      <c r="AC32" s="1039"/>
      <c r="AD32" s="1039"/>
      <c r="AE32" s="1040"/>
      <c r="AF32" s="1035">
        <v>2755</v>
      </c>
      <c r="AG32" s="1036"/>
      <c r="AH32" s="1036"/>
      <c r="AI32" s="1036"/>
      <c r="AJ32" s="1037"/>
      <c r="AK32" s="980">
        <v>819</v>
      </c>
      <c r="AL32" s="971"/>
      <c r="AM32" s="971"/>
      <c r="AN32" s="971"/>
      <c r="AO32" s="971"/>
      <c r="AP32" s="971">
        <v>9305</v>
      </c>
      <c r="AQ32" s="971"/>
      <c r="AR32" s="971"/>
      <c r="AS32" s="971"/>
      <c r="AT32" s="971"/>
      <c r="AU32" s="971">
        <v>5313</v>
      </c>
      <c r="AV32" s="971"/>
      <c r="AW32" s="971"/>
      <c r="AX32" s="971"/>
      <c r="AY32" s="971"/>
      <c r="AZ32" s="1041"/>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1025</v>
      </c>
      <c r="R33" s="1039"/>
      <c r="S33" s="1039"/>
      <c r="T33" s="1039"/>
      <c r="U33" s="1039"/>
      <c r="V33" s="1039">
        <v>852</v>
      </c>
      <c r="W33" s="1039"/>
      <c r="X33" s="1039"/>
      <c r="Y33" s="1039"/>
      <c r="Z33" s="1039"/>
      <c r="AA33" s="1039">
        <v>173</v>
      </c>
      <c r="AB33" s="1039"/>
      <c r="AC33" s="1039"/>
      <c r="AD33" s="1039"/>
      <c r="AE33" s="1040"/>
      <c r="AF33" s="1035">
        <v>243</v>
      </c>
      <c r="AG33" s="1036"/>
      <c r="AH33" s="1036"/>
      <c r="AI33" s="1036"/>
      <c r="AJ33" s="1037"/>
      <c r="AK33" s="980">
        <v>634</v>
      </c>
      <c r="AL33" s="971"/>
      <c r="AM33" s="971"/>
      <c r="AN33" s="971"/>
      <c r="AO33" s="971"/>
      <c r="AP33" s="971">
        <v>5680</v>
      </c>
      <c r="AQ33" s="971"/>
      <c r="AR33" s="971"/>
      <c r="AS33" s="971"/>
      <c r="AT33" s="971"/>
      <c r="AU33" s="971">
        <v>5248</v>
      </c>
      <c r="AV33" s="971"/>
      <c r="AW33" s="971"/>
      <c r="AX33" s="971"/>
      <c r="AY33" s="971"/>
      <c r="AZ33" s="1041"/>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8">
        <v>1223</v>
      </c>
      <c r="R34" s="1039"/>
      <c r="S34" s="1039"/>
      <c r="T34" s="1039"/>
      <c r="U34" s="1039"/>
      <c r="V34" s="1039">
        <v>1123</v>
      </c>
      <c r="W34" s="1039"/>
      <c r="X34" s="1039"/>
      <c r="Y34" s="1039"/>
      <c r="Z34" s="1039"/>
      <c r="AA34" s="1039">
        <v>100</v>
      </c>
      <c r="AB34" s="1039"/>
      <c r="AC34" s="1039"/>
      <c r="AD34" s="1039"/>
      <c r="AE34" s="1040"/>
      <c r="AF34" s="1035">
        <v>100</v>
      </c>
      <c r="AG34" s="1036"/>
      <c r="AH34" s="1036"/>
      <c r="AI34" s="1036"/>
      <c r="AJ34" s="1037"/>
      <c r="AK34" s="980">
        <v>705</v>
      </c>
      <c r="AL34" s="971"/>
      <c r="AM34" s="971"/>
      <c r="AN34" s="971"/>
      <c r="AO34" s="971"/>
      <c r="AP34" s="971">
        <v>4180</v>
      </c>
      <c r="AQ34" s="971"/>
      <c r="AR34" s="971"/>
      <c r="AS34" s="971"/>
      <c r="AT34" s="971"/>
      <c r="AU34" s="971">
        <v>4176</v>
      </c>
      <c r="AV34" s="971"/>
      <c r="AW34" s="971"/>
      <c r="AX34" s="971"/>
      <c r="AY34" s="971"/>
      <c r="AZ34" s="1041"/>
      <c r="BA34" s="1041"/>
      <c r="BB34" s="1041"/>
      <c r="BC34" s="1041"/>
      <c r="BD34" s="1041"/>
      <c r="BE34" s="972" t="s">
        <v>397</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4840</v>
      </c>
      <c r="AG63" s="959"/>
      <c r="AH63" s="959"/>
      <c r="AI63" s="959"/>
      <c r="AJ63" s="1022"/>
      <c r="AK63" s="1023"/>
      <c r="AL63" s="963"/>
      <c r="AM63" s="963"/>
      <c r="AN63" s="963"/>
      <c r="AO63" s="963"/>
      <c r="AP63" s="959">
        <v>24039</v>
      </c>
      <c r="AQ63" s="959"/>
      <c r="AR63" s="959"/>
      <c r="AS63" s="959"/>
      <c r="AT63" s="959"/>
      <c r="AU63" s="959">
        <v>17298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559</v>
      </c>
      <c r="C68" s="986"/>
      <c r="D68" s="986"/>
      <c r="E68" s="986"/>
      <c r="F68" s="986"/>
      <c r="G68" s="986"/>
      <c r="H68" s="986"/>
      <c r="I68" s="986"/>
      <c r="J68" s="986"/>
      <c r="K68" s="986"/>
      <c r="L68" s="986"/>
      <c r="M68" s="986"/>
      <c r="N68" s="986"/>
      <c r="O68" s="986"/>
      <c r="P68" s="987"/>
      <c r="Q68" s="988">
        <v>2507</v>
      </c>
      <c r="R68" s="982"/>
      <c r="S68" s="982"/>
      <c r="T68" s="982"/>
      <c r="U68" s="982"/>
      <c r="V68" s="982">
        <v>2385</v>
      </c>
      <c r="W68" s="982"/>
      <c r="X68" s="982"/>
      <c r="Y68" s="982"/>
      <c r="Z68" s="982"/>
      <c r="AA68" s="982">
        <v>122</v>
      </c>
      <c r="AB68" s="982"/>
      <c r="AC68" s="982"/>
      <c r="AD68" s="982"/>
      <c r="AE68" s="982"/>
      <c r="AF68" s="982">
        <v>122</v>
      </c>
      <c r="AG68" s="982"/>
      <c r="AH68" s="982"/>
      <c r="AI68" s="982"/>
      <c r="AJ68" s="982"/>
      <c r="AK68" s="982" t="s">
        <v>552</v>
      </c>
      <c r="AL68" s="982"/>
      <c r="AM68" s="982"/>
      <c r="AN68" s="982"/>
      <c r="AO68" s="982"/>
      <c r="AP68" s="982" t="s">
        <v>552</v>
      </c>
      <c r="AQ68" s="982"/>
      <c r="AR68" s="982"/>
      <c r="AS68" s="982"/>
      <c r="AT68" s="982"/>
      <c r="AU68" s="982" t="s">
        <v>552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560</v>
      </c>
      <c r="C69" s="975"/>
      <c r="D69" s="975"/>
      <c r="E69" s="975"/>
      <c r="F69" s="975"/>
      <c r="G69" s="975"/>
      <c r="H69" s="975"/>
      <c r="I69" s="975"/>
      <c r="J69" s="975"/>
      <c r="K69" s="975"/>
      <c r="L69" s="975"/>
      <c r="M69" s="975"/>
      <c r="N69" s="975"/>
      <c r="O69" s="975"/>
      <c r="P69" s="976"/>
      <c r="Q69" s="977">
        <v>4487</v>
      </c>
      <c r="R69" s="971"/>
      <c r="S69" s="971"/>
      <c r="T69" s="971"/>
      <c r="U69" s="971"/>
      <c r="V69" s="971">
        <v>4240</v>
      </c>
      <c r="W69" s="971"/>
      <c r="X69" s="971"/>
      <c r="Y69" s="971"/>
      <c r="Z69" s="971"/>
      <c r="AA69" s="971">
        <v>247</v>
      </c>
      <c r="AB69" s="971"/>
      <c r="AC69" s="971"/>
      <c r="AD69" s="971"/>
      <c r="AE69" s="971"/>
      <c r="AF69" s="971">
        <v>247</v>
      </c>
      <c r="AG69" s="971"/>
      <c r="AH69" s="971"/>
      <c r="AI69" s="971"/>
      <c r="AJ69" s="971"/>
      <c r="AK69" s="971" t="s">
        <v>561</v>
      </c>
      <c r="AL69" s="971"/>
      <c r="AM69" s="971"/>
      <c r="AN69" s="971"/>
      <c r="AO69" s="971"/>
      <c r="AP69" s="971" t="s">
        <v>489</v>
      </c>
      <c r="AQ69" s="971"/>
      <c r="AR69" s="971"/>
      <c r="AS69" s="971"/>
      <c r="AT69" s="971"/>
      <c r="AU69" s="971" t="s">
        <v>489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558</v>
      </c>
      <c r="C70" s="975"/>
      <c r="D70" s="975"/>
      <c r="E70" s="975"/>
      <c r="F70" s="975"/>
      <c r="G70" s="975"/>
      <c r="H70" s="975"/>
      <c r="I70" s="975"/>
      <c r="J70" s="975"/>
      <c r="K70" s="975"/>
      <c r="L70" s="975"/>
      <c r="M70" s="975"/>
      <c r="N70" s="975"/>
      <c r="O70" s="975"/>
      <c r="P70" s="976"/>
      <c r="Q70" s="977">
        <v>2028</v>
      </c>
      <c r="R70" s="971"/>
      <c r="S70" s="971"/>
      <c r="T70" s="971"/>
      <c r="U70" s="971"/>
      <c r="V70" s="971">
        <v>2000</v>
      </c>
      <c r="W70" s="971"/>
      <c r="X70" s="971"/>
      <c r="Y70" s="971"/>
      <c r="Z70" s="971"/>
      <c r="AA70" s="971">
        <v>28</v>
      </c>
      <c r="AB70" s="971"/>
      <c r="AC70" s="971"/>
      <c r="AD70" s="971"/>
      <c r="AE70" s="971"/>
      <c r="AF70" s="971">
        <v>28</v>
      </c>
      <c r="AG70" s="971"/>
      <c r="AH70" s="971"/>
      <c r="AI70" s="971"/>
      <c r="AJ70" s="971"/>
      <c r="AK70" s="971">
        <v>432</v>
      </c>
      <c r="AL70" s="971"/>
      <c r="AM70" s="971"/>
      <c r="AN70" s="971"/>
      <c r="AO70" s="971"/>
      <c r="AP70" s="971">
        <v>460</v>
      </c>
      <c r="AQ70" s="971"/>
      <c r="AR70" s="971"/>
      <c r="AS70" s="971"/>
      <c r="AT70" s="971"/>
      <c r="AU70" s="971">
        <v>336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548</v>
      </c>
      <c r="C71" s="975"/>
      <c r="D71" s="975"/>
      <c r="E71" s="975"/>
      <c r="F71" s="975"/>
      <c r="G71" s="975"/>
      <c r="H71" s="975"/>
      <c r="I71" s="975"/>
      <c r="J71" s="975"/>
      <c r="K71" s="975"/>
      <c r="L71" s="975"/>
      <c r="M71" s="975"/>
      <c r="N71" s="975"/>
      <c r="O71" s="975"/>
      <c r="P71" s="976"/>
      <c r="Q71" s="977">
        <v>8729</v>
      </c>
      <c r="R71" s="971"/>
      <c r="S71" s="971"/>
      <c r="T71" s="971"/>
      <c r="U71" s="971"/>
      <c r="V71" s="971">
        <v>8260</v>
      </c>
      <c r="W71" s="971"/>
      <c r="X71" s="971"/>
      <c r="Y71" s="971"/>
      <c r="Z71" s="971"/>
      <c r="AA71" s="971">
        <v>469</v>
      </c>
      <c r="AB71" s="971"/>
      <c r="AC71" s="971"/>
      <c r="AD71" s="971"/>
      <c r="AE71" s="971"/>
      <c r="AF71" s="971">
        <v>469</v>
      </c>
      <c r="AG71" s="971"/>
      <c r="AH71" s="971"/>
      <c r="AI71" s="971"/>
      <c r="AJ71" s="971"/>
      <c r="AK71" s="971">
        <v>1283</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549</v>
      </c>
      <c r="C72" s="975"/>
      <c r="D72" s="975"/>
      <c r="E72" s="975"/>
      <c r="F72" s="975"/>
      <c r="G72" s="975"/>
      <c r="H72" s="975"/>
      <c r="I72" s="975"/>
      <c r="J72" s="975"/>
      <c r="K72" s="975"/>
      <c r="L72" s="975"/>
      <c r="M72" s="975"/>
      <c r="N72" s="975"/>
      <c r="O72" s="975"/>
      <c r="P72" s="976"/>
      <c r="Q72" s="977">
        <v>334</v>
      </c>
      <c r="R72" s="971"/>
      <c r="S72" s="971"/>
      <c r="T72" s="971"/>
      <c r="U72" s="971"/>
      <c r="V72" s="971">
        <v>332</v>
      </c>
      <c r="W72" s="971"/>
      <c r="X72" s="971"/>
      <c r="Y72" s="971"/>
      <c r="Z72" s="971"/>
      <c r="AA72" s="971">
        <v>2</v>
      </c>
      <c r="AB72" s="971"/>
      <c r="AC72" s="971"/>
      <c r="AD72" s="971"/>
      <c r="AE72" s="971"/>
      <c r="AF72" s="971">
        <v>75</v>
      </c>
      <c r="AG72" s="971"/>
      <c r="AH72" s="971"/>
      <c r="AI72" s="971"/>
      <c r="AJ72" s="971"/>
      <c r="AK72" s="971">
        <v>13</v>
      </c>
      <c r="AL72" s="971"/>
      <c r="AM72" s="971"/>
      <c r="AN72" s="971"/>
      <c r="AO72" s="971"/>
      <c r="AP72" s="971">
        <v>409</v>
      </c>
      <c r="AQ72" s="971"/>
      <c r="AR72" s="971"/>
      <c r="AS72" s="971"/>
      <c r="AT72" s="971"/>
      <c r="AU72" s="971">
        <v>341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550</v>
      </c>
      <c r="C73" s="975"/>
      <c r="D73" s="975"/>
      <c r="E73" s="975"/>
      <c r="F73" s="975"/>
      <c r="G73" s="975"/>
      <c r="H73" s="975"/>
      <c r="I73" s="975"/>
      <c r="J73" s="975"/>
      <c r="K73" s="975"/>
      <c r="L73" s="975"/>
      <c r="M73" s="975"/>
      <c r="N73" s="975"/>
      <c r="O73" s="975"/>
      <c r="P73" s="976"/>
      <c r="Q73" s="977">
        <v>465</v>
      </c>
      <c r="R73" s="971"/>
      <c r="S73" s="971"/>
      <c r="T73" s="971"/>
      <c r="U73" s="971"/>
      <c r="V73" s="971">
        <v>276</v>
      </c>
      <c r="W73" s="971"/>
      <c r="X73" s="971"/>
      <c r="Y73" s="971"/>
      <c r="Z73" s="971"/>
      <c r="AA73" s="971">
        <v>189</v>
      </c>
      <c r="AB73" s="971"/>
      <c r="AC73" s="971"/>
      <c r="AD73" s="971"/>
      <c r="AE73" s="971"/>
      <c r="AF73" s="971">
        <v>39</v>
      </c>
      <c r="AG73" s="971"/>
      <c r="AH73" s="971"/>
      <c r="AI73" s="971"/>
      <c r="AJ73" s="971"/>
      <c r="AK73" s="971">
        <v>25</v>
      </c>
      <c r="AL73" s="971"/>
      <c r="AM73" s="971"/>
      <c r="AN73" s="971"/>
      <c r="AO73" s="971"/>
      <c r="AP73" s="971" t="s">
        <v>552</v>
      </c>
      <c r="AQ73" s="971"/>
      <c r="AR73" s="971"/>
      <c r="AS73" s="971"/>
      <c r="AT73" s="971"/>
      <c r="AU73" s="971" t="s">
        <v>552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551</v>
      </c>
      <c r="C74" s="975"/>
      <c r="D74" s="975"/>
      <c r="E74" s="975"/>
      <c r="F74" s="975"/>
      <c r="G74" s="975"/>
      <c r="H74" s="975"/>
      <c r="I74" s="975"/>
      <c r="J74" s="975"/>
      <c r="K74" s="975"/>
      <c r="L74" s="975"/>
      <c r="M74" s="975"/>
      <c r="N74" s="975"/>
      <c r="O74" s="975"/>
      <c r="P74" s="976"/>
      <c r="Q74" s="977">
        <v>119343</v>
      </c>
      <c r="R74" s="971"/>
      <c r="S74" s="971"/>
      <c r="T74" s="971"/>
      <c r="U74" s="971"/>
      <c r="V74" s="971">
        <v>116681</v>
      </c>
      <c r="W74" s="971"/>
      <c r="X74" s="971"/>
      <c r="Y74" s="971"/>
      <c r="Z74" s="971"/>
      <c r="AA74" s="971">
        <v>2662</v>
      </c>
      <c r="AB74" s="971"/>
      <c r="AC74" s="971"/>
      <c r="AD74" s="971"/>
      <c r="AE74" s="971"/>
      <c r="AF74" s="971">
        <v>2662</v>
      </c>
      <c r="AG74" s="971"/>
      <c r="AH74" s="971"/>
      <c r="AI74" s="971"/>
      <c r="AJ74" s="971"/>
      <c r="AK74" s="971" t="s">
        <v>552</v>
      </c>
      <c r="AL74" s="971"/>
      <c r="AM74" s="971"/>
      <c r="AN74" s="971"/>
      <c r="AO74" s="971"/>
      <c r="AP74" s="971" t="s">
        <v>552</v>
      </c>
      <c r="AQ74" s="971"/>
      <c r="AR74" s="971"/>
      <c r="AS74" s="971"/>
      <c r="AT74" s="971"/>
      <c r="AU74" s="971" t="s">
        <v>552</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3642</v>
      </c>
      <c r="AG88" s="959"/>
      <c r="AH88" s="959"/>
      <c r="AI88" s="959"/>
      <c r="AJ88" s="959"/>
      <c r="AK88" s="963"/>
      <c r="AL88" s="963"/>
      <c r="AM88" s="963"/>
      <c r="AN88" s="963"/>
      <c r="AO88" s="963"/>
      <c r="AP88" s="959">
        <v>869</v>
      </c>
      <c r="AQ88" s="959"/>
      <c r="AR88" s="959"/>
      <c r="AS88" s="959"/>
      <c r="AT88" s="959"/>
      <c r="AU88" s="959">
        <v>677</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55</v>
      </c>
      <c r="CS102" s="953"/>
      <c r="CT102" s="953"/>
      <c r="CU102" s="953"/>
      <c r="CV102" s="954"/>
      <c r="CW102" s="952">
        <v>73</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30"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3719442</v>
      </c>
      <c r="AB110" s="889"/>
      <c r="AC110" s="889"/>
      <c r="AD110" s="889"/>
      <c r="AE110" s="890"/>
      <c r="AF110" s="891">
        <v>3657335</v>
      </c>
      <c r="AG110" s="889"/>
      <c r="AH110" s="889"/>
      <c r="AI110" s="889"/>
      <c r="AJ110" s="890"/>
      <c r="AK110" s="891">
        <v>4026976</v>
      </c>
      <c r="AL110" s="889"/>
      <c r="AM110" s="889"/>
      <c r="AN110" s="889"/>
      <c r="AO110" s="890"/>
      <c r="AP110" s="892">
        <v>31.1</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37521900</v>
      </c>
      <c r="BR110" s="842"/>
      <c r="BS110" s="842"/>
      <c r="BT110" s="842"/>
      <c r="BU110" s="842"/>
      <c r="BV110" s="842">
        <v>36753400</v>
      </c>
      <c r="BW110" s="842"/>
      <c r="BX110" s="842"/>
      <c r="BY110" s="842"/>
      <c r="BZ110" s="842"/>
      <c r="CA110" s="842">
        <v>35703295</v>
      </c>
      <c r="CB110" s="842"/>
      <c r="CC110" s="842"/>
      <c r="CD110" s="842"/>
      <c r="CE110" s="842"/>
      <c r="CF110" s="866">
        <v>275.5</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20312347</v>
      </c>
      <c r="BR112" s="817"/>
      <c r="BS112" s="817"/>
      <c r="BT112" s="817"/>
      <c r="BU112" s="817"/>
      <c r="BV112" s="817">
        <v>18799562</v>
      </c>
      <c r="BW112" s="817"/>
      <c r="BX112" s="817"/>
      <c r="BY112" s="817"/>
      <c r="BZ112" s="817"/>
      <c r="CA112" s="817">
        <v>17297420</v>
      </c>
      <c r="CB112" s="817"/>
      <c r="CC112" s="817"/>
      <c r="CD112" s="817"/>
      <c r="CE112" s="817"/>
      <c r="CF112" s="875">
        <v>133.5</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1700793</v>
      </c>
      <c r="AB113" s="919"/>
      <c r="AC113" s="919"/>
      <c r="AD113" s="919"/>
      <c r="AE113" s="920"/>
      <c r="AF113" s="921">
        <v>1659183</v>
      </c>
      <c r="AG113" s="919"/>
      <c r="AH113" s="919"/>
      <c r="AI113" s="919"/>
      <c r="AJ113" s="920"/>
      <c r="AK113" s="921">
        <v>1666568</v>
      </c>
      <c r="AL113" s="919"/>
      <c r="AM113" s="919"/>
      <c r="AN113" s="919"/>
      <c r="AO113" s="920"/>
      <c r="AP113" s="922">
        <v>12.9</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740756</v>
      </c>
      <c r="BR113" s="817"/>
      <c r="BS113" s="817"/>
      <c r="BT113" s="817"/>
      <c r="BU113" s="817"/>
      <c r="BV113" s="817">
        <v>622649</v>
      </c>
      <c r="BW113" s="817"/>
      <c r="BX113" s="817"/>
      <c r="BY113" s="817"/>
      <c r="BZ113" s="817"/>
      <c r="CA113" s="817">
        <v>677551</v>
      </c>
      <c r="CB113" s="817"/>
      <c r="CC113" s="817"/>
      <c r="CD113" s="817"/>
      <c r="CE113" s="817"/>
      <c r="CF113" s="875">
        <v>5.2</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99374</v>
      </c>
      <c r="AB114" s="780"/>
      <c r="AC114" s="780"/>
      <c r="AD114" s="780"/>
      <c r="AE114" s="781"/>
      <c r="AF114" s="782">
        <v>94105</v>
      </c>
      <c r="AG114" s="780"/>
      <c r="AH114" s="780"/>
      <c r="AI114" s="780"/>
      <c r="AJ114" s="781"/>
      <c r="AK114" s="782">
        <v>75061</v>
      </c>
      <c r="AL114" s="780"/>
      <c r="AM114" s="780"/>
      <c r="AN114" s="780"/>
      <c r="AO114" s="781"/>
      <c r="AP114" s="824">
        <v>0.6</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4409040</v>
      </c>
      <c r="BR114" s="817"/>
      <c r="BS114" s="817"/>
      <c r="BT114" s="817"/>
      <c r="BU114" s="817"/>
      <c r="BV114" s="817">
        <v>4286246</v>
      </c>
      <c r="BW114" s="817"/>
      <c r="BX114" s="817"/>
      <c r="BY114" s="817"/>
      <c r="BZ114" s="817"/>
      <c r="CA114" s="817">
        <v>4210346</v>
      </c>
      <c r="CB114" s="817"/>
      <c r="CC114" s="817"/>
      <c r="CD114" s="817"/>
      <c r="CE114" s="817"/>
      <c r="CF114" s="875">
        <v>32.5</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713</v>
      </c>
      <c r="AB115" s="919"/>
      <c r="AC115" s="919"/>
      <c r="AD115" s="919"/>
      <c r="AE115" s="920"/>
      <c r="AF115" s="921">
        <v>278</v>
      </c>
      <c r="AG115" s="919"/>
      <c r="AH115" s="919"/>
      <c r="AI115" s="919"/>
      <c r="AJ115" s="920"/>
      <c r="AK115" s="921">
        <v>166</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v>5065</v>
      </c>
      <c r="BR115" s="817"/>
      <c r="BS115" s="817"/>
      <c r="BT115" s="817"/>
      <c r="BU115" s="817"/>
      <c r="BV115" s="817">
        <v>4289</v>
      </c>
      <c r="BW115" s="817"/>
      <c r="BX115" s="817"/>
      <c r="BY115" s="817"/>
      <c r="BZ115" s="817"/>
      <c r="CA115" s="817">
        <v>3491</v>
      </c>
      <c r="CB115" s="817"/>
      <c r="CC115" s="817"/>
      <c r="CD115" s="817"/>
      <c r="CE115" s="817"/>
      <c r="CF115" s="875">
        <v>0</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5520322</v>
      </c>
      <c r="AB117" s="903"/>
      <c r="AC117" s="903"/>
      <c r="AD117" s="903"/>
      <c r="AE117" s="904"/>
      <c r="AF117" s="905">
        <v>5410901</v>
      </c>
      <c r="AG117" s="903"/>
      <c r="AH117" s="903"/>
      <c r="AI117" s="903"/>
      <c r="AJ117" s="904"/>
      <c r="AK117" s="905">
        <v>5768771</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444</v>
      </c>
      <c r="BP119" s="878"/>
      <c r="BQ119" s="879">
        <v>62989108</v>
      </c>
      <c r="BR119" s="845"/>
      <c r="BS119" s="845"/>
      <c r="BT119" s="845"/>
      <c r="BU119" s="845"/>
      <c r="BV119" s="845">
        <v>60466146</v>
      </c>
      <c r="BW119" s="845"/>
      <c r="BX119" s="845"/>
      <c r="BY119" s="845"/>
      <c r="BZ119" s="845"/>
      <c r="CA119" s="845">
        <v>57892103</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7813116</v>
      </c>
      <c r="BR120" s="842"/>
      <c r="BS120" s="842"/>
      <c r="BT120" s="842"/>
      <c r="BU120" s="842"/>
      <c r="BV120" s="842">
        <v>7381851</v>
      </c>
      <c r="BW120" s="842"/>
      <c r="BX120" s="842"/>
      <c r="BY120" s="842"/>
      <c r="BZ120" s="842"/>
      <c r="CA120" s="842">
        <v>6775983</v>
      </c>
      <c r="CB120" s="842"/>
      <c r="CC120" s="842"/>
      <c r="CD120" s="842"/>
      <c r="CE120" s="842"/>
      <c r="CF120" s="866">
        <v>52.3</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5881338</v>
      </c>
      <c r="DH120" s="842"/>
      <c r="DI120" s="842"/>
      <c r="DJ120" s="842"/>
      <c r="DK120" s="842"/>
      <c r="DL120" s="842">
        <v>5660966</v>
      </c>
      <c r="DM120" s="842"/>
      <c r="DN120" s="842"/>
      <c r="DO120" s="842"/>
      <c r="DP120" s="842"/>
      <c r="DQ120" s="842">
        <v>5313082</v>
      </c>
      <c r="DR120" s="842"/>
      <c r="DS120" s="842"/>
      <c r="DT120" s="842"/>
      <c r="DU120" s="842"/>
      <c r="DV120" s="843">
        <v>41</v>
      </c>
      <c r="DW120" s="843"/>
      <c r="DX120" s="843"/>
      <c r="DY120" s="843"/>
      <c r="DZ120" s="844"/>
    </row>
    <row r="121" spans="1:130" s="230"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317164</v>
      </c>
      <c r="BR121" s="817"/>
      <c r="BS121" s="817"/>
      <c r="BT121" s="817"/>
      <c r="BU121" s="817"/>
      <c r="BV121" s="817">
        <v>423701</v>
      </c>
      <c r="BW121" s="817"/>
      <c r="BX121" s="817"/>
      <c r="BY121" s="817"/>
      <c r="BZ121" s="817"/>
      <c r="CA121" s="817">
        <v>408821</v>
      </c>
      <c r="CB121" s="817"/>
      <c r="CC121" s="817"/>
      <c r="CD121" s="817"/>
      <c r="CE121" s="817"/>
      <c r="CF121" s="875">
        <v>3.2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5779147</v>
      </c>
      <c r="DH121" s="817"/>
      <c r="DI121" s="817"/>
      <c r="DJ121" s="817"/>
      <c r="DK121" s="817"/>
      <c r="DL121" s="817">
        <v>5731213</v>
      </c>
      <c r="DM121" s="817"/>
      <c r="DN121" s="817"/>
      <c r="DO121" s="817"/>
      <c r="DP121" s="817"/>
      <c r="DQ121" s="817">
        <v>5247923</v>
      </c>
      <c r="DR121" s="817"/>
      <c r="DS121" s="817"/>
      <c r="DT121" s="817"/>
      <c r="DU121" s="817"/>
      <c r="DV121" s="794">
        <v>40.5</v>
      </c>
      <c r="DW121" s="794"/>
      <c r="DX121" s="794"/>
      <c r="DY121" s="794"/>
      <c r="DZ121" s="795"/>
    </row>
    <row r="122" spans="1:130" s="230"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41643721</v>
      </c>
      <c r="BR122" s="845"/>
      <c r="BS122" s="845"/>
      <c r="BT122" s="845"/>
      <c r="BU122" s="845"/>
      <c r="BV122" s="845">
        <v>40265139</v>
      </c>
      <c r="BW122" s="845"/>
      <c r="BX122" s="845"/>
      <c r="BY122" s="845"/>
      <c r="BZ122" s="845"/>
      <c r="CA122" s="845">
        <v>38764699</v>
      </c>
      <c r="CB122" s="845"/>
      <c r="CC122" s="845"/>
      <c r="CD122" s="845"/>
      <c r="CE122" s="845"/>
      <c r="CF122" s="846">
        <v>299.10000000000002</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5427911</v>
      </c>
      <c r="DH122" s="817"/>
      <c r="DI122" s="817"/>
      <c r="DJ122" s="817"/>
      <c r="DK122" s="817"/>
      <c r="DL122" s="817">
        <v>4537378</v>
      </c>
      <c r="DM122" s="817"/>
      <c r="DN122" s="817"/>
      <c r="DO122" s="817"/>
      <c r="DP122" s="817"/>
      <c r="DQ122" s="817">
        <v>4175940</v>
      </c>
      <c r="DR122" s="817"/>
      <c r="DS122" s="817"/>
      <c r="DT122" s="817"/>
      <c r="DU122" s="817"/>
      <c r="DV122" s="794">
        <v>32.200000000000003</v>
      </c>
      <c r="DW122" s="794"/>
      <c r="DX122" s="794"/>
      <c r="DY122" s="794"/>
      <c r="DZ122" s="795"/>
    </row>
    <row r="123" spans="1:130" s="230"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312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452</v>
      </c>
      <c r="BP123" s="878"/>
      <c r="BQ123" s="832">
        <v>49774001</v>
      </c>
      <c r="BR123" s="833"/>
      <c r="BS123" s="833"/>
      <c r="BT123" s="833"/>
      <c r="BU123" s="833"/>
      <c r="BV123" s="833">
        <v>48070691</v>
      </c>
      <c r="BW123" s="833"/>
      <c r="BX123" s="833"/>
      <c r="BY123" s="833"/>
      <c r="BZ123" s="833"/>
      <c r="CA123" s="833">
        <v>45949503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v>3223951</v>
      </c>
      <c r="DH123" s="780"/>
      <c r="DI123" s="780"/>
      <c r="DJ123" s="780"/>
      <c r="DK123" s="781"/>
      <c r="DL123" s="782">
        <v>2870005</v>
      </c>
      <c r="DM123" s="780"/>
      <c r="DN123" s="780"/>
      <c r="DO123" s="780"/>
      <c r="DP123" s="781"/>
      <c r="DQ123" s="782">
        <v>2554761</v>
      </c>
      <c r="DR123" s="780"/>
      <c r="DS123" s="780"/>
      <c r="DT123" s="780"/>
      <c r="DU123" s="781"/>
      <c r="DV123" s="824">
        <v>19.7</v>
      </c>
      <c r="DW123" s="825"/>
      <c r="DX123" s="825"/>
      <c r="DY123" s="825"/>
      <c r="DZ123" s="826"/>
    </row>
    <row r="124" spans="1:130" s="230"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98</v>
      </c>
      <c r="BR124" s="831"/>
      <c r="BS124" s="831"/>
      <c r="BT124" s="831"/>
      <c r="BU124" s="831"/>
      <c r="BV124" s="831">
        <v>95.7</v>
      </c>
      <c r="BW124" s="831"/>
      <c r="BX124" s="831"/>
      <c r="BY124" s="831"/>
      <c r="BZ124" s="831"/>
      <c r="CA124" s="831">
        <v>92.1</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v>5714</v>
      </c>
      <c r="DR124" s="764"/>
      <c r="DS124" s="764"/>
      <c r="DT124" s="764"/>
      <c r="DU124" s="765"/>
      <c r="DV124" s="848">
        <v>0</v>
      </c>
      <c r="DW124" s="849"/>
      <c r="DX124" s="849"/>
      <c r="DY124" s="849"/>
      <c r="DZ124" s="850"/>
    </row>
    <row r="125" spans="1:130" s="230"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401</v>
      </c>
      <c r="AB127" s="780"/>
      <c r="AC127" s="780"/>
      <c r="AD127" s="780"/>
      <c r="AE127" s="781"/>
      <c r="AF127" s="782">
        <v>278</v>
      </c>
      <c r="AG127" s="780"/>
      <c r="AH127" s="780"/>
      <c r="AI127" s="780"/>
      <c r="AJ127" s="781"/>
      <c r="AK127" s="782">
        <v>166</v>
      </c>
      <c r="AL127" s="780"/>
      <c r="AM127" s="780"/>
      <c r="AN127" s="780"/>
      <c r="AO127" s="781"/>
      <c r="AP127" s="824">
        <v>0</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36470</v>
      </c>
      <c r="AB128" s="801"/>
      <c r="AC128" s="801"/>
      <c r="AD128" s="801"/>
      <c r="AE128" s="802"/>
      <c r="AF128" s="803">
        <v>39799</v>
      </c>
      <c r="AG128" s="801"/>
      <c r="AH128" s="801"/>
      <c r="AI128" s="801"/>
      <c r="AJ128" s="802"/>
      <c r="AK128" s="803">
        <v>43803</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12.64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v>5065</v>
      </c>
      <c r="DH128" s="791"/>
      <c r="DI128" s="791"/>
      <c r="DJ128" s="791"/>
      <c r="DK128" s="791"/>
      <c r="DL128" s="791">
        <v>4289</v>
      </c>
      <c r="DM128" s="791"/>
      <c r="DN128" s="791"/>
      <c r="DO128" s="791"/>
      <c r="DP128" s="791"/>
      <c r="DQ128" s="791">
        <v>3491</v>
      </c>
      <c r="DR128" s="791"/>
      <c r="DS128" s="791"/>
      <c r="DT128" s="791"/>
      <c r="DU128" s="791"/>
      <c r="DV128" s="792">
        <v>0</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17537568</v>
      </c>
      <c r="AB129" s="780"/>
      <c r="AC129" s="780"/>
      <c r="AD129" s="780"/>
      <c r="AE129" s="781"/>
      <c r="AF129" s="782">
        <v>16875648</v>
      </c>
      <c r="AG129" s="780"/>
      <c r="AH129" s="780"/>
      <c r="AI129" s="780"/>
      <c r="AJ129" s="781"/>
      <c r="AK129" s="782">
        <v>17134205</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17.64</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4063912</v>
      </c>
      <c r="AB130" s="780"/>
      <c r="AC130" s="780"/>
      <c r="AD130" s="780"/>
      <c r="AE130" s="781"/>
      <c r="AF130" s="782">
        <v>3930825</v>
      </c>
      <c r="AG130" s="780"/>
      <c r="AH130" s="780"/>
      <c r="AI130" s="780"/>
      <c r="AJ130" s="781"/>
      <c r="AK130" s="782">
        <v>4173856</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11.2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13473656</v>
      </c>
      <c r="AB131" s="764"/>
      <c r="AC131" s="764"/>
      <c r="AD131" s="764"/>
      <c r="AE131" s="765"/>
      <c r="AF131" s="766">
        <v>12944823</v>
      </c>
      <c r="AG131" s="764"/>
      <c r="AH131" s="764"/>
      <c r="AI131" s="764"/>
      <c r="AJ131" s="765"/>
      <c r="AK131" s="766">
        <v>12960349</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v>92.1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10.538639249999999</v>
      </c>
      <c r="AB132" s="745"/>
      <c r="AC132" s="745"/>
      <c r="AD132" s="745"/>
      <c r="AE132" s="746"/>
      <c r="AF132" s="747">
        <v>11.12627805</v>
      </c>
      <c r="AG132" s="745"/>
      <c r="AH132" s="745"/>
      <c r="AI132" s="745"/>
      <c r="AJ132" s="746"/>
      <c r="AK132" s="747">
        <v>11.9681345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11.1</v>
      </c>
      <c r="AB133" s="724"/>
      <c r="AC133" s="724"/>
      <c r="AD133" s="724"/>
      <c r="AE133" s="725"/>
      <c r="AF133" s="723">
        <v>10.9</v>
      </c>
      <c r="AG133" s="724"/>
      <c r="AH133" s="724"/>
      <c r="AI133" s="724"/>
      <c r="AJ133" s="725"/>
      <c r="AK133" s="723">
        <v>11.2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mq0YpufMMj2A0Lj+m3hPRrB6O3DHLBsDJ57q5aB2g8S4QlrTQDo4vtEt5PvCVdvUtM1YXQ1MiNnPYSOilBd8Q==" saltValue="dSL9qjPl+fa5CnT7dOO+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opLeftCell="A39" zoomScale="70" zoomScaleNormal="70" zoomScaleSheetLayoutView="70" workbookViewId="0">
      <selection activeCell="BU96" sqref="BU9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7L3XSn40x6pmPOuDy9P/F76SDPEt6NKUXKfYtM2cQxM3b40eK91OBauHFP1WLxXzvn9Pcd96iPEei+hW5cUcoA==" saltValue="1g+N2ptKbY6R9xNNLYZD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8"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VTG6eCLyBkcqzKNskjXwYHgv5WCIEiiFYkT4S849x0kp6McPWw4KBJ8/lVNg7zlJQInUozTzsWfHxIblGBMUw==" saltValue="VyWybmGtoapICIJwObnfF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0"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4496751</v>
      </c>
      <c r="AP9" s="281">
        <v>128167</v>
      </c>
      <c r="AQ9" s="282">
        <v>107616</v>
      </c>
      <c r="AR9" s="283">
        <v>19.100000000000001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659604</v>
      </c>
      <c r="AP10" s="284">
        <v>18800</v>
      </c>
      <c r="AQ10" s="285">
        <v>10095</v>
      </c>
      <c r="AR10" s="286">
        <v>86.2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t="s">
        <v>489</v>
      </c>
      <c r="AP11" s="284" t="s">
        <v>489</v>
      </c>
      <c r="AQ11" s="285">
        <v>1704</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489</v>
      </c>
      <c r="AP12" s="284" t="s">
        <v>489</v>
      </c>
      <c r="AQ12" s="285">
        <v>7</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57197</v>
      </c>
      <c r="AP13" s="284">
        <v>1630</v>
      </c>
      <c r="AQ13" s="285">
        <v>4110</v>
      </c>
      <c r="AR13" s="286">
        <v>-60.3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135218</v>
      </c>
      <c r="AP14" s="284">
        <v>3854</v>
      </c>
      <c r="AQ14" s="285">
        <v>2451</v>
      </c>
      <c r="AR14" s="286">
        <v>57.2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-351718</v>
      </c>
      <c r="AP15" s="284">
        <v>-10025</v>
      </c>
      <c r="AQ15" s="285">
        <v>-6399</v>
      </c>
      <c r="AR15" s="286">
        <v>56.7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4997052</v>
      </c>
      <c r="AP16" s="284">
        <v>142427</v>
      </c>
      <c r="AQ16" s="285">
        <v>119584</v>
      </c>
      <c r="AR16" s="286">
        <v>19.100000000000001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12.51</v>
      </c>
      <c r="AP21" s="298">
        <v>10.86</v>
      </c>
      <c r="AQ21" s="299">
        <v>1.65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98.7</v>
      </c>
      <c r="AP22" s="303">
        <v>97.3</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4026976</v>
      </c>
      <c r="AP32" s="312">
        <v>114778</v>
      </c>
      <c r="AQ32" s="313">
        <v>75090</v>
      </c>
      <c r="AR32" s="314">
        <v>52.9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489</v>
      </c>
      <c r="AP34" s="312" t="s">
        <v>489</v>
      </c>
      <c r="AQ34" s="313">
        <v>1</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1666568</v>
      </c>
      <c r="AP35" s="312">
        <v>47501</v>
      </c>
      <c r="AQ35" s="313">
        <v>17211</v>
      </c>
      <c r="AR35" s="314">
        <v>176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75061</v>
      </c>
      <c r="AP36" s="312">
        <v>2139</v>
      </c>
      <c r="AQ36" s="313">
        <v>2478</v>
      </c>
      <c r="AR36" s="314">
        <v>-13.7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v>166</v>
      </c>
      <c r="AP37" s="312">
        <v>5</v>
      </c>
      <c r="AQ37" s="313">
        <v>654</v>
      </c>
      <c r="AR37" s="314">
        <v>-99.2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489</v>
      </c>
      <c r="AP38" s="315" t="s">
        <v>489</v>
      </c>
      <c r="AQ38" s="316">
        <v>4</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v>-43803</v>
      </c>
      <c r="AP39" s="312">
        <v>-1248</v>
      </c>
      <c r="AQ39" s="313">
        <v>-3502</v>
      </c>
      <c r="AR39" s="314">
        <v>-64.400000000000006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-4173856</v>
      </c>
      <c r="AP40" s="312">
        <v>-118964</v>
      </c>
      <c r="AQ40" s="313">
        <v>-63750</v>
      </c>
      <c r="AR40" s="314">
        <v>86.6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1551112</v>
      </c>
      <c r="AP41" s="312">
        <v>44210</v>
      </c>
      <c r="AQ41" s="313">
        <v>28185</v>
      </c>
      <c r="AR41" s="314">
        <v>56.9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6137379</v>
      </c>
      <c r="AN51" s="334">
        <v>162709</v>
      </c>
      <c r="AO51" s="335">
        <v>33.299999999999997</v>
      </c>
      <c r="AP51" s="336">
        <v>94081</v>
      </c>
      <c r="AQ51" s="337">
        <v>10.5</v>
      </c>
      <c r="AR51" s="338">
        <v>22.8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3686092</v>
      </c>
      <c r="AN52" s="342">
        <v>97722</v>
      </c>
      <c r="AO52" s="343">
        <v>31.1</v>
      </c>
      <c r="AP52" s="344">
        <v>48949</v>
      </c>
      <c r="AQ52" s="345">
        <v>11.5</v>
      </c>
      <c r="AR52" s="346">
        <v>19.600000000000001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4529762</v>
      </c>
      <c r="AN53" s="334">
        <v>122089</v>
      </c>
      <c r="AO53" s="335">
        <v>-25</v>
      </c>
      <c r="AP53" s="336">
        <v>92632</v>
      </c>
      <c r="AQ53" s="337">
        <v>-1.5</v>
      </c>
      <c r="AR53" s="338">
        <v>-23.5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3342331</v>
      </c>
      <c r="AN54" s="342">
        <v>90085</v>
      </c>
      <c r="AO54" s="343">
        <v>-7.8</v>
      </c>
      <c r="AP54" s="344">
        <v>47978</v>
      </c>
      <c r="AQ54" s="345">
        <v>-2</v>
      </c>
      <c r="AR54" s="346">
        <v>-5.8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3326848</v>
      </c>
      <c r="AN55" s="334">
        <v>91465</v>
      </c>
      <c r="AO55" s="335">
        <v>-25.1</v>
      </c>
      <c r="AP55" s="336">
        <v>96469</v>
      </c>
      <c r="AQ55" s="337">
        <v>4.0999999999999996</v>
      </c>
      <c r="AR55" s="338">
        <v>-29.2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1212957</v>
      </c>
      <c r="AN56" s="342">
        <v>33348</v>
      </c>
      <c r="AO56" s="343">
        <v>-63</v>
      </c>
      <c r="AP56" s="344">
        <v>49775</v>
      </c>
      <c r="AQ56" s="345">
        <v>3.7</v>
      </c>
      <c r="AR56" s="346">
        <v>-66.7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3019640</v>
      </c>
      <c r="AN57" s="334">
        <v>84494</v>
      </c>
      <c r="AO57" s="335">
        <v>-7.6</v>
      </c>
      <c r="AP57" s="336">
        <v>85743</v>
      </c>
      <c r="AQ57" s="337">
        <v>-11.1</v>
      </c>
      <c r="AR57" s="338">
        <v>3.5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1723046</v>
      </c>
      <c r="AN58" s="342">
        <v>48213</v>
      </c>
      <c r="AO58" s="343">
        <v>44.6</v>
      </c>
      <c r="AP58" s="344">
        <v>45231</v>
      </c>
      <c r="AQ58" s="345">
        <v>-9.1</v>
      </c>
      <c r="AR58" s="346">
        <v>53.7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2748886</v>
      </c>
      <c r="AN59" s="334">
        <v>78349</v>
      </c>
      <c r="AO59" s="335">
        <v>-7.3</v>
      </c>
      <c r="AP59" s="336">
        <v>92509</v>
      </c>
      <c r="AQ59" s="337">
        <v>7.9</v>
      </c>
      <c r="AR59" s="338">
        <v>-15.2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1737749</v>
      </c>
      <c r="AN60" s="342">
        <v>49530</v>
      </c>
      <c r="AO60" s="343">
        <v>2.7</v>
      </c>
      <c r="AP60" s="344">
        <v>52274</v>
      </c>
      <c r="AQ60" s="345">
        <v>15.6</v>
      </c>
      <c r="AR60" s="346">
        <v>-12.9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3952503</v>
      </c>
      <c r="AN61" s="349">
        <v>107821</v>
      </c>
      <c r="AO61" s="350">
        <v>-6.3</v>
      </c>
      <c r="AP61" s="351">
        <v>92287</v>
      </c>
      <c r="AQ61" s="352">
        <v>2</v>
      </c>
      <c r="AR61" s="338">
        <v>-8.3000000000000007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2340435</v>
      </c>
      <c r="AN62" s="342">
        <v>63780</v>
      </c>
      <c r="AO62" s="343">
        <v>1.5</v>
      </c>
      <c r="AP62" s="344">
        <v>48841</v>
      </c>
      <c r="AQ62" s="345">
        <v>3.9</v>
      </c>
      <c r="AR62" s="346">
        <v>-2.4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24NhTE3wsQbVCPmAME8Xm1tMtPphG8QAv0KpWCErMRdBn0//GbadKVJh3V2/nPIUYKgRsIfcMy6YGjWPg9/Og==" saltValue="4Udx0HKDmOWj0bDgLx7A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4" zoomScale="70" zoomScaleNormal="70" zoomScaleSheetLayoutView="55" workbookViewId="0">
      <selection activeCell="AF102" sqref="AF10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yx2cNToWBJJbEkp29lzYCdVJ4u+kWLFDSP6JSd0s2vZSjBlUM8GsPgjI3z1u5NjB1frJvqAuY5gJp+fkmOlU+A==" saltValue="wC21SJpvSt84JL/ydOZLj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1" zoomScale="70" zoomScaleNormal="70" zoomScaleSheetLayoutView="55" workbookViewId="0">
      <selection activeCell="CS97" sqref="CS97"/>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iuGSR4lmaRc3EQQKCCjVC3ZCb+SFXBWDmuShM+7yKjU/6ejAUZ3BLAqer6EzSI9bI1IT1VhV5kpJRTr5rVAVEQ==" saltValue="q/b+5L92UJPynsu2Nhj99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85" zoomScaleNormal="85" zoomScaleSheetLayoutView="100" workbookViewId="0">
      <selection activeCell="C44" sqref="C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8.48</v>
      </c>
      <c r="G47" s="12">
        <v>8.35</v>
      </c>
      <c r="H47" s="12">
        <v>8.2100000000000009</v>
      </c>
      <c r="I47" s="12">
        <v>8.5299999999999994</v>
      </c>
      <c r="J47" s="13">
        <v>8.41</v>
      </c>
    </row>
    <row r="48" spans="2:10" ht="57.75" customHeight="1" x14ac:dyDescent="0.15">
      <c r="B48" s="14"/>
      <c r="C48" s="1141" t="s">
        <v>4</v>
      </c>
      <c r="D48" s="1141"/>
      <c r="E48" s="1142"/>
      <c r="F48" s="15">
        <v>2</v>
      </c>
      <c r="G48" s="16">
        <v>2.08</v>
      </c>
      <c r="H48" s="16">
        <v>2.59</v>
      </c>
      <c r="I48" s="16">
        <v>3.66</v>
      </c>
      <c r="J48" s="17">
        <v>2.58</v>
      </c>
    </row>
    <row r="49" spans="2:10" ht="57.75" customHeight="1" thickBot="1" x14ac:dyDescent="0.2">
      <c r="B49" s="18"/>
      <c r="C49" s="1143" t="s">
        <v>5</v>
      </c>
      <c r="D49" s="1143"/>
      <c r="E49" s="1144"/>
      <c r="F49" s="19">
        <v>0.27</v>
      </c>
      <c r="G49" s="20">
        <v>0.12</v>
      </c>
      <c r="H49" s="20">
        <v>0.54</v>
      </c>
      <c r="I49" s="20">
        <v>4.0599999999999996</v>
      </c>
      <c r="J49" s="21">
        <v>1.47</v>
      </c>
    </row>
    <row r="50" spans="2:10" x14ac:dyDescent="0.15"/>
  </sheetData>
  <sheetProtection algorithmName="SHA-512" hashValue="f1RH3QvXwOU4+q+HnRi5pQ0PlWzX3u7m+xAE7kgqR5d0S4A89v+/tvHTvEOdfF1Ohjg54NstyxJB2gatgf8TzQ==" saltValue="Oo7aH+vRQHTeZwYgQPuQ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2025-03-21T06:54:13Z</cp:lastPrinted>
  <dcterms:created xsi:type="dcterms:W3CDTF">2025-02-19T04:04:48Z</dcterms:created>
  <dcterms:modified xsi:type="dcterms:W3CDTF">2025-03-21T06:54:18Z</dcterms:modified>
  <cp:category/>
</cp:coreProperties>
</file>