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土木部\技術管理課\020 設計・積算基準\01 設計積算基準関連通知\217_週休２日工事\交替制検討\※R050499_交代制要領検討\通知(採用)\"/>
    </mc:Choice>
  </mc:AlternateContent>
  <bookViews>
    <workbookView xWindow="0" yWindow="0" windowWidth="20490" windowHeight="7530"/>
  </bookViews>
  <sheets>
    <sheet name="別紙１(記入例）" sheetId="5" r:id="rId1"/>
    <sheet name="祝日一覧" sheetId="9" r:id="rId2"/>
  </sheets>
  <definedNames>
    <definedName name="_xlnm.Print_Area" localSheetId="0">'別紙１(記入例）'!$A$1:$AL$209</definedName>
    <definedName name="祝日">祝日一覧!$A$1:$C$108</definedName>
  </definedNames>
  <calcPr calcId="162913"/>
</workbook>
</file>

<file path=xl/calcChain.xml><?xml version="1.0" encoding="utf-8"?>
<calcChain xmlns="http://schemas.openxmlformats.org/spreadsheetml/2006/main">
  <c r="AP9" i="5" l="1"/>
  <c r="AQ9" i="5" s="1"/>
  <c r="AP201" i="5" l="1"/>
  <c r="AP195" i="5"/>
  <c r="AP189" i="5"/>
  <c r="AP183" i="5"/>
  <c r="AP177" i="5"/>
  <c r="AP171" i="5"/>
  <c r="AP165" i="5"/>
  <c r="AP159" i="5"/>
  <c r="AP153" i="5"/>
  <c r="AP147" i="5"/>
  <c r="AP141" i="5"/>
  <c r="AP135" i="5"/>
  <c r="AP129" i="5"/>
  <c r="AP123" i="5"/>
  <c r="AP117" i="5"/>
  <c r="AP111" i="5"/>
  <c r="AP105" i="5"/>
  <c r="AP99" i="5"/>
  <c r="AP93" i="5"/>
  <c r="AI95" i="5" s="1"/>
  <c r="AP87" i="5"/>
  <c r="AI89" i="5" s="1"/>
  <c r="AP81" i="5"/>
  <c r="AP75" i="5"/>
  <c r="AP69" i="5"/>
  <c r="AI71" i="5" s="1"/>
  <c r="AP63" i="5"/>
  <c r="AI65" i="5" s="1"/>
  <c r="AP57" i="5"/>
  <c r="AP51" i="5"/>
  <c r="AP45" i="5"/>
  <c r="AP39" i="5"/>
  <c r="AP33" i="5"/>
  <c r="AP27" i="5"/>
  <c r="AP21" i="5"/>
  <c r="AP15" i="5"/>
  <c r="AI17" i="5" s="1"/>
  <c r="AI11" i="5"/>
  <c r="C7" i="5" l="1"/>
  <c r="C13" i="5" s="1"/>
  <c r="AK11" i="5"/>
  <c r="AI23" i="5"/>
  <c r="AI29" i="5"/>
  <c r="AI35" i="5"/>
  <c r="AI41" i="5"/>
  <c r="AI47" i="5"/>
  <c r="AI53" i="5"/>
  <c r="AI59" i="5"/>
  <c r="AI77" i="5"/>
  <c r="AI83" i="5"/>
  <c r="AI101" i="5"/>
  <c r="AI107" i="5"/>
  <c r="AI113" i="5"/>
  <c r="AI119" i="5"/>
  <c r="AI125" i="5"/>
  <c r="AI131" i="5"/>
  <c r="AI137" i="5"/>
  <c r="AI143" i="5"/>
  <c r="AI149" i="5"/>
  <c r="AI155" i="5"/>
  <c r="AI161" i="5"/>
  <c r="AI167" i="5"/>
  <c r="AI173" i="5"/>
  <c r="AI179" i="5"/>
  <c r="AI185" i="5"/>
  <c r="AI191" i="5"/>
  <c r="AI197" i="5"/>
  <c r="AI203" i="5"/>
  <c r="C14" i="5" l="1"/>
  <c r="C16" i="5" s="1"/>
  <c r="C19" i="5"/>
  <c r="C8" i="5"/>
  <c r="AQ15" i="5"/>
  <c r="AK17" i="5" s="1"/>
  <c r="AQ21" i="5"/>
  <c r="AK23" i="5" s="1"/>
  <c r="AQ111" i="5"/>
  <c r="AK113" i="5" s="1"/>
  <c r="AQ183" i="5"/>
  <c r="AK185" i="5" s="1"/>
  <c r="AQ135" i="5"/>
  <c r="AK137" i="5" s="1"/>
  <c r="AQ63" i="5"/>
  <c r="AK65" i="5" s="1"/>
  <c r="AQ81" i="5"/>
  <c r="AK83" i="5" s="1"/>
  <c r="AQ27" i="5"/>
  <c r="AK29" i="5" s="1"/>
  <c r="AQ159" i="5"/>
  <c r="AK161" i="5" s="1"/>
  <c r="AQ87" i="5"/>
  <c r="AK89" i="5" s="1"/>
  <c r="AQ33" i="5"/>
  <c r="AK35" i="5" s="1"/>
  <c r="AQ189" i="5"/>
  <c r="AK191" i="5" s="1"/>
  <c r="AQ165" i="5"/>
  <c r="AK167" i="5" s="1"/>
  <c r="AQ141" i="5"/>
  <c r="AK143" i="5" s="1"/>
  <c r="AQ117" i="5"/>
  <c r="AK119" i="5" s="1"/>
  <c r="AQ93" i="5"/>
  <c r="AK95" i="5" s="1"/>
  <c r="AQ195" i="5"/>
  <c r="AK197" i="5" s="1"/>
  <c r="AQ171" i="5"/>
  <c r="AK173" i="5" s="1"/>
  <c r="AQ147" i="5"/>
  <c r="AK149" i="5" s="1"/>
  <c r="AQ123" i="5"/>
  <c r="AK125" i="5" s="1"/>
  <c r="AQ99" i="5"/>
  <c r="AK101" i="5" s="1"/>
  <c r="AQ75" i="5"/>
  <c r="AK77" i="5" s="1"/>
  <c r="AQ51" i="5"/>
  <c r="AK53" i="5" s="1"/>
  <c r="AQ39" i="5"/>
  <c r="AK41" i="5" s="1"/>
  <c r="AQ69" i="5"/>
  <c r="AK71" i="5" s="1"/>
  <c r="AQ45" i="5"/>
  <c r="AK47" i="5" s="1"/>
  <c r="AQ201" i="5"/>
  <c r="AK203" i="5" s="1"/>
  <c r="AQ177" i="5"/>
  <c r="AK179" i="5" s="1"/>
  <c r="AQ153" i="5"/>
  <c r="AK155" i="5" s="1"/>
  <c r="AQ129" i="5"/>
  <c r="AK131" i="5" s="1"/>
  <c r="AQ105" i="5"/>
  <c r="AK107" i="5" s="1"/>
  <c r="AQ57" i="5"/>
  <c r="AK59" i="5" s="1"/>
  <c r="C9" i="5" l="1"/>
  <c r="C10" i="5"/>
  <c r="C20" i="5"/>
  <c r="C22" i="5" s="1"/>
  <c r="C25" i="5"/>
  <c r="D8" i="5"/>
  <c r="D14" i="5"/>
  <c r="D16" i="5" s="1"/>
  <c r="C15" i="5"/>
  <c r="D15" i="5" l="1"/>
  <c r="D9" i="5"/>
  <c r="D10" i="5"/>
  <c r="E8" i="5"/>
  <c r="E10" i="5" s="1"/>
  <c r="C31" i="5"/>
  <c r="C26" i="5"/>
  <c r="C28" i="5" s="1"/>
  <c r="E14" i="5"/>
  <c r="D20" i="5"/>
  <c r="D22" i="5" s="1"/>
  <c r="C21" i="5"/>
  <c r="E15" i="5" l="1"/>
  <c r="E16" i="5"/>
  <c r="C27" i="5"/>
  <c r="D26" i="5"/>
  <c r="D28" i="5" s="1"/>
  <c r="C37" i="5"/>
  <c r="C32" i="5"/>
  <c r="C34" i="5" s="1"/>
  <c r="E20" i="5"/>
  <c r="E22" i="5" s="1"/>
  <c r="D21" i="5"/>
  <c r="F14" i="5"/>
  <c r="F8" i="5"/>
  <c r="F10" i="5" s="1"/>
  <c r="E9" i="5"/>
  <c r="F15" i="5" l="1"/>
  <c r="F16" i="5"/>
  <c r="G8" i="5"/>
  <c r="G10" i="5" s="1"/>
  <c r="F9" i="5"/>
  <c r="E21" i="5"/>
  <c r="F20" i="5"/>
  <c r="F22" i="5" s="1"/>
  <c r="E26" i="5"/>
  <c r="E28" i="5" s="1"/>
  <c r="D27" i="5"/>
  <c r="C38" i="5"/>
  <c r="C40" i="5" s="1"/>
  <c r="C43" i="5"/>
  <c r="C44" i="5" s="1"/>
  <c r="C46" i="5" s="1"/>
  <c r="G14" i="5"/>
  <c r="C33" i="5"/>
  <c r="D32" i="5"/>
  <c r="D34" i="5" s="1"/>
  <c r="G15" i="5" l="1"/>
  <c r="G16" i="5"/>
  <c r="D33" i="5"/>
  <c r="E32" i="5"/>
  <c r="E34" i="5" s="1"/>
  <c r="H14" i="5"/>
  <c r="E27" i="5"/>
  <c r="F26" i="5"/>
  <c r="F28" i="5" s="1"/>
  <c r="C45" i="5"/>
  <c r="D44" i="5"/>
  <c r="D46" i="5" s="1"/>
  <c r="D38" i="5"/>
  <c r="D40" i="5" s="1"/>
  <c r="C39" i="5"/>
  <c r="G20" i="5"/>
  <c r="G22" i="5" s="1"/>
  <c r="F21" i="5"/>
  <c r="H8" i="5"/>
  <c r="H10" i="5" s="1"/>
  <c r="G9" i="5"/>
  <c r="C49" i="5"/>
  <c r="C50" i="5" s="1"/>
  <c r="C52" i="5" s="1"/>
  <c r="H15" i="5" l="1"/>
  <c r="H16" i="5"/>
  <c r="H20" i="5"/>
  <c r="H22" i="5" s="1"/>
  <c r="G21" i="5"/>
  <c r="F27" i="5"/>
  <c r="G26" i="5"/>
  <c r="G28" i="5" s="1"/>
  <c r="I14" i="5"/>
  <c r="I16" i="5" s="1"/>
  <c r="E44" i="5"/>
  <c r="E46" i="5" s="1"/>
  <c r="D45" i="5"/>
  <c r="F32" i="5"/>
  <c r="F34" i="5" s="1"/>
  <c r="E33" i="5"/>
  <c r="I8" i="5"/>
  <c r="I10" i="5" s="1"/>
  <c r="H9" i="5"/>
  <c r="D50" i="5"/>
  <c r="D52" i="5" s="1"/>
  <c r="E38" i="5"/>
  <c r="E40" i="5" s="1"/>
  <c r="D39" i="5"/>
  <c r="I15" i="5"/>
  <c r="C55" i="5"/>
  <c r="C56" i="5" s="1"/>
  <c r="C58" i="5" s="1"/>
  <c r="E39" i="5" l="1"/>
  <c r="F38" i="5"/>
  <c r="F40" i="5" s="1"/>
  <c r="D56" i="5"/>
  <c r="D58" i="5" s="1"/>
  <c r="J8" i="5"/>
  <c r="J10" i="5" s="1"/>
  <c r="I9" i="5"/>
  <c r="J14" i="5"/>
  <c r="J16" i="5" s="1"/>
  <c r="E50" i="5"/>
  <c r="E52" i="5" s="1"/>
  <c r="F44" i="5"/>
  <c r="F46" i="5" s="1"/>
  <c r="E45" i="5"/>
  <c r="G27" i="5"/>
  <c r="H26" i="5"/>
  <c r="H28" i="5" s="1"/>
  <c r="H21" i="5"/>
  <c r="I20" i="5"/>
  <c r="I22" i="5" s="1"/>
  <c r="G32" i="5"/>
  <c r="G34" i="5" s="1"/>
  <c r="F33" i="5"/>
  <c r="J15" i="5"/>
  <c r="C51" i="5"/>
  <c r="C61" i="5"/>
  <c r="C62" i="5" s="1"/>
  <c r="C64" i="5" s="1"/>
  <c r="E56" i="5" l="1"/>
  <c r="E58" i="5" s="1"/>
  <c r="D62" i="5"/>
  <c r="D64" i="5" s="1"/>
  <c r="G33" i="5"/>
  <c r="H32" i="5"/>
  <c r="H34" i="5" s="1"/>
  <c r="F50" i="5"/>
  <c r="F52" i="5" s="1"/>
  <c r="F39" i="5"/>
  <c r="G38" i="5"/>
  <c r="G40" i="5" s="1"/>
  <c r="I26" i="5"/>
  <c r="I28" i="5" s="1"/>
  <c r="H27" i="5"/>
  <c r="G44" i="5"/>
  <c r="G46" i="5" s="1"/>
  <c r="F45" i="5"/>
  <c r="K8" i="5"/>
  <c r="K10" i="5" s="1"/>
  <c r="J9" i="5"/>
  <c r="I21" i="5"/>
  <c r="J20" i="5"/>
  <c r="J22" i="5" s="1"/>
  <c r="K14" i="5"/>
  <c r="C57" i="5"/>
  <c r="D51" i="5"/>
  <c r="C67" i="5"/>
  <c r="C68" i="5" s="1"/>
  <c r="C70" i="5" s="1"/>
  <c r="K15" i="5" l="1"/>
  <c r="K16" i="5"/>
  <c r="K20" i="5"/>
  <c r="K22" i="5" s="1"/>
  <c r="J21" i="5"/>
  <c r="H38" i="5"/>
  <c r="H40" i="5" s="1"/>
  <c r="G39" i="5"/>
  <c r="G50" i="5"/>
  <c r="G52" i="5" s="1"/>
  <c r="L8" i="5"/>
  <c r="L10" i="5" s="1"/>
  <c r="K9" i="5"/>
  <c r="H33" i="5"/>
  <c r="I32" i="5"/>
  <c r="I34" i="5" s="1"/>
  <c r="E62" i="5"/>
  <c r="E64" i="5" s="1"/>
  <c r="D68" i="5"/>
  <c r="D70" i="5" s="1"/>
  <c r="J26" i="5"/>
  <c r="J28" i="5" s="1"/>
  <c r="I27" i="5"/>
  <c r="L14" i="5"/>
  <c r="L16" i="5" s="1"/>
  <c r="G45" i="5"/>
  <c r="H44" i="5"/>
  <c r="H46" i="5" s="1"/>
  <c r="F56" i="5"/>
  <c r="F58" i="5" s="1"/>
  <c r="C63" i="5"/>
  <c r="C73" i="5"/>
  <c r="C74" i="5" s="1"/>
  <c r="C76" i="5" s="1"/>
  <c r="E51" i="5"/>
  <c r="D57" i="5"/>
  <c r="L15" i="5" l="1"/>
  <c r="D74" i="5"/>
  <c r="D76" i="5" s="1"/>
  <c r="J27" i="5"/>
  <c r="K26" i="5"/>
  <c r="K28" i="5" s="1"/>
  <c r="G56" i="5"/>
  <c r="G58" i="5" s="1"/>
  <c r="F62" i="5"/>
  <c r="F64" i="5" s="1"/>
  <c r="H50" i="5"/>
  <c r="H52" i="5" s="1"/>
  <c r="H45" i="5"/>
  <c r="I44" i="5"/>
  <c r="I46" i="5" s="1"/>
  <c r="M14" i="5"/>
  <c r="M16" i="5" s="1"/>
  <c r="J32" i="5"/>
  <c r="J34" i="5" s="1"/>
  <c r="I33" i="5"/>
  <c r="L20" i="5"/>
  <c r="L22" i="5" s="1"/>
  <c r="K21" i="5"/>
  <c r="E68" i="5"/>
  <c r="E70" i="5" s="1"/>
  <c r="M8" i="5"/>
  <c r="M10" i="5" s="1"/>
  <c r="L9" i="5"/>
  <c r="H39" i="5"/>
  <c r="I38" i="5"/>
  <c r="I40" i="5" s="1"/>
  <c r="M15" i="5"/>
  <c r="E57" i="5"/>
  <c r="C79" i="5"/>
  <c r="C80" i="5" s="1"/>
  <c r="C82" i="5" s="1"/>
  <c r="D63" i="5"/>
  <c r="F51" i="5"/>
  <c r="C69" i="5"/>
  <c r="D80" i="5" l="1"/>
  <c r="D82" i="5" s="1"/>
  <c r="G62" i="5"/>
  <c r="G64" i="5" s="1"/>
  <c r="F68" i="5"/>
  <c r="F70" i="5" s="1"/>
  <c r="N14" i="5"/>
  <c r="N16" i="5" s="1"/>
  <c r="I39" i="5"/>
  <c r="J38" i="5"/>
  <c r="J40" i="5" s="1"/>
  <c r="K32" i="5"/>
  <c r="K34" i="5" s="1"/>
  <c r="J33" i="5"/>
  <c r="I45" i="5"/>
  <c r="J44" i="5"/>
  <c r="J46" i="5" s="1"/>
  <c r="I50" i="5"/>
  <c r="I52" i="5" s="1"/>
  <c r="H56" i="5"/>
  <c r="H58" i="5" s="1"/>
  <c r="N8" i="5"/>
  <c r="N10" i="5" s="1"/>
  <c r="M9" i="5"/>
  <c r="L21" i="5"/>
  <c r="M20" i="5"/>
  <c r="M22" i="5" s="1"/>
  <c r="K27" i="5"/>
  <c r="L26" i="5"/>
  <c r="L28" i="5" s="1"/>
  <c r="E74" i="5"/>
  <c r="E76" i="5" s="1"/>
  <c r="C75" i="5"/>
  <c r="D69" i="5"/>
  <c r="C85" i="5"/>
  <c r="C86" i="5" s="1"/>
  <c r="C88" i="5" s="1"/>
  <c r="G51" i="5"/>
  <c r="E63" i="5"/>
  <c r="F57" i="5"/>
  <c r="N15" i="5" l="1"/>
  <c r="I56" i="5"/>
  <c r="I58" i="5" s="1"/>
  <c r="D86" i="5"/>
  <c r="D88" i="5" s="1"/>
  <c r="F74" i="5"/>
  <c r="F76" i="5" s="1"/>
  <c r="M21" i="5"/>
  <c r="N20" i="5"/>
  <c r="N22" i="5" s="1"/>
  <c r="K38" i="5"/>
  <c r="K40" i="5" s="1"/>
  <c r="J39" i="5"/>
  <c r="O14" i="5"/>
  <c r="O16" i="5" s="1"/>
  <c r="H62" i="5"/>
  <c r="H64" i="5" s="1"/>
  <c r="O8" i="5"/>
  <c r="O10" i="5" s="1"/>
  <c r="N9" i="5"/>
  <c r="J50" i="5"/>
  <c r="J52" i="5" s="1"/>
  <c r="L27" i="5"/>
  <c r="M26" i="5"/>
  <c r="M28" i="5" s="1"/>
  <c r="K44" i="5"/>
  <c r="K46" i="5" s="1"/>
  <c r="J45" i="5"/>
  <c r="K33" i="5"/>
  <c r="L32" i="5"/>
  <c r="L34" i="5" s="1"/>
  <c r="G68" i="5"/>
  <c r="G70" i="5" s="1"/>
  <c r="E80" i="5"/>
  <c r="E82" i="5" s="1"/>
  <c r="O15" i="5"/>
  <c r="C81" i="5"/>
  <c r="C91" i="5"/>
  <c r="C92" i="5" s="1"/>
  <c r="C94" i="5" s="1"/>
  <c r="G57" i="5"/>
  <c r="E69" i="5"/>
  <c r="H51" i="5"/>
  <c r="F63" i="5"/>
  <c r="D75" i="5"/>
  <c r="D92" i="5" l="1"/>
  <c r="D94" i="5" s="1"/>
  <c r="N26" i="5"/>
  <c r="N28" i="5" s="1"/>
  <c r="M27" i="5"/>
  <c r="K50" i="5"/>
  <c r="K52" i="5" s="1"/>
  <c r="H68" i="5"/>
  <c r="H70" i="5" s="1"/>
  <c r="I62" i="5"/>
  <c r="I64" i="5" s="1"/>
  <c r="K39" i="5"/>
  <c r="L38" i="5"/>
  <c r="L40" i="5" s="1"/>
  <c r="E86" i="5"/>
  <c r="E88" i="5" s="1"/>
  <c r="L33" i="5"/>
  <c r="M32" i="5"/>
  <c r="M34" i="5" s="1"/>
  <c r="K45" i="5"/>
  <c r="L44" i="5"/>
  <c r="L46" i="5" s="1"/>
  <c r="F80" i="5"/>
  <c r="F82" i="5" s="1"/>
  <c r="P8" i="5"/>
  <c r="P10" i="5" s="1"/>
  <c r="O9" i="5"/>
  <c r="P14" i="5"/>
  <c r="O20" i="5"/>
  <c r="O22" i="5" s="1"/>
  <c r="N21" i="5"/>
  <c r="G74" i="5"/>
  <c r="G76" i="5" s="1"/>
  <c r="J56" i="5"/>
  <c r="J58" i="5" s="1"/>
  <c r="F69" i="5"/>
  <c r="H57" i="5"/>
  <c r="G63" i="5"/>
  <c r="C97" i="5"/>
  <c r="C98" i="5" s="1"/>
  <c r="C100" i="5" s="1"/>
  <c r="D81" i="5"/>
  <c r="I51" i="5"/>
  <c r="E75" i="5"/>
  <c r="C87" i="5"/>
  <c r="P15" i="5" l="1"/>
  <c r="P16" i="5"/>
  <c r="D98" i="5"/>
  <c r="D100" i="5" s="1"/>
  <c r="Q14" i="5"/>
  <c r="Q16" i="5" s="1"/>
  <c r="I68" i="5"/>
  <c r="I70" i="5" s="1"/>
  <c r="N27" i="5"/>
  <c r="O26" i="5"/>
  <c r="O28" i="5" s="1"/>
  <c r="K56" i="5"/>
  <c r="K58" i="5" s="1"/>
  <c r="P20" i="5"/>
  <c r="P22" i="5" s="1"/>
  <c r="O21" i="5"/>
  <c r="G80" i="5"/>
  <c r="G82" i="5" s="1"/>
  <c r="N32" i="5"/>
  <c r="N34" i="5" s="1"/>
  <c r="M33" i="5"/>
  <c r="F86" i="5"/>
  <c r="F88" i="5" s="1"/>
  <c r="M44" i="5"/>
  <c r="M46" i="5" s="1"/>
  <c r="L45" i="5"/>
  <c r="L39" i="5"/>
  <c r="M38" i="5"/>
  <c r="M40" i="5" s="1"/>
  <c r="J62" i="5"/>
  <c r="J64" i="5" s="1"/>
  <c r="L50" i="5"/>
  <c r="L52" i="5" s="1"/>
  <c r="H74" i="5"/>
  <c r="H76" i="5" s="1"/>
  <c r="Q8" i="5"/>
  <c r="Q10" i="5" s="1"/>
  <c r="P9" i="5"/>
  <c r="E92" i="5"/>
  <c r="E94" i="5" s="1"/>
  <c r="E81" i="5"/>
  <c r="I57" i="5"/>
  <c r="F75" i="5"/>
  <c r="D87" i="5"/>
  <c r="C93" i="5"/>
  <c r="H63" i="5"/>
  <c r="J51" i="5"/>
  <c r="C103" i="5"/>
  <c r="C104" i="5" s="1"/>
  <c r="C106" i="5" s="1"/>
  <c r="G69" i="5"/>
  <c r="Q15" i="5" l="1"/>
  <c r="K62" i="5"/>
  <c r="K64" i="5" s="1"/>
  <c r="G86" i="5"/>
  <c r="G88" i="5" s="1"/>
  <c r="M39" i="5"/>
  <c r="N38" i="5"/>
  <c r="N40" i="5" s="1"/>
  <c r="N44" i="5"/>
  <c r="N46" i="5" s="1"/>
  <c r="M45" i="5"/>
  <c r="H80" i="5"/>
  <c r="H82" i="5" s="1"/>
  <c r="R14" i="5"/>
  <c r="R16" i="5" s="1"/>
  <c r="D104" i="5"/>
  <c r="D106" i="5" s="1"/>
  <c r="R8" i="5"/>
  <c r="R10" i="5" s="1"/>
  <c r="Q9" i="5"/>
  <c r="M50" i="5"/>
  <c r="M52" i="5" s="1"/>
  <c r="O32" i="5"/>
  <c r="O34" i="5" s="1"/>
  <c r="N33" i="5"/>
  <c r="L56" i="5"/>
  <c r="L58" i="5" s="1"/>
  <c r="I74" i="5"/>
  <c r="I76" i="5" s="1"/>
  <c r="F92" i="5"/>
  <c r="F94" i="5" s="1"/>
  <c r="P21" i="5"/>
  <c r="Q20" i="5"/>
  <c r="Q22" i="5" s="1"/>
  <c r="O27" i="5"/>
  <c r="P26" i="5"/>
  <c r="P28" i="5" s="1"/>
  <c r="J68" i="5"/>
  <c r="J70" i="5" s="1"/>
  <c r="E98" i="5"/>
  <c r="E100" i="5" s="1"/>
  <c r="R15" i="5"/>
  <c r="D93" i="5"/>
  <c r="G75" i="5"/>
  <c r="F81" i="5"/>
  <c r="I63" i="5"/>
  <c r="C99" i="5"/>
  <c r="E87" i="5"/>
  <c r="H69" i="5"/>
  <c r="C109" i="5"/>
  <c r="C110" i="5" s="1"/>
  <c r="C112" i="5" s="1"/>
  <c r="K51" i="5"/>
  <c r="J57" i="5"/>
  <c r="D110" i="5" l="1"/>
  <c r="D112" i="5" s="1"/>
  <c r="F98" i="5"/>
  <c r="F100" i="5" s="1"/>
  <c r="O33" i="5"/>
  <c r="P32" i="5"/>
  <c r="P34" i="5" s="1"/>
  <c r="E104" i="5"/>
  <c r="E106" i="5" s="1"/>
  <c r="O38" i="5"/>
  <c r="O40" i="5" s="1"/>
  <c r="N39" i="5"/>
  <c r="Q26" i="5"/>
  <c r="Q28" i="5" s="1"/>
  <c r="P27" i="5"/>
  <c r="N50" i="5"/>
  <c r="N52" i="5" s="1"/>
  <c r="J74" i="5"/>
  <c r="J76" i="5" s="1"/>
  <c r="I80" i="5"/>
  <c r="I82" i="5" s="1"/>
  <c r="H86" i="5"/>
  <c r="H88" i="5" s="1"/>
  <c r="K68" i="5"/>
  <c r="K70" i="5" s="1"/>
  <c r="Q21" i="5"/>
  <c r="R20" i="5"/>
  <c r="R22" i="5" s="1"/>
  <c r="G92" i="5"/>
  <c r="G94" i="5" s="1"/>
  <c r="M56" i="5"/>
  <c r="M58" i="5" s="1"/>
  <c r="S8" i="5"/>
  <c r="S10" i="5" s="1"/>
  <c r="R9" i="5"/>
  <c r="S14" i="5"/>
  <c r="S16" i="5" s="1"/>
  <c r="N45" i="5"/>
  <c r="O44" i="5"/>
  <c r="O46" i="5" s="1"/>
  <c r="L62" i="5"/>
  <c r="L64" i="5" s="1"/>
  <c r="L51" i="5"/>
  <c r="C115" i="5"/>
  <c r="C116" i="5" s="1"/>
  <c r="C118" i="5" s="1"/>
  <c r="C105" i="5"/>
  <c r="J63" i="5"/>
  <c r="H75" i="5"/>
  <c r="D99" i="5"/>
  <c r="K57" i="5"/>
  <c r="I69" i="5"/>
  <c r="G81" i="5"/>
  <c r="E93" i="5"/>
  <c r="F87" i="5"/>
  <c r="T14" i="5" l="1"/>
  <c r="P38" i="5"/>
  <c r="P40" i="5" s="1"/>
  <c r="O39" i="5"/>
  <c r="G98" i="5"/>
  <c r="G100" i="5" s="1"/>
  <c r="O45" i="5"/>
  <c r="P44" i="5"/>
  <c r="P46" i="5" s="1"/>
  <c r="S20" i="5"/>
  <c r="S22" i="5" s="1"/>
  <c r="R21" i="5"/>
  <c r="J80" i="5"/>
  <c r="J82" i="5" s="1"/>
  <c r="Q32" i="5"/>
  <c r="Q34" i="5" s="1"/>
  <c r="P33" i="5"/>
  <c r="S15" i="5"/>
  <c r="I86" i="5"/>
  <c r="I88" i="5" s="1"/>
  <c r="K74" i="5"/>
  <c r="K76" i="5" s="1"/>
  <c r="R26" i="5"/>
  <c r="R28" i="5" s="1"/>
  <c r="Q27" i="5"/>
  <c r="D116" i="5"/>
  <c r="D118" i="5" s="1"/>
  <c r="L68" i="5"/>
  <c r="L70" i="5" s="1"/>
  <c r="O50" i="5"/>
  <c r="O52" i="5" s="1"/>
  <c r="F104" i="5"/>
  <c r="F106" i="5" s="1"/>
  <c r="N56" i="5"/>
  <c r="N58" i="5" s="1"/>
  <c r="M62" i="5"/>
  <c r="M64" i="5" s="1"/>
  <c r="T8" i="5"/>
  <c r="T10" i="5" s="1"/>
  <c r="S9" i="5"/>
  <c r="H92" i="5"/>
  <c r="H94" i="5" s="1"/>
  <c r="E110" i="5"/>
  <c r="E112" i="5" s="1"/>
  <c r="L57" i="5"/>
  <c r="I75" i="5"/>
  <c r="C121" i="5"/>
  <c r="C122" i="5" s="1"/>
  <c r="C124" i="5" s="1"/>
  <c r="D105" i="5"/>
  <c r="G87" i="5"/>
  <c r="J69" i="5"/>
  <c r="M51" i="5"/>
  <c r="H81" i="5"/>
  <c r="C111" i="5"/>
  <c r="F93" i="5"/>
  <c r="E99" i="5"/>
  <c r="K63" i="5"/>
  <c r="T15" i="5" l="1"/>
  <c r="T16" i="5"/>
  <c r="T20" i="5"/>
  <c r="T22" i="5" s="1"/>
  <c r="S21" i="5"/>
  <c r="E116" i="5"/>
  <c r="E118" i="5" s="1"/>
  <c r="D122" i="5"/>
  <c r="D124" i="5" s="1"/>
  <c r="U8" i="5"/>
  <c r="U10" i="5" s="1"/>
  <c r="T9" i="5"/>
  <c r="P50" i="5"/>
  <c r="P52" i="5" s="1"/>
  <c r="L74" i="5"/>
  <c r="L76" i="5" s="1"/>
  <c r="K80" i="5"/>
  <c r="K82" i="5" s="1"/>
  <c r="P45" i="5"/>
  <c r="Q44" i="5"/>
  <c r="Q46" i="5" s="1"/>
  <c r="H98" i="5"/>
  <c r="H100" i="5" s="1"/>
  <c r="F110" i="5"/>
  <c r="F112" i="5" s="1"/>
  <c r="J86" i="5"/>
  <c r="J88" i="5" s="1"/>
  <c r="P39" i="5"/>
  <c r="Q38" i="5"/>
  <c r="Q40" i="5" s="1"/>
  <c r="O56" i="5"/>
  <c r="O58" i="5" s="1"/>
  <c r="I92" i="5"/>
  <c r="I94" i="5" s="1"/>
  <c r="N62" i="5"/>
  <c r="N64" i="5" s="1"/>
  <c r="G104" i="5"/>
  <c r="G106" i="5" s="1"/>
  <c r="M68" i="5"/>
  <c r="M70" i="5" s="1"/>
  <c r="R27" i="5"/>
  <c r="S26" i="5"/>
  <c r="S28" i="5" s="1"/>
  <c r="R32" i="5"/>
  <c r="R34" i="5" s="1"/>
  <c r="Q33" i="5"/>
  <c r="U14" i="5"/>
  <c r="L63" i="5"/>
  <c r="H87" i="5"/>
  <c r="I81" i="5"/>
  <c r="E105" i="5"/>
  <c r="C117" i="5"/>
  <c r="J75" i="5"/>
  <c r="F99" i="5"/>
  <c r="G93" i="5"/>
  <c r="D111" i="5"/>
  <c r="N51" i="5"/>
  <c r="K69" i="5"/>
  <c r="C127" i="5"/>
  <c r="C128" i="5" s="1"/>
  <c r="C130" i="5" s="1"/>
  <c r="M57" i="5"/>
  <c r="U15" i="5" l="1"/>
  <c r="U16" i="5"/>
  <c r="Q39" i="5"/>
  <c r="R38" i="5"/>
  <c r="R40" i="5" s="1"/>
  <c r="V8" i="5"/>
  <c r="V10" i="5" s="1"/>
  <c r="U9" i="5"/>
  <c r="R33" i="5"/>
  <c r="S32" i="5"/>
  <c r="S34" i="5" s="1"/>
  <c r="J92" i="5"/>
  <c r="J94" i="5" s="1"/>
  <c r="L80" i="5"/>
  <c r="L82" i="5" s="1"/>
  <c r="Q50" i="5"/>
  <c r="Q52" i="5" s="1"/>
  <c r="K86" i="5"/>
  <c r="K88" i="5" s="1"/>
  <c r="F116" i="5"/>
  <c r="F118" i="5" s="1"/>
  <c r="H104" i="5"/>
  <c r="H106" i="5" s="1"/>
  <c r="R44" i="5"/>
  <c r="R46" i="5" s="1"/>
  <c r="Q45" i="5"/>
  <c r="G110" i="5"/>
  <c r="G112" i="5" s="1"/>
  <c r="E122" i="5"/>
  <c r="E124" i="5" s="1"/>
  <c r="U20" i="5"/>
  <c r="U22" i="5" s="1"/>
  <c r="T21" i="5"/>
  <c r="I98" i="5"/>
  <c r="I100" i="5" s="1"/>
  <c r="D128" i="5"/>
  <c r="D130" i="5" s="1"/>
  <c r="V14" i="5"/>
  <c r="V16" i="5" s="1"/>
  <c r="T26" i="5"/>
  <c r="T28" i="5" s="1"/>
  <c r="S27" i="5"/>
  <c r="N68" i="5"/>
  <c r="N70" i="5" s="1"/>
  <c r="O62" i="5"/>
  <c r="O64" i="5" s="1"/>
  <c r="P56" i="5"/>
  <c r="P58" i="5" s="1"/>
  <c r="M74" i="5"/>
  <c r="M76" i="5" s="1"/>
  <c r="E111" i="5"/>
  <c r="K75" i="5"/>
  <c r="N57" i="5"/>
  <c r="L69" i="5"/>
  <c r="G99" i="5"/>
  <c r="F105" i="5"/>
  <c r="J81" i="5"/>
  <c r="M63" i="5"/>
  <c r="I87" i="5"/>
  <c r="C123" i="5"/>
  <c r="C133" i="5"/>
  <c r="C134" i="5" s="1"/>
  <c r="C136" i="5" s="1"/>
  <c r="O51" i="5"/>
  <c r="H93" i="5"/>
  <c r="D117" i="5"/>
  <c r="J98" i="5" l="1"/>
  <c r="J100" i="5" s="1"/>
  <c r="M80" i="5"/>
  <c r="M82" i="5" s="1"/>
  <c r="N74" i="5"/>
  <c r="N76" i="5" s="1"/>
  <c r="P62" i="5"/>
  <c r="P64" i="5" s="1"/>
  <c r="U26" i="5"/>
  <c r="U28" i="5" s="1"/>
  <c r="T27" i="5"/>
  <c r="F122" i="5"/>
  <c r="F124" i="5" s="1"/>
  <c r="R45" i="5"/>
  <c r="S44" i="5"/>
  <c r="S46" i="5" s="1"/>
  <c r="R39" i="5"/>
  <c r="S38" i="5"/>
  <c r="S40" i="5" s="1"/>
  <c r="I104" i="5"/>
  <c r="I106" i="5" s="1"/>
  <c r="W8" i="5"/>
  <c r="W10" i="5" s="1"/>
  <c r="V9" i="5"/>
  <c r="E128" i="5"/>
  <c r="E130" i="5" s="1"/>
  <c r="U21" i="5"/>
  <c r="V20" i="5"/>
  <c r="V22" i="5" s="1"/>
  <c r="G116" i="5"/>
  <c r="G118" i="5" s="1"/>
  <c r="R50" i="5"/>
  <c r="R52" i="5" s="1"/>
  <c r="K92" i="5"/>
  <c r="K94" i="5" s="1"/>
  <c r="W14" i="5"/>
  <c r="W16" i="5" s="1"/>
  <c r="L86" i="5"/>
  <c r="L88" i="5" s="1"/>
  <c r="D134" i="5"/>
  <c r="D136" i="5" s="1"/>
  <c r="V15" i="5"/>
  <c r="Q56" i="5"/>
  <c r="Q58" i="5" s="1"/>
  <c r="O68" i="5"/>
  <c r="O70" i="5" s="1"/>
  <c r="H110" i="5"/>
  <c r="H112" i="5" s="1"/>
  <c r="S33" i="5"/>
  <c r="T32" i="5"/>
  <c r="T34" i="5" s="1"/>
  <c r="P51" i="5"/>
  <c r="M69" i="5"/>
  <c r="N63" i="5"/>
  <c r="G105" i="5"/>
  <c r="L75" i="5"/>
  <c r="K81" i="5"/>
  <c r="I93" i="5"/>
  <c r="C139" i="5"/>
  <c r="C140" i="5" s="1"/>
  <c r="C142" i="5" s="1"/>
  <c r="H99" i="5"/>
  <c r="O57" i="5"/>
  <c r="F111" i="5"/>
  <c r="D123" i="5"/>
  <c r="E117" i="5"/>
  <c r="C129" i="5"/>
  <c r="J87" i="5"/>
  <c r="X14" i="5" l="1"/>
  <c r="X16" i="5" s="1"/>
  <c r="G122" i="5"/>
  <c r="G124" i="5" s="1"/>
  <c r="D140" i="5"/>
  <c r="D142" i="5" s="1"/>
  <c r="W15" i="5"/>
  <c r="T33" i="5"/>
  <c r="U32" i="5"/>
  <c r="U34" i="5" s="1"/>
  <c r="I110" i="5"/>
  <c r="I112" i="5" s="1"/>
  <c r="R56" i="5"/>
  <c r="R58" i="5" s="1"/>
  <c r="T38" i="5"/>
  <c r="T40" i="5" s="1"/>
  <c r="S39" i="5"/>
  <c r="Q62" i="5"/>
  <c r="Q64" i="5" s="1"/>
  <c r="N80" i="5"/>
  <c r="N82" i="5" s="1"/>
  <c r="E134" i="5"/>
  <c r="E136" i="5" s="1"/>
  <c r="J104" i="5"/>
  <c r="J106" i="5" s="1"/>
  <c r="M86" i="5"/>
  <c r="M88" i="5" s="1"/>
  <c r="L92" i="5"/>
  <c r="L94" i="5" s="1"/>
  <c r="H116" i="5"/>
  <c r="H118" i="5" s="1"/>
  <c r="X8" i="5"/>
  <c r="X10" i="5" s="1"/>
  <c r="W9" i="5"/>
  <c r="U27" i="5"/>
  <c r="V26" i="5"/>
  <c r="V28" i="5" s="1"/>
  <c r="S50" i="5"/>
  <c r="S52" i="5" s="1"/>
  <c r="S45" i="5"/>
  <c r="T44" i="5"/>
  <c r="T46" i="5" s="1"/>
  <c r="P68" i="5"/>
  <c r="P70" i="5" s="1"/>
  <c r="V21" i="5"/>
  <c r="W20" i="5"/>
  <c r="W22" i="5" s="1"/>
  <c r="F128" i="5"/>
  <c r="F130" i="5" s="1"/>
  <c r="O74" i="5"/>
  <c r="O76" i="5" s="1"/>
  <c r="K98" i="5"/>
  <c r="K100" i="5" s="1"/>
  <c r="X15" i="5"/>
  <c r="L81" i="5"/>
  <c r="Q51" i="5"/>
  <c r="K87" i="5"/>
  <c r="G111" i="5"/>
  <c r="I99" i="5"/>
  <c r="C135" i="5"/>
  <c r="H105" i="5"/>
  <c r="J93" i="5"/>
  <c r="N69" i="5"/>
  <c r="F117" i="5"/>
  <c r="C145" i="5"/>
  <c r="C146" i="5" s="1"/>
  <c r="C148" i="5" s="1"/>
  <c r="D129" i="5"/>
  <c r="E123" i="5"/>
  <c r="P57" i="5"/>
  <c r="M75" i="5"/>
  <c r="O63" i="5"/>
  <c r="D146" i="5" l="1"/>
  <c r="D148" i="5" s="1"/>
  <c r="L98" i="5"/>
  <c r="L100" i="5" s="1"/>
  <c r="G128" i="5"/>
  <c r="G130" i="5" s="1"/>
  <c r="Y8" i="5"/>
  <c r="Y10" i="5" s="1"/>
  <c r="X9" i="5"/>
  <c r="M92" i="5"/>
  <c r="M94" i="5" s="1"/>
  <c r="K104" i="5"/>
  <c r="K106" i="5" s="1"/>
  <c r="O80" i="5"/>
  <c r="O82" i="5" s="1"/>
  <c r="T39" i="5"/>
  <c r="U38" i="5"/>
  <c r="U40" i="5" s="1"/>
  <c r="W21" i="5"/>
  <c r="X20" i="5"/>
  <c r="X22" i="5" s="1"/>
  <c r="Q68" i="5"/>
  <c r="Q70" i="5" s="1"/>
  <c r="J110" i="5"/>
  <c r="J112" i="5" s="1"/>
  <c r="H122" i="5"/>
  <c r="H124" i="5" s="1"/>
  <c r="P74" i="5"/>
  <c r="P76" i="5" s="1"/>
  <c r="U44" i="5"/>
  <c r="U46" i="5" s="1"/>
  <c r="T45" i="5"/>
  <c r="T50" i="5"/>
  <c r="T52" i="5" s="1"/>
  <c r="I116" i="5"/>
  <c r="I118" i="5" s="1"/>
  <c r="N86" i="5"/>
  <c r="N88" i="5" s="1"/>
  <c r="F134" i="5"/>
  <c r="F136" i="5" s="1"/>
  <c r="R62" i="5"/>
  <c r="R64" i="5" s="1"/>
  <c r="U33" i="5"/>
  <c r="V32" i="5"/>
  <c r="V34" i="5" s="1"/>
  <c r="V27" i="5"/>
  <c r="W26" i="5"/>
  <c r="W28" i="5" s="1"/>
  <c r="S56" i="5"/>
  <c r="S58" i="5" s="1"/>
  <c r="E140" i="5"/>
  <c r="E142" i="5" s="1"/>
  <c r="Y14" i="5"/>
  <c r="F123" i="5"/>
  <c r="O69" i="5"/>
  <c r="D135" i="5"/>
  <c r="J99" i="5"/>
  <c r="R51" i="5"/>
  <c r="G117" i="5"/>
  <c r="P63" i="5"/>
  <c r="C141" i="5"/>
  <c r="I105" i="5"/>
  <c r="L87" i="5"/>
  <c r="N75" i="5"/>
  <c r="E129" i="5"/>
  <c r="Q57" i="5"/>
  <c r="C151" i="5"/>
  <c r="C152" i="5" s="1"/>
  <c r="C154" i="5" s="1"/>
  <c r="K93" i="5"/>
  <c r="H111" i="5"/>
  <c r="M81" i="5"/>
  <c r="Y15" i="5" l="1"/>
  <c r="Y16" i="5"/>
  <c r="D152" i="5"/>
  <c r="D154" i="5" s="1"/>
  <c r="W27" i="5"/>
  <c r="X26" i="5"/>
  <c r="X28" i="5" s="1"/>
  <c r="Q74" i="5"/>
  <c r="Q76" i="5" s="1"/>
  <c r="K110" i="5"/>
  <c r="K112" i="5" s="1"/>
  <c r="L104" i="5"/>
  <c r="L106" i="5" s="1"/>
  <c r="F140" i="5"/>
  <c r="F142" i="5" s="1"/>
  <c r="G134" i="5"/>
  <c r="G136" i="5" s="1"/>
  <c r="J116" i="5"/>
  <c r="J118" i="5" s="1"/>
  <c r="U45" i="5"/>
  <c r="V44" i="5"/>
  <c r="V46" i="5" s="1"/>
  <c r="Z8" i="5"/>
  <c r="Z10" i="5" s="1"/>
  <c r="Y9" i="5"/>
  <c r="M98" i="5"/>
  <c r="M100" i="5" s="1"/>
  <c r="I122" i="5"/>
  <c r="I124" i="5" s="1"/>
  <c r="R68" i="5"/>
  <c r="R70" i="5" s="1"/>
  <c r="U39" i="5"/>
  <c r="V38" i="5"/>
  <c r="V40" i="5" s="1"/>
  <c r="P80" i="5"/>
  <c r="P82" i="5" s="1"/>
  <c r="N92" i="5"/>
  <c r="N94" i="5" s="1"/>
  <c r="Z14" i="5"/>
  <c r="Z16" i="5" s="1"/>
  <c r="T56" i="5"/>
  <c r="T58" i="5" s="1"/>
  <c r="W32" i="5"/>
  <c r="W34" i="5" s="1"/>
  <c r="V33" i="5"/>
  <c r="S62" i="5"/>
  <c r="S64" i="5" s="1"/>
  <c r="O86" i="5"/>
  <c r="O88" i="5" s="1"/>
  <c r="U50" i="5"/>
  <c r="U52" i="5" s="1"/>
  <c r="Y20" i="5"/>
  <c r="Y22" i="5" s="1"/>
  <c r="X21" i="5"/>
  <c r="H128" i="5"/>
  <c r="H130" i="5" s="1"/>
  <c r="E146" i="5"/>
  <c r="E148" i="5" s="1"/>
  <c r="C147" i="5"/>
  <c r="M87" i="5"/>
  <c r="K99" i="5"/>
  <c r="N81" i="5"/>
  <c r="C157" i="5"/>
  <c r="C158" i="5" s="1"/>
  <c r="C160" i="5" s="1"/>
  <c r="F129" i="5"/>
  <c r="D141" i="5"/>
  <c r="P69" i="5"/>
  <c r="R57" i="5"/>
  <c r="S51" i="5"/>
  <c r="I111" i="5"/>
  <c r="O75" i="5"/>
  <c r="E135" i="5"/>
  <c r="G123" i="5"/>
  <c r="L93" i="5"/>
  <c r="J105" i="5"/>
  <c r="Q63" i="5"/>
  <c r="H117" i="5"/>
  <c r="Z15" i="5" l="1"/>
  <c r="V50" i="5"/>
  <c r="V52" i="5" s="1"/>
  <c r="T62" i="5"/>
  <c r="T64" i="5" s="1"/>
  <c r="V39" i="5"/>
  <c r="W38" i="5"/>
  <c r="W40" i="5" s="1"/>
  <c r="S68" i="5"/>
  <c r="S70" i="5" s="1"/>
  <c r="N98" i="5"/>
  <c r="N100" i="5" s="1"/>
  <c r="V45" i="5"/>
  <c r="W44" i="5"/>
  <c r="W46" i="5" s="1"/>
  <c r="K116" i="5"/>
  <c r="K118" i="5" s="1"/>
  <c r="G140" i="5"/>
  <c r="G142" i="5" s="1"/>
  <c r="L110" i="5"/>
  <c r="L112" i="5" s="1"/>
  <c r="F146" i="5"/>
  <c r="F148" i="5" s="1"/>
  <c r="Y21" i="5"/>
  <c r="Z20" i="5"/>
  <c r="Z22" i="5" s="1"/>
  <c r="U56" i="5"/>
  <c r="U58" i="5" s="1"/>
  <c r="O92" i="5"/>
  <c r="O94" i="5" s="1"/>
  <c r="P86" i="5"/>
  <c r="P88" i="5" s="1"/>
  <c r="W33" i="5"/>
  <c r="X32" i="5"/>
  <c r="X34" i="5" s="1"/>
  <c r="J122" i="5"/>
  <c r="J124" i="5" s="1"/>
  <c r="H134" i="5"/>
  <c r="H136" i="5" s="1"/>
  <c r="M104" i="5"/>
  <c r="M106" i="5" s="1"/>
  <c r="R74" i="5"/>
  <c r="R76" i="5" s="1"/>
  <c r="D158" i="5"/>
  <c r="D160" i="5" s="1"/>
  <c r="I128" i="5"/>
  <c r="I130" i="5" s="1"/>
  <c r="AA14" i="5"/>
  <c r="AA16" i="5" s="1"/>
  <c r="Q80" i="5"/>
  <c r="Q82" i="5" s="1"/>
  <c r="AA8" i="5"/>
  <c r="AA10" i="5" s="1"/>
  <c r="Z9" i="5"/>
  <c r="Y26" i="5"/>
  <c r="Y28" i="5" s="1"/>
  <c r="X27" i="5"/>
  <c r="E152" i="5"/>
  <c r="E154" i="5" s="1"/>
  <c r="AA15" i="5"/>
  <c r="R63" i="5"/>
  <c r="K105" i="5"/>
  <c r="P75" i="5"/>
  <c r="E141" i="5"/>
  <c r="G129" i="5"/>
  <c r="N87" i="5"/>
  <c r="M93" i="5"/>
  <c r="J111" i="5"/>
  <c r="S57" i="5"/>
  <c r="Q69" i="5"/>
  <c r="O81" i="5"/>
  <c r="H123" i="5"/>
  <c r="T51" i="5"/>
  <c r="C163" i="5"/>
  <c r="C164" i="5" s="1"/>
  <c r="C166" i="5" s="1"/>
  <c r="L99" i="5"/>
  <c r="D147" i="5"/>
  <c r="F135" i="5"/>
  <c r="I117" i="5"/>
  <c r="C153" i="5"/>
  <c r="D164" i="5" l="1"/>
  <c r="D166" i="5" s="1"/>
  <c r="P92" i="5"/>
  <c r="P94" i="5" s="1"/>
  <c r="T68" i="5"/>
  <c r="T70" i="5" s="1"/>
  <c r="Z26" i="5"/>
  <c r="Z28" i="5" s="1"/>
  <c r="Y27" i="5"/>
  <c r="AB8" i="5"/>
  <c r="AB10" i="5" s="1"/>
  <c r="AA9" i="5"/>
  <c r="AB14" i="5"/>
  <c r="AB16" i="5" s="1"/>
  <c r="E158" i="5"/>
  <c r="E160" i="5" s="1"/>
  <c r="N104" i="5"/>
  <c r="N106" i="5" s="1"/>
  <c r="K122" i="5"/>
  <c r="K124" i="5" s="1"/>
  <c r="M110" i="5"/>
  <c r="M112" i="5" s="1"/>
  <c r="L116" i="5"/>
  <c r="L118" i="5" s="1"/>
  <c r="X38" i="5"/>
  <c r="X40" i="5" s="1"/>
  <c r="W39" i="5"/>
  <c r="U62" i="5"/>
  <c r="U64" i="5" s="1"/>
  <c r="X33" i="5"/>
  <c r="Y32" i="5"/>
  <c r="Y34" i="5" s="1"/>
  <c r="Q86" i="5"/>
  <c r="Q88" i="5" s="1"/>
  <c r="V56" i="5"/>
  <c r="V58" i="5" s="1"/>
  <c r="W45" i="5"/>
  <c r="X44" i="5"/>
  <c r="X46" i="5" s="1"/>
  <c r="O98" i="5"/>
  <c r="O100" i="5" s="1"/>
  <c r="F152" i="5"/>
  <c r="F154" i="5" s="1"/>
  <c r="R80" i="5"/>
  <c r="R82" i="5" s="1"/>
  <c r="J128" i="5"/>
  <c r="J130" i="5" s="1"/>
  <c r="S74" i="5"/>
  <c r="S76" i="5" s="1"/>
  <c r="I134" i="5"/>
  <c r="I136" i="5" s="1"/>
  <c r="AA20" i="5"/>
  <c r="AA22" i="5" s="1"/>
  <c r="Z21" i="5"/>
  <c r="G146" i="5"/>
  <c r="G148" i="5" s="1"/>
  <c r="H140" i="5"/>
  <c r="H142" i="5" s="1"/>
  <c r="W50" i="5"/>
  <c r="W52" i="5" s="1"/>
  <c r="D153" i="5"/>
  <c r="U51" i="5"/>
  <c r="R69" i="5"/>
  <c r="F141" i="5"/>
  <c r="E147" i="5"/>
  <c r="C159" i="5"/>
  <c r="I123" i="5"/>
  <c r="O87" i="5"/>
  <c r="K111" i="5"/>
  <c r="L105" i="5"/>
  <c r="P81" i="5"/>
  <c r="N93" i="5"/>
  <c r="H129" i="5"/>
  <c r="S63" i="5"/>
  <c r="J117" i="5"/>
  <c r="C169" i="5"/>
  <c r="C170" i="5" s="1"/>
  <c r="C172" i="5" s="1"/>
  <c r="G135" i="5"/>
  <c r="M99" i="5"/>
  <c r="T57" i="5"/>
  <c r="Q75" i="5"/>
  <c r="AB15" i="5" l="1"/>
  <c r="D170" i="5"/>
  <c r="D172" i="5" s="1"/>
  <c r="T74" i="5"/>
  <c r="T76" i="5" s="1"/>
  <c r="S80" i="5"/>
  <c r="S82" i="5" s="1"/>
  <c r="P98" i="5"/>
  <c r="P100" i="5" s="1"/>
  <c r="Z32" i="5"/>
  <c r="Z34" i="5" s="1"/>
  <c r="Y33" i="5"/>
  <c r="V62" i="5"/>
  <c r="V64" i="5" s="1"/>
  <c r="Z27" i="5"/>
  <c r="AA26" i="5"/>
  <c r="AA28" i="5" s="1"/>
  <c r="X50" i="5"/>
  <c r="X52" i="5" s="1"/>
  <c r="H146" i="5"/>
  <c r="H148" i="5" s="1"/>
  <c r="Y44" i="5"/>
  <c r="Y46" i="5" s="1"/>
  <c r="X45" i="5"/>
  <c r="W56" i="5"/>
  <c r="W58" i="5" s="1"/>
  <c r="M116" i="5"/>
  <c r="M118" i="5" s="1"/>
  <c r="L122" i="5"/>
  <c r="L124" i="5" s="1"/>
  <c r="F158" i="5"/>
  <c r="F160" i="5" s="1"/>
  <c r="Q92" i="5"/>
  <c r="Q94" i="5" s="1"/>
  <c r="J134" i="5"/>
  <c r="J136" i="5" s="1"/>
  <c r="K128" i="5"/>
  <c r="K130" i="5" s="1"/>
  <c r="G152" i="5"/>
  <c r="G154" i="5" s="1"/>
  <c r="X39" i="5"/>
  <c r="Y38" i="5"/>
  <c r="Y40" i="5" s="1"/>
  <c r="AC8" i="5"/>
  <c r="AC10" i="5" s="1"/>
  <c r="AB9" i="5"/>
  <c r="I140" i="5"/>
  <c r="I142" i="5" s="1"/>
  <c r="AB20" i="5"/>
  <c r="AB22" i="5" s="1"/>
  <c r="AA21" i="5"/>
  <c r="R86" i="5"/>
  <c r="R88" i="5" s="1"/>
  <c r="N110" i="5"/>
  <c r="N112" i="5" s="1"/>
  <c r="O104" i="5"/>
  <c r="O106" i="5" s="1"/>
  <c r="AC14" i="5"/>
  <c r="U68" i="5"/>
  <c r="U70" i="5" s="1"/>
  <c r="E164" i="5"/>
  <c r="E166" i="5" s="1"/>
  <c r="G141" i="5"/>
  <c r="V51" i="5"/>
  <c r="U57" i="5"/>
  <c r="H135" i="5"/>
  <c r="C175" i="5"/>
  <c r="C176" i="5" s="1"/>
  <c r="C178" i="5" s="1"/>
  <c r="O93" i="5"/>
  <c r="D159" i="5"/>
  <c r="C165" i="5"/>
  <c r="T63" i="5"/>
  <c r="M105" i="5"/>
  <c r="P87" i="5"/>
  <c r="R75" i="5"/>
  <c r="K117" i="5"/>
  <c r="I129" i="5"/>
  <c r="E153" i="5"/>
  <c r="N99" i="5"/>
  <c r="Q81" i="5"/>
  <c r="L111" i="5"/>
  <c r="J123" i="5"/>
  <c r="F147" i="5"/>
  <c r="S69" i="5"/>
  <c r="AC15" i="5" l="1"/>
  <c r="AC16" i="5"/>
  <c r="L128" i="5"/>
  <c r="L130" i="5" s="1"/>
  <c r="R92" i="5"/>
  <c r="R94" i="5" s="1"/>
  <c r="M122" i="5"/>
  <c r="M124" i="5" s="1"/>
  <c r="X56" i="5"/>
  <c r="X58" i="5" s="1"/>
  <c r="AA27" i="5"/>
  <c r="AB26" i="5"/>
  <c r="AB28" i="5" s="1"/>
  <c r="W62" i="5"/>
  <c r="W64" i="5" s="1"/>
  <c r="D176" i="5"/>
  <c r="D178" i="5" s="1"/>
  <c r="V68" i="5"/>
  <c r="V70" i="5" s="1"/>
  <c r="P104" i="5"/>
  <c r="P106" i="5" s="1"/>
  <c r="S86" i="5"/>
  <c r="S88" i="5" s="1"/>
  <c r="AD8" i="5"/>
  <c r="AD10" i="5" s="1"/>
  <c r="AC9" i="5"/>
  <c r="I146" i="5"/>
  <c r="I148" i="5" s="1"/>
  <c r="Q98" i="5"/>
  <c r="Q100" i="5" s="1"/>
  <c r="U74" i="5"/>
  <c r="U76" i="5" s="1"/>
  <c r="J140" i="5"/>
  <c r="J142" i="5" s="1"/>
  <c r="Y39" i="5"/>
  <c r="Z38" i="5"/>
  <c r="Z40" i="5" s="1"/>
  <c r="H152" i="5"/>
  <c r="H154" i="5" s="1"/>
  <c r="K134" i="5"/>
  <c r="K136" i="5" s="1"/>
  <c r="G158" i="5"/>
  <c r="G160" i="5" s="1"/>
  <c r="N116" i="5"/>
  <c r="N118" i="5" s="1"/>
  <c r="Z44" i="5"/>
  <c r="Z46" i="5" s="1"/>
  <c r="Y45" i="5"/>
  <c r="AA32" i="5"/>
  <c r="AA34" i="5" s="1"/>
  <c r="Z33" i="5"/>
  <c r="F164" i="5"/>
  <c r="F166" i="5" s="1"/>
  <c r="AD14" i="5"/>
  <c r="O110" i="5"/>
  <c r="O112" i="5" s="1"/>
  <c r="AB21" i="5"/>
  <c r="AC20" i="5"/>
  <c r="AC22" i="5" s="1"/>
  <c r="Y50" i="5"/>
  <c r="Y52" i="5" s="1"/>
  <c r="T80" i="5"/>
  <c r="T82" i="5" s="1"/>
  <c r="E170" i="5"/>
  <c r="E172" i="5" s="1"/>
  <c r="E159" i="5"/>
  <c r="I135" i="5"/>
  <c r="T69" i="5"/>
  <c r="O99" i="5"/>
  <c r="F153" i="5"/>
  <c r="J129" i="5"/>
  <c r="N105" i="5"/>
  <c r="P93" i="5"/>
  <c r="K123" i="5"/>
  <c r="G147" i="5"/>
  <c r="M111" i="5"/>
  <c r="Q87" i="5"/>
  <c r="C181" i="5"/>
  <c r="C182" i="5" s="1"/>
  <c r="C184" i="5" s="1"/>
  <c r="S75" i="5"/>
  <c r="D165" i="5"/>
  <c r="W51" i="5"/>
  <c r="R81" i="5"/>
  <c r="L117" i="5"/>
  <c r="U63" i="5"/>
  <c r="C171" i="5"/>
  <c r="V57" i="5"/>
  <c r="H141" i="5"/>
  <c r="AD15" i="5" l="1"/>
  <c r="AD16" i="5"/>
  <c r="U80" i="5"/>
  <c r="U82" i="5" s="1"/>
  <c r="J146" i="5"/>
  <c r="J148" i="5" s="1"/>
  <c r="D182" i="5"/>
  <c r="D184" i="5" s="1"/>
  <c r="AE14" i="5"/>
  <c r="AE16" i="5" s="1"/>
  <c r="AA33" i="5"/>
  <c r="AB32" i="5"/>
  <c r="AB34" i="5" s="1"/>
  <c r="H158" i="5"/>
  <c r="H160" i="5" s="1"/>
  <c r="I152" i="5"/>
  <c r="I154" i="5" s="1"/>
  <c r="T86" i="5"/>
  <c r="T88" i="5" s="1"/>
  <c r="W68" i="5"/>
  <c r="W70" i="5" s="1"/>
  <c r="X62" i="5"/>
  <c r="X64" i="5" s="1"/>
  <c r="Z45" i="5"/>
  <c r="AA44" i="5"/>
  <c r="AA46" i="5" s="1"/>
  <c r="V74" i="5"/>
  <c r="V76" i="5" s="1"/>
  <c r="F170" i="5"/>
  <c r="F172" i="5" s="1"/>
  <c r="Z50" i="5"/>
  <c r="Z52" i="5" s="1"/>
  <c r="AA38" i="5"/>
  <c r="AA40" i="5" s="1"/>
  <c r="Z39" i="5"/>
  <c r="K140" i="5"/>
  <c r="K142" i="5" s="1"/>
  <c r="R98" i="5"/>
  <c r="R100" i="5" s="1"/>
  <c r="AC26" i="5"/>
  <c r="AC28" i="5" s="1"/>
  <c r="AB27" i="5"/>
  <c r="Y56" i="5"/>
  <c r="Y58" i="5" s="1"/>
  <c r="S92" i="5"/>
  <c r="S94" i="5" s="1"/>
  <c r="AC21" i="5"/>
  <c r="AD20" i="5"/>
  <c r="AD22" i="5" s="1"/>
  <c r="P110" i="5"/>
  <c r="P112" i="5" s="1"/>
  <c r="G164" i="5"/>
  <c r="G166" i="5" s="1"/>
  <c r="O116" i="5"/>
  <c r="O118" i="5" s="1"/>
  <c r="L134" i="5"/>
  <c r="L136" i="5" s="1"/>
  <c r="AE8" i="5"/>
  <c r="AD9" i="5"/>
  <c r="Q104" i="5"/>
  <c r="Q106" i="5" s="1"/>
  <c r="E176" i="5"/>
  <c r="E178" i="5" s="1"/>
  <c r="N122" i="5"/>
  <c r="N124" i="5" s="1"/>
  <c r="M128" i="5"/>
  <c r="M130" i="5" s="1"/>
  <c r="AE15" i="5"/>
  <c r="S81" i="5"/>
  <c r="C187" i="5"/>
  <c r="C188" i="5" s="1"/>
  <c r="C190" i="5" s="1"/>
  <c r="H147" i="5"/>
  <c r="J135" i="5"/>
  <c r="V63" i="5"/>
  <c r="E165" i="5"/>
  <c r="C177" i="5"/>
  <c r="O105" i="5"/>
  <c r="G153" i="5"/>
  <c r="L123" i="5"/>
  <c r="D171" i="5"/>
  <c r="N111" i="5"/>
  <c r="Q93" i="5"/>
  <c r="P99" i="5"/>
  <c r="U69" i="5"/>
  <c r="F159" i="5"/>
  <c r="W57" i="5"/>
  <c r="I141" i="5"/>
  <c r="M117" i="5"/>
  <c r="X51" i="5"/>
  <c r="T75" i="5"/>
  <c r="R87" i="5"/>
  <c r="K129" i="5"/>
  <c r="AE10" i="5" l="1"/>
  <c r="AF8" i="5"/>
  <c r="AG8" i="5" s="1"/>
  <c r="D188" i="5"/>
  <c r="D190" i="5" s="1"/>
  <c r="AE9" i="5"/>
  <c r="P116" i="5"/>
  <c r="P118" i="5" s="1"/>
  <c r="Q110" i="5"/>
  <c r="Q112" i="5" s="1"/>
  <c r="S98" i="5"/>
  <c r="S100" i="5" s="1"/>
  <c r="AB38" i="5"/>
  <c r="AB40" i="5" s="1"/>
  <c r="AA39" i="5"/>
  <c r="AA45" i="5"/>
  <c r="AB44" i="5"/>
  <c r="AB46" i="5" s="1"/>
  <c r="Y62" i="5"/>
  <c r="Y64" i="5" s="1"/>
  <c r="U86" i="5"/>
  <c r="U88" i="5" s="1"/>
  <c r="I158" i="5"/>
  <c r="I160" i="5" s="1"/>
  <c r="O122" i="5"/>
  <c r="O124" i="5" s="1"/>
  <c r="R104" i="5"/>
  <c r="R106" i="5" s="1"/>
  <c r="AE20" i="5"/>
  <c r="AE22" i="5" s="1"/>
  <c r="AD21" i="5"/>
  <c r="T92" i="5"/>
  <c r="T94" i="5" s="1"/>
  <c r="AC27" i="5"/>
  <c r="AD26" i="5"/>
  <c r="AD28" i="5" s="1"/>
  <c r="G170" i="5"/>
  <c r="G172" i="5" s="1"/>
  <c r="AB33" i="5"/>
  <c r="AC32" i="5"/>
  <c r="AC34" i="5" s="1"/>
  <c r="AF14" i="5"/>
  <c r="K146" i="5"/>
  <c r="K148" i="5" s="1"/>
  <c r="M134" i="5"/>
  <c r="M136" i="5" s="1"/>
  <c r="H164" i="5"/>
  <c r="H166" i="5" s="1"/>
  <c r="L140" i="5"/>
  <c r="L142" i="5" s="1"/>
  <c r="X68" i="5"/>
  <c r="X70" i="5" s="1"/>
  <c r="J152" i="5"/>
  <c r="J154" i="5" s="1"/>
  <c r="N128" i="5"/>
  <c r="N130" i="5" s="1"/>
  <c r="F176" i="5"/>
  <c r="F178" i="5" s="1"/>
  <c r="Z56" i="5"/>
  <c r="Z58" i="5" s="1"/>
  <c r="AA50" i="5"/>
  <c r="AA52" i="5" s="1"/>
  <c r="W74" i="5"/>
  <c r="W76" i="5" s="1"/>
  <c r="E182" i="5"/>
  <c r="E184" i="5" s="1"/>
  <c r="V80" i="5"/>
  <c r="V82" i="5" s="1"/>
  <c r="T81" i="5"/>
  <c r="U75" i="5"/>
  <c r="J141" i="5"/>
  <c r="G159" i="5"/>
  <c r="Q99" i="5"/>
  <c r="M123" i="5"/>
  <c r="P105" i="5"/>
  <c r="D177" i="5"/>
  <c r="W63" i="5"/>
  <c r="I147" i="5"/>
  <c r="L129" i="5"/>
  <c r="N117" i="5"/>
  <c r="Y51" i="5"/>
  <c r="X57" i="5"/>
  <c r="V69" i="5"/>
  <c r="E171" i="5"/>
  <c r="H153" i="5"/>
  <c r="F165" i="5"/>
  <c r="C183" i="5"/>
  <c r="S87" i="5"/>
  <c r="T87" i="5"/>
  <c r="R93" i="5"/>
  <c r="O111" i="5"/>
  <c r="K135" i="5"/>
  <c r="C193" i="5"/>
  <c r="C194" i="5" s="1"/>
  <c r="C196" i="5" s="1"/>
  <c r="AF10" i="5" l="1"/>
  <c r="AF16" i="5"/>
  <c r="AG14" i="5"/>
  <c r="AF15" i="5"/>
  <c r="D194" i="5"/>
  <c r="D196" i="5" s="1"/>
  <c r="AD32" i="5"/>
  <c r="AD34" i="5" s="1"/>
  <c r="AC33" i="5"/>
  <c r="H170" i="5"/>
  <c r="H172" i="5" s="1"/>
  <c r="P122" i="5"/>
  <c r="P124" i="5" s="1"/>
  <c r="V86" i="5"/>
  <c r="V88" i="5" s="1"/>
  <c r="R110" i="5"/>
  <c r="R112" i="5" s="1"/>
  <c r="W80" i="5"/>
  <c r="W82" i="5" s="1"/>
  <c r="X74" i="5"/>
  <c r="X76" i="5" s="1"/>
  <c r="AA56" i="5"/>
  <c r="AA58" i="5" s="1"/>
  <c r="O128" i="5"/>
  <c r="O130" i="5" s="1"/>
  <c r="Y68" i="5"/>
  <c r="Y70" i="5" s="1"/>
  <c r="I164" i="5"/>
  <c r="I166" i="5" s="1"/>
  <c r="L146" i="5"/>
  <c r="L148" i="5" s="1"/>
  <c r="AD27" i="5"/>
  <c r="AE26" i="5"/>
  <c r="AE28" i="5" s="1"/>
  <c r="U92" i="5"/>
  <c r="U94" i="5" s="1"/>
  <c r="AG10" i="5"/>
  <c r="AF9" i="5"/>
  <c r="S104" i="5"/>
  <c r="S106" i="5" s="1"/>
  <c r="J158" i="5"/>
  <c r="J160" i="5" s="1"/>
  <c r="Z62" i="5"/>
  <c r="Z64" i="5" s="1"/>
  <c r="T98" i="5"/>
  <c r="T100" i="5" s="1"/>
  <c r="Q116" i="5"/>
  <c r="Q118" i="5" s="1"/>
  <c r="F182" i="5"/>
  <c r="F184" i="5" s="1"/>
  <c r="AB50" i="5"/>
  <c r="AB52" i="5" s="1"/>
  <c r="G176" i="5"/>
  <c r="G178" i="5" s="1"/>
  <c r="K152" i="5"/>
  <c r="K154" i="5" s="1"/>
  <c r="M140" i="5"/>
  <c r="M142" i="5" s="1"/>
  <c r="N134" i="5"/>
  <c r="N136" i="5" s="1"/>
  <c r="AF20" i="5"/>
  <c r="AE21" i="5"/>
  <c r="AC44" i="5"/>
  <c r="AC46" i="5" s="1"/>
  <c r="AB45" i="5"/>
  <c r="AC38" i="5"/>
  <c r="AC40" i="5" s="1"/>
  <c r="AB39" i="5"/>
  <c r="E188" i="5"/>
  <c r="E190" i="5" s="1"/>
  <c r="Z51" i="5"/>
  <c r="X63" i="5"/>
  <c r="V75" i="5"/>
  <c r="C199" i="5"/>
  <c r="C200" i="5" s="1"/>
  <c r="C202" i="5" s="1"/>
  <c r="S93" i="5"/>
  <c r="G165" i="5"/>
  <c r="F171" i="5"/>
  <c r="Y57" i="5"/>
  <c r="R99" i="5"/>
  <c r="D183" i="5"/>
  <c r="I153" i="5"/>
  <c r="O117" i="5"/>
  <c r="E177" i="5"/>
  <c r="K141" i="5"/>
  <c r="C189" i="5"/>
  <c r="M129" i="5"/>
  <c r="Q105" i="5"/>
  <c r="L135" i="5"/>
  <c r="P111" i="5"/>
  <c r="W69" i="5"/>
  <c r="J147" i="5"/>
  <c r="N123" i="5"/>
  <c r="H159" i="5"/>
  <c r="U81" i="5"/>
  <c r="AF22" i="5" l="1"/>
  <c r="AG20" i="5"/>
  <c r="AG15" i="5"/>
  <c r="AG16" i="5"/>
  <c r="D200" i="5"/>
  <c r="D202" i="5" s="1"/>
  <c r="AD44" i="5"/>
  <c r="AD46" i="5" s="1"/>
  <c r="AC45" i="5"/>
  <c r="O134" i="5"/>
  <c r="O136" i="5" s="1"/>
  <c r="L152" i="5"/>
  <c r="L154" i="5" s="1"/>
  <c r="AC50" i="5"/>
  <c r="AC52" i="5" s="1"/>
  <c r="R116" i="5"/>
  <c r="R118" i="5" s="1"/>
  <c r="AA62" i="5"/>
  <c r="AA64" i="5" s="1"/>
  <c r="T104" i="5"/>
  <c r="T106" i="5" s="1"/>
  <c r="J164" i="5"/>
  <c r="J166" i="5" s="1"/>
  <c r="P128" i="5"/>
  <c r="P130" i="5" s="1"/>
  <c r="Y74" i="5"/>
  <c r="Y76" i="5" s="1"/>
  <c r="S110" i="5"/>
  <c r="S112" i="5" s="1"/>
  <c r="Q122" i="5"/>
  <c r="Q124" i="5" s="1"/>
  <c r="AE32" i="5"/>
  <c r="AE34" i="5" s="1"/>
  <c r="AD33" i="5"/>
  <c r="AC39" i="5"/>
  <c r="AD38" i="5"/>
  <c r="AD40" i="5" s="1"/>
  <c r="V92" i="5"/>
  <c r="V94" i="5" s="1"/>
  <c r="AM15" i="5"/>
  <c r="AN15" i="5" s="1"/>
  <c r="AJ17" i="5" s="1"/>
  <c r="N140" i="5"/>
  <c r="N142" i="5" s="1"/>
  <c r="H176" i="5"/>
  <c r="H178" i="5" s="1"/>
  <c r="G182" i="5"/>
  <c r="G184" i="5" s="1"/>
  <c r="U98" i="5"/>
  <c r="U100" i="5" s="1"/>
  <c r="K158" i="5"/>
  <c r="K160" i="5" s="1"/>
  <c r="AE27" i="5"/>
  <c r="AF26" i="5"/>
  <c r="M146" i="5"/>
  <c r="M148" i="5" s="1"/>
  <c r="Z68" i="5"/>
  <c r="Z70" i="5" s="1"/>
  <c r="AB56" i="5"/>
  <c r="AB58" i="5" s="1"/>
  <c r="X80" i="5"/>
  <c r="X82" i="5" s="1"/>
  <c r="W86" i="5"/>
  <c r="W88" i="5" s="1"/>
  <c r="I170" i="5"/>
  <c r="I172" i="5" s="1"/>
  <c r="F188" i="5"/>
  <c r="F190" i="5" s="1"/>
  <c r="AF21" i="5"/>
  <c r="AG22" i="5"/>
  <c r="AG9" i="5"/>
  <c r="AM9" i="5"/>
  <c r="AN9" i="5" s="1"/>
  <c r="AJ11" i="5" s="1"/>
  <c r="E194" i="5"/>
  <c r="E196" i="5" s="1"/>
  <c r="I159" i="5"/>
  <c r="F177" i="5"/>
  <c r="W75" i="5"/>
  <c r="R105" i="5"/>
  <c r="G171" i="5"/>
  <c r="L141" i="5"/>
  <c r="E183" i="5"/>
  <c r="AA51" i="5"/>
  <c r="O123" i="5"/>
  <c r="M135" i="5"/>
  <c r="D189" i="5"/>
  <c r="U87" i="5"/>
  <c r="S99" i="5"/>
  <c r="H165" i="5"/>
  <c r="Y63" i="5"/>
  <c r="K147" i="5"/>
  <c r="Q111" i="5"/>
  <c r="T93" i="5"/>
  <c r="V81" i="5"/>
  <c r="X69" i="5"/>
  <c r="N129" i="5"/>
  <c r="P117" i="5"/>
  <c r="J153" i="5"/>
  <c r="Z57" i="5"/>
  <c r="C195" i="5"/>
  <c r="AF28" i="5" l="1"/>
  <c r="AG26" i="5"/>
  <c r="AO15" i="5"/>
  <c r="AO9" i="5"/>
  <c r="AL11" i="5" s="1"/>
  <c r="AF27" i="5"/>
  <c r="V98" i="5"/>
  <c r="V100" i="5" s="1"/>
  <c r="I176" i="5"/>
  <c r="I178" i="5" s="1"/>
  <c r="T110" i="5"/>
  <c r="T112" i="5" s="1"/>
  <c r="Q128" i="5"/>
  <c r="Q130" i="5" s="1"/>
  <c r="U104" i="5"/>
  <c r="U106" i="5" s="1"/>
  <c r="S116" i="5"/>
  <c r="S118" i="5" s="1"/>
  <c r="M152" i="5"/>
  <c r="M154" i="5" s="1"/>
  <c r="AD45" i="5"/>
  <c r="AE44" i="5"/>
  <c r="AE46" i="5" s="1"/>
  <c r="H182" i="5"/>
  <c r="H184" i="5" s="1"/>
  <c r="O140" i="5"/>
  <c r="O142" i="5" s="1"/>
  <c r="R122" i="5"/>
  <c r="R124" i="5" s="1"/>
  <c r="F194" i="5"/>
  <c r="F196" i="5" s="1"/>
  <c r="AG21" i="5"/>
  <c r="G188" i="5"/>
  <c r="G190" i="5" s="1"/>
  <c r="X86" i="5"/>
  <c r="X88" i="5" s="1"/>
  <c r="AC56" i="5"/>
  <c r="AC58" i="5" s="1"/>
  <c r="N146" i="5"/>
  <c r="N148" i="5" s="1"/>
  <c r="Z74" i="5"/>
  <c r="Z76" i="5" s="1"/>
  <c r="K164" i="5"/>
  <c r="K166" i="5" s="1"/>
  <c r="AB62" i="5"/>
  <c r="AB64" i="5" s="1"/>
  <c r="AD50" i="5"/>
  <c r="AD52" i="5" s="1"/>
  <c r="P134" i="5"/>
  <c r="P136" i="5" s="1"/>
  <c r="L158" i="5"/>
  <c r="L160" i="5" s="1"/>
  <c r="W92" i="5"/>
  <c r="W94" i="5" s="1"/>
  <c r="J170" i="5"/>
  <c r="J172" i="5" s="1"/>
  <c r="Y80" i="5"/>
  <c r="Y82" i="5" s="1"/>
  <c r="AA68" i="5"/>
  <c r="AA70" i="5" s="1"/>
  <c r="AE38" i="5"/>
  <c r="AE40" i="5" s="1"/>
  <c r="AD39" i="5"/>
  <c r="AF32" i="5"/>
  <c r="AG32" i="5" s="1"/>
  <c r="AE33" i="5"/>
  <c r="E200" i="5"/>
  <c r="E202" i="5" s="1"/>
  <c r="P123" i="5"/>
  <c r="Q117" i="5"/>
  <c r="Z63" i="5"/>
  <c r="I165" i="5"/>
  <c r="V87" i="5"/>
  <c r="E189" i="5"/>
  <c r="M141" i="5"/>
  <c r="S105" i="5"/>
  <c r="G177" i="5"/>
  <c r="AA57" i="5"/>
  <c r="U93" i="5"/>
  <c r="R111" i="5"/>
  <c r="W81" i="5"/>
  <c r="AM21" i="5"/>
  <c r="AN21" i="5" s="1"/>
  <c r="L147" i="5"/>
  <c r="C201" i="5"/>
  <c r="T99" i="5"/>
  <c r="N135" i="5"/>
  <c r="AB51" i="5"/>
  <c r="F183" i="5"/>
  <c r="H171" i="5"/>
  <c r="J159" i="5"/>
  <c r="Y69" i="5"/>
  <c r="D195" i="5"/>
  <c r="K153" i="5"/>
  <c r="O129" i="5"/>
  <c r="X75" i="5"/>
  <c r="AM27" i="5" l="1"/>
  <c r="AN27" i="5" s="1"/>
  <c r="AJ29" i="5" s="1"/>
  <c r="AG28" i="5"/>
  <c r="AG34" i="5"/>
  <c r="AF34" i="5"/>
  <c r="AF33" i="5"/>
  <c r="AM33" i="5"/>
  <c r="AN33" i="5" s="1"/>
  <c r="AB68" i="5"/>
  <c r="AB70" i="5" s="1"/>
  <c r="K170" i="5"/>
  <c r="K172" i="5" s="1"/>
  <c r="M158" i="5"/>
  <c r="M160" i="5" s="1"/>
  <c r="AL17" i="5"/>
  <c r="AE50" i="5"/>
  <c r="AE52" i="5" s="1"/>
  <c r="L164" i="5"/>
  <c r="L166" i="5" s="1"/>
  <c r="O146" i="5"/>
  <c r="O148" i="5" s="1"/>
  <c r="Y86" i="5"/>
  <c r="Y88" i="5" s="1"/>
  <c r="T116" i="5"/>
  <c r="T118" i="5" s="1"/>
  <c r="R128" i="5"/>
  <c r="R130" i="5" s="1"/>
  <c r="J176" i="5"/>
  <c r="J178" i="5" s="1"/>
  <c r="AG27" i="5"/>
  <c r="S122" i="5"/>
  <c r="S124" i="5" s="1"/>
  <c r="I182" i="5"/>
  <c r="I184" i="5" s="1"/>
  <c r="F200" i="5"/>
  <c r="F202" i="5" s="1"/>
  <c r="E201" i="5"/>
  <c r="Z80" i="5"/>
  <c r="Z82" i="5" s="1"/>
  <c r="X92" i="5"/>
  <c r="X94" i="5" s="1"/>
  <c r="Q134" i="5"/>
  <c r="Q136" i="5" s="1"/>
  <c r="AC62" i="5"/>
  <c r="AC64" i="5" s="1"/>
  <c r="AA74" i="5"/>
  <c r="AA76" i="5" s="1"/>
  <c r="AD56" i="5"/>
  <c r="AD58" i="5" s="1"/>
  <c r="H188" i="5"/>
  <c r="H190" i="5" s="1"/>
  <c r="G194" i="5"/>
  <c r="G196" i="5" s="1"/>
  <c r="AF44" i="5"/>
  <c r="AF46" i="5" s="1"/>
  <c r="AE45" i="5"/>
  <c r="N152" i="5"/>
  <c r="N154" i="5" s="1"/>
  <c r="V104" i="5"/>
  <c r="V106" i="5" s="1"/>
  <c r="U110" i="5"/>
  <c r="U112" i="5" s="1"/>
  <c r="W98" i="5"/>
  <c r="W100" i="5" s="1"/>
  <c r="AE39" i="5"/>
  <c r="AF38" i="5"/>
  <c r="P140" i="5"/>
  <c r="P142" i="5" s="1"/>
  <c r="AJ23" i="5"/>
  <c r="AO21" i="5"/>
  <c r="AO27" i="5"/>
  <c r="P129" i="5"/>
  <c r="E195" i="5"/>
  <c r="S111" i="5"/>
  <c r="J165" i="5"/>
  <c r="Y75" i="5"/>
  <c r="K159" i="5"/>
  <c r="G183" i="5"/>
  <c r="O135" i="5"/>
  <c r="D201" i="5"/>
  <c r="N141" i="5"/>
  <c r="F189" i="5"/>
  <c r="AB57" i="5"/>
  <c r="R117" i="5"/>
  <c r="L153" i="5"/>
  <c r="Z69" i="5"/>
  <c r="I171" i="5"/>
  <c r="X81" i="5"/>
  <c r="T105" i="5"/>
  <c r="AC51" i="5"/>
  <c r="U99" i="5"/>
  <c r="M147" i="5"/>
  <c r="V93" i="5"/>
  <c r="H177" i="5"/>
  <c r="W87" i="5"/>
  <c r="AA63" i="5"/>
  <c r="Q123" i="5"/>
  <c r="AF40" i="5" l="1"/>
  <c r="AG38" i="5"/>
  <c r="AG40" i="5" s="1"/>
  <c r="AF39" i="5"/>
  <c r="X98" i="5"/>
  <c r="X100" i="5" s="1"/>
  <c r="W104" i="5"/>
  <c r="W106" i="5" s="1"/>
  <c r="AF45" i="5"/>
  <c r="AG44" i="5"/>
  <c r="AG46" i="5" s="1"/>
  <c r="T122" i="5"/>
  <c r="T124" i="5" s="1"/>
  <c r="K176" i="5"/>
  <c r="K178" i="5" s="1"/>
  <c r="U116" i="5"/>
  <c r="U118" i="5" s="1"/>
  <c r="P146" i="5"/>
  <c r="P148" i="5" s="1"/>
  <c r="AF50" i="5"/>
  <c r="AF52" i="5" s="1"/>
  <c r="N158" i="5"/>
  <c r="N160" i="5" s="1"/>
  <c r="AC68" i="5"/>
  <c r="AC70" i="5" s="1"/>
  <c r="Q140" i="5"/>
  <c r="Q142" i="5" s="1"/>
  <c r="I188" i="5"/>
  <c r="I190" i="5" s="1"/>
  <c r="AB74" i="5"/>
  <c r="AB76" i="5" s="1"/>
  <c r="R134" i="5"/>
  <c r="R136" i="5" s="1"/>
  <c r="AA80" i="5"/>
  <c r="AA82" i="5" s="1"/>
  <c r="AG33" i="5"/>
  <c r="V110" i="5"/>
  <c r="V112" i="5" s="1"/>
  <c r="O152" i="5"/>
  <c r="O154" i="5" s="1"/>
  <c r="J182" i="5"/>
  <c r="J184" i="5" s="1"/>
  <c r="S128" i="5"/>
  <c r="S130" i="5" s="1"/>
  <c r="Z86" i="5"/>
  <c r="Z88" i="5" s="1"/>
  <c r="M164" i="5"/>
  <c r="M166" i="5" s="1"/>
  <c r="L170" i="5"/>
  <c r="L172" i="5" s="1"/>
  <c r="H194" i="5"/>
  <c r="H196" i="5" s="1"/>
  <c r="AE56" i="5"/>
  <c r="AE58" i="5" s="1"/>
  <c r="AD62" i="5"/>
  <c r="AD64" i="5" s="1"/>
  <c r="Y92" i="5"/>
  <c r="Y94" i="5" s="1"/>
  <c r="G200" i="5"/>
  <c r="G202" i="5" s="1"/>
  <c r="F201" i="5"/>
  <c r="AJ35" i="5"/>
  <c r="AL23" i="5"/>
  <c r="AL29" i="5"/>
  <c r="AO33" i="5"/>
  <c r="I177" i="5"/>
  <c r="S117" i="5"/>
  <c r="K165" i="5"/>
  <c r="F195" i="5"/>
  <c r="R123" i="5"/>
  <c r="N147" i="5"/>
  <c r="AD51" i="5"/>
  <c r="J171" i="5"/>
  <c r="H183" i="5"/>
  <c r="G189" i="5"/>
  <c r="U105" i="5"/>
  <c r="O141" i="5"/>
  <c r="Z75" i="5"/>
  <c r="Q129" i="5"/>
  <c r="X87" i="5"/>
  <c r="M153" i="5"/>
  <c r="AB63" i="5"/>
  <c r="W93" i="5"/>
  <c r="V99" i="5"/>
  <c r="Y81" i="5"/>
  <c r="AA69" i="5"/>
  <c r="AC57" i="5"/>
  <c r="P135" i="5"/>
  <c r="L159" i="5"/>
  <c r="T111" i="5"/>
  <c r="Z92" i="5" l="1"/>
  <c r="Z94" i="5" s="1"/>
  <c r="AF56" i="5"/>
  <c r="AF58" i="5" s="1"/>
  <c r="AE57" i="5"/>
  <c r="Y98" i="5"/>
  <c r="Y100" i="5" s="1"/>
  <c r="G201" i="5"/>
  <c r="H200" i="5"/>
  <c r="H202" i="5" s="1"/>
  <c r="N164" i="5"/>
  <c r="N166" i="5" s="1"/>
  <c r="T128" i="5"/>
  <c r="T130" i="5" s="1"/>
  <c r="P152" i="5"/>
  <c r="P154" i="5" s="1"/>
  <c r="S134" i="5"/>
  <c r="S136" i="5" s="1"/>
  <c r="J188" i="5"/>
  <c r="J190" i="5" s="1"/>
  <c r="AD68" i="5"/>
  <c r="AD70" i="5" s="1"/>
  <c r="AG50" i="5"/>
  <c r="AG52" i="5" s="1"/>
  <c r="V116" i="5"/>
  <c r="V118" i="5" s="1"/>
  <c r="U122" i="5"/>
  <c r="U124" i="5" s="1"/>
  <c r="AG39" i="5"/>
  <c r="AM39" i="5"/>
  <c r="AN39" i="5" s="1"/>
  <c r="AE62" i="5"/>
  <c r="AE64" i="5" s="1"/>
  <c r="I194" i="5"/>
  <c r="I196" i="5" s="1"/>
  <c r="AG45" i="5"/>
  <c r="X104" i="5"/>
  <c r="X106" i="5" s="1"/>
  <c r="M170" i="5"/>
  <c r="M172" i="5" s="1"/>
  <c r="AA86" i="5"/>
  <c r="AA88" i="5" s="1"/>
  <c r="K182" i="5"/>
  <c r="K184" i="5" s="1"/>
  <c r="W110" i="5"/>
  <c r="W112" i="5" s="1"/>
  <c r="AB80" i="5"/>
  <c r="AB82" i="5" s="1"/>
  <c r="AC74" i="5"/>
  <c r="AC76" i="5" s="1"/>
  <c r="R140" i="5"/>
  <c r="R142" i="5" s="1"/>
  <c r="O158" i="5"/>
  <c r="O160" i="5" s="1"/>
  <c r="Q146" i="5"/>
  <c r="Q148" i="5" s="1"/>
  <c r="L176" i="5"/>
  <c r="L178" i="5" s="1"/>
  <c r="AL35" i="5"/>
  <c r="H189" i="5"/>
  <c r="AB69" i="5"/>
  <c r="W99" i="5"/>
  <c r="N153" i="5"/>
  <c r="R129" i="5"/>
  <c r="G195" i="5"/>
  <c r="T117" i="5"/>
  <c r="M159" i="5"/>
  <c r="AC63" i="5"/>
  <c r="O147" i="5"/>
  <c r="AD57" i="5"/>
  <c r="U111" i="5"/>
  <c r="Q135" i="5"/>
  <c r="AM45" i="5"/>
  <c r="AN45" i="5" s="1"/>
  <c r="AJ47" i="5" s="1"/>
  <c r="Y87" i="5"/>
  <c r="AA75" i="5"/>
  <c r="AE51" i="5"/>
  <c r="S123" i="5"/>
  <c r="L165" i="5"/>
  <c r="J177" i="5"/>
  <c r="P141" i="5"/>
  <c r="Z81" i="5"/>
  <c r="X93" i="5"/>
  <c r="V105" i="5"/>
  <c r="I183" i="5"/>
  <c r="K171" i="5"/>
  <c r="AF62" i="5" l="1"/>
  <c r="AF64" i="5" s="1"/>
  <c r="R146" i="5"/>
  <c r="R148" i="5" s="1"/>
  <c r="S140" i="5"/>
  <c r="S142" i="5" s="1"/>
  <c r="AC80" i="5"/>
  <c r="AC82" i="5" s="1"/>
  <c r="L182" i="5"/>
  <c r="L184" i="5" s="1"/>
  <c r="N170" i="5"/>
  <c r="N172" i="5" s="1"/>
  <c r="AO39" i="5"/>
  <c r="AJ41" i="5"/>
  <c r="V122" i="5"/>
  <c r="V124" i="5" s="1"/>
  <c r="K188" i="5"/>
  <c r="K190" i="5" s="1"/>
  <c r="Q152" i="5"/>
  <c r="Q154" i="5" s="1"/>
  <c r="O164" i="5"/>
  <c r="O166" i="5" s="1"/>
  <c r="AG56" i="5"/>
  <c r="AG58" i="5" s="1"/>
  <c r="AF57" i="5"/>
  <c r="Y104" i="5"/>
  <c r="Y106" i="5" s="1"/>
  <c r="J194" i="5"/>
  <c r="J196" i="5" s="1"/>
  <c r="I200" i="5"/>
  <c r="I202" i="5" s="1"/>
  <c r="H201" i="5"/>
  <c r="Z98" i="5"/>
  <c r="Z100" i="5" s="1"/>
  <c r="M176" i="5"/>
  <c r="M178" i="5" s="1"/>
  <c r="P158" i="5"/>
  <c r="P160" i="5" s="1"/>
  <c r="AD74" i="5"/>
  <c r="AD76" i="5" s="1"/>
  <c r="X110" i="5"/>
  <c r="X112" i="5" s="1"/>
  <c r="AB86" i="5"/>
  <c r="AB88" i="5" s="1"/>
  <c r="W116" i="5"/>
  <c r="W118" i="5" s="1"/>
  <c r="AE68" i="5"/>
  <c r="AE70" i="5" s="1"/>
  <c r="T134" i="5"/>
  <c r="T136" i="5" s="1"/>
  <c r="U128" i="5"/>
  <c r="U130" i="5" s="1"/>
  <c r="AA92" i="5"/>
  <c r="AA94" i="5" s="1"/>
  <c r="AO45" i="5"/>
  <c r="L171" i="5"/>
  <c r="T123" i="5"/>
  <c r="V111" i="5"/>
  <c r="N159" i="5"/>
  <c r="W105" i="5"/>
  <c r="K177" i="5"/>
  <c r="AB75" i="5"/>
  <c r="H195" i="5"/>
  <c r="O153" i="5"/>
  <c r="AC69" i="5"/>
  <c r="J183" i="5"/>
  <c r="Y93" i="5"/>
  <c r="AF51" i="5"/>
  <c r="AM51" i="5"/>
  <c r="AN51" i="5" s="1"/>
  <c r="R135" i="5"/>
  <c r="X99" i="5"/>
  <c r="I189" i="5"/>
  <c r="AA81" i="5"/>
  <c r="P147" i="5"/>
  <c r="Q141" i="5"/>
  <c r="M165" i="5"/>
  <c r="Z87" i="5"/>
  <c r="AD63" i="5"/>
  <c r="U117" i="5"/>
  <c r="S129" i="5"/>
  <c r="V128" i="5" l="1"/>
  <c r="V130" i="5" s="1"/>
  <c r="J200" i="5"/>
  <c r="J202" i="5" s="1"/>
  <c r="I201" i="5"/>
  <c r="AF68" i="5"/>
  <c r="AF70" i="5" s="1"/>
  <c r="AE74" i="5"/>
  <c r="AE76" i="5" s="1"/>
  <c r="AG57" i="5"/>
  <c r="W122" i="5"/>
  <c r="W124" i="5" s="1"/>
  <c r="Z104" i="5"/>
  <c r="Z106" i="5" s="1"/>
  <c r="AM57" i="5"/>
  <c r="AN57" i="5" s="1"/>
  <c r="O170" i="5"/>
  <c r="O172" i="5" s="1"/>
  <c r="AD80" i="5"/>
  <c r="AD82" i="5" s="1"/>
  <c r="S146" i="5"/>
  <c r="S148" i="5" s="1"/>
  <c r="AC86" i="5"/>
  <c r="AC88" i="5" s="1"/>
  <c r="N176" i="5"/>
  <c r="N178" i="5" s="1"/>
  <c r="R152" i="5"/>
  <c r="R154" i="5" s="1"/>
  <c r="AB92" i="5"/>
  <c r="AB94" i="5" s="1"/>
  <c r="U134" i="5"/>
  <c r="U136" i="5" s="1"/>
  <c r="X116" i="5"/>
  <c r="X118" i="5" s="1"/>
  <c r="Y110" i="5"/>
  <c r="Y112" i="5" s="1"/>
  <c r="Q158" i="5"/>
  <c r="Q160" i="5" s="1"/>
  <c r="AA98" i="5"/>
  <c r="AA100" i="5" s="1"/>
  <c r="P164" i="5"/>
  <c r="P166" i="5" s="1"/>
  <c r="L188" i="5"/>
  <c r="L190" i="5" s="1"/>
  <c r="K194" i="5"/>
  <c r="K196" i="5" s="1"/>
  <c r="AL41" i="5"/>
  <c r="M182" i="5"/>
  <c r="M184" i="5" s="1"/>
  <c r="T140" i="5"/>
  <c r="T142" i="5" s="1"/>
  <c r="AG62" i="5"/>
  <c r="AG64" i="5" s="1"/>
  <c r="AJ53" i="5"/>
  <c r="AL47" i="5"/>
  <c r="AO51" i="5"/>
  <c r="AG51" i="5"/>
  <c r="V117" i="5"/>
  <c r="AA87" i="5"/>
  <c r="R141" i="5"/>
  <c r="Y99" i="5"/>
  <c r="S135" i="5"/>
  <c r="L177" i="5"/>
  <c r="O159" i="5"/>
  <c r="U123" i="5"/>
  <c r="K183" i="5"/>
  <c r="N165" i="5"/>
  <c r="J189" i="5"/>
  <c r="Z93" i="5"/>
  <c r="AD69" i="5"/>
  <c r="P153" i="5"/>
  <c r="M171" i="5"/>
  <c r="AB81" i="5"/>
  <c r="I195" i="5"/>
  <c r="T129" i="5"/>
  <c r="AE63" i="5"/>
  <c r="Q147" i="5"/>
  <c r="AC75" i="5"/>
  <c r="X105" i="5"/>
  <c r="W111" i="5"/>
  <c r="AO57" i="5" l="1"/>
  <c r="M188" i="5"/>
  <c r="M190" i="5" s="1"/>
  <c r="AB98" i="5"/>
  <c r="AB100" i="5" s="1"/>
  <c r="Z110" i="5"/>
  <c r="Z112" i="5" s="1"/>
  <c r="V134" i="5"/>
  <c r="V136" i="5" s="1"/>
  <c r="S152" i="5"/>
  <c r="S154" i="5" s="1"/>
  <c r="AD86" i="5"/>
  <c r="AD88" i="5" s="1"/>
  <c r="AJ59" i="5"/>
  <c r="X122" i="5"/>
  <c r="X124" i="5" s="1"/>
  <c r="AF74" i="5"/>
  <c r="AF76" i="5" s="1"/>
  <c r="K200" i="5"/>
  <c r="K202" i="5" s="1"/>
  <c r="J201" i="5"/>
  <c r="U140" i="5"/>
  <c r="U142" i="5" s="1"/>
  <c r="AE80" i="5"/>
  <c r="AE82" i="5" s="1"/>
  <c r="L194" i="5"/>
  <c r="L196" i="5" s="1"/>
  <c r="Q164" i="5"/>
  <c r="Q166" i="5" s="1"/>
  <c r="R158" i="5"/>
  <c r="R160" i="5" s="1"/>
  <c r="Y116" i="5"/>
  <c r="Y118" i="5" s="1"/>
  <c r="AC92" i="5"/>
  <c r="AC94" i="5" s="1"/>
  <c r="O176" i="5"/>
  <c r="O178" i="5" s="1"/>
  <c r="AA104" i="5"/>
  <c r="AA106" i="5" s="1"/>
  <c r="AG68" i="5"/>
  <c r="N182" i="5"/>
  <c r="N184" i="5" s="1"/>
  <c r="T146" i="5"/>
  <c r="T148" i="5" s="1"/>
  <c r="P170" i="5"/>
  <c r="P172" i="5" s="1"/>
  <c r="W128" i="5"/>
  <c r="W130" i="5" s="1"/>
  <c r="AL53" i="5"/>
  <c r="M177" i="5"/>
  <c r="X111" i="5"/>
  <c r="R147" i="5"/>
  <c r="AC81" i="5"/>
  <c r="AA93" i="5"/>
  <c r="V123" i="5"/>
  <c r="T135" i="5"/>
  <c r="S141" i="5"/>
  <c r="Y105" i="5"/>
  <c r="AM63" i="5"/>
  <c r="AN63" i="5" s="1"/>
  <c r="AF63" i="5"/>
  <c r="J195" i="5"/>
  <c r="K189" i="5"/>
  <c r="AB87" i="5"/>
  <c r="W117" i="5"/>
  <c r="AD75" i="5"/>
  <c r="U129" i="5"/>
  <c r="Q153" i="5"/>
  <c r="O165" i="5"/>
  <c r="N171" i="5"/>
  <c r="AE69" i="5"/>
  <c r="L183" i="5"/>
  <c r="P159" i="5"/>
  <c r="Z99" i="5"/>
  <c r="AM69" i="5" l="1"/>
  <c r="AN69" i="5" s="1"/>
  <c r="AO69" i="5" s="1"/>
  <c r="AG70" i="5"/>
  <c r="AL59" i="5"/>
  <c r="AK207" i="5" s="1"/>
  <c r="AJ65" i="5"/>
  <c r="AJ71" i="5"/>
  <c r="AG69" i="5"/>
  <c r="P176" i="5"/>
  <c r="P178" i="5" s="1"/>
  <c r="Z116" i="5"/>
  <c r="Z118" i="5" s="1"/>
  <c r="R164" i="5"/>
  <c r="R166" i="5" s="1"/>
  <c r="AF80" i="5"/>
  <c r="AF82" i="5" s="1"/>
  <c r="L200" i="5"/>
  <c r="L202" i="5" s="1"/>
  <c r="K201" i="5"/>
  <c r="X128" i="5"/>
  <c r="X130" i="5" s="1"/>
  <c r="U146" i="5"/>
  <c r="U148" i="5" s="1"/>
  <c r="Y122" i="5"/>
  <c r="Y124" i="5" s="1"/>
  <c r="AE86" i="5"/>
  <c r="AE88" i="5" s="1"/>
  <c r="W134" i="5"/>
  <c r="W136" i="5" s="1"/>
  <c r="AC98" i="5"/>
  <c r="AC100" i="5" s="1"/>
  <c r="O182" i="5"/>
  <c r="O184" i="5" s="1"/>
  <c r="AB104" i="5"/>
  <c r="AB106" i="5" s="1"/>
  <c r="AD92" i="5"/>
  <c r="AD94" i="5" s="1"/>
  <c r="S158" i="5"/>
  <c r="S160" i="5" s="1"/>
  <c r="M194" i="5"/>
  <c r="M196" i="5" s="1"/>
  <c r="V140" i="5"/>
  <c r="V142" i="5" s="1"/>
  <c r="Q170" i="5"/>
  <c r="Q172" i="5" s="1"/>
  <c r="AG74" i="5"/>
  <c r="AG76" i="5" s="1"/>
  <c r="T152" i="5"/>
  <c r="T154" i="5" s="1"/>
  <c r="AA110" i="5"/>
  <c r="AA112" i="5" s="1"/>
  <c r="N188" i="5"/>
  <c r="N190" i="5" s="1"/>
  <c r="AO63" i="5"/>
  <c r="AG63" i="5"/>
  <c r="AE75" i="5"/>
  <c r="Y111" i="5"/>
  <c r="M183" i="5"/>
  <c r="O171" i="5"/>
  <c r="R153" i="5"/>
  <c r="K195" i="5"/>
  <c r="Z105" i="5"/>
  <c r="AD81" i="5"/>
  <c r="W123" i="5"/>
  <c r="AA99" i="5"/>
  <c r="Q159" i="5"/>
  <c r="P165" i="5"/>
  <c r="U135" i="5"/>
  <c r="S147" i="5"/>
  <c r="N177" i="5"/>
  <c r="AC87" i="5"/>
  <c r="AF69" i="5"/>
  <c r="V129" i="5"/>
  <c r="X117" i="5"/>
  <c r="L189" i="5"/>
  <c r="T141" i="5"/>
  <c r="AB93" i="5"/>
  <c r="AD209" i="5" l="1"/>
  <c r="AL65" i="5"/>
  <c r="W140" i="5"/>
  <c r="W142" i="5" s="1"/>
  <c r="T158" i="5"/>
  <c r="T160" i="5" s="1"/>
  <c r="AC104" i="5"/>
  <c r="AC106" i="5" s="1"/>
  <c r="AD98" i="5"/>
  <c r="AD100" i="5" s="1"/>
  <c r="AF86" i="5"/>
  <c r="AF88" i="5" s="1"/>
  <c r="V146" i="5"/>
  <c r="V148" i="5" s="1"/>
  <c r="M200" i="5"/>
  <c r="M202" i="5" s="1"/>
  <c r="L201" i="5"/>
  <c r="AB110" i="5"/>
  <c r="AB112" i="5" s="1"/>
  <c r="S164" i="5"/>
  <c r="S166" i="5" s="1"/>
  <c r="Q176" i="5"/>
  <c r="Q178" i="5" s="1"/>
  <c r="R170" i="5"/>
  <c r="R172" i="5" s="1"/>
  <c r="N194" i="5"/>
  <c r="N196" i="5" s="1"/>
  <c r="AE92" i="5"/>
  <c r="AE94" i="5" s="1"/>
  <c r="P182" i="5"/>
  <c r="P184" i="5" s="1"/>
  <c r="X134" i="5"/>
  <c r="X136" i="5" s="1"/>
  <c r="Z122" i="5"/>
  <c r="Z124" i="5" s="1"/>
  <c r="Y128" i="5"/>
  <c r="Y130" i="5" s="1"/>
  <c r="O188" i="5"/>
  <c r="O190" i="5" s="1"/>
  <c r="U152" i="5"/>
  <c r="U154" i="5" s="1"/>
  <c r="AG80" i="5"/>
  <c r="AA116" i="5"/>
  <c r="AA118" i="5" s="1"/>
  <c r="AL71" i="5"/>
  <c r="Q165" i="5"/>
  <c r="W129" i="5"/>
  <c r="AD87" i="5"/>
  <c r="AA105" i="5"/>
  <c r="S153" i="5"/>
  <c r="AM75" i="5"/>
  <c r="AN75" i="5" s="1"/>
  <c r="AF75" i="5"/>
  <c r="AC93" i="5"/>
  <c r="M189" i="5"/>
  <c r="T147" i="5"/>
  <c r="AE81" i="5"/>
  <c r="N183" i="5"/>
  <c r="V135" i="5"/>
  <c r="R159" i="5"/>
  <c r="X123" i="5"/>
  <c r="P171" i="5"/>
  <c r="Z111" i="5"/>
  <c r="AB99" i="5"/>
  <c r="U141" i="5"/>
  <c r="Y117" i="5"/>
  <c r="O177" i="5"/>
  <c r="L195" i="5"/>
  <c r="AM81" i="5" l="1"/>
  <c r="AN81" i="5" s="1"/>
  <c r="AJ83" i="5" s="1"/>
  <c r="AG82" i="5"/>
  <c r="AA122" i="5"/>
  <c r="AA124" i="5" s="1"/>
  <c r="R176" i="5"/>
  <c r="R178" i="5" s="1"/>
  <c r="AG81" i="5"/>
  <c r="W146" i="5"/>
  <c r="W148" i="5" s="1"/>
  <c r="AE98" i="5"/>
  <c r="AE100" i="5" s="1"/>
  <c r="U158" i="5"/>
  <c r="U160" i="5" s="1"/>
  <c r="P188" i="5"/>
  <c r="P190" i="5" s="1"/>
  <c r="O194" i="5"/>
  <c r="O196" i="5" s="1"/>
  <c r="V152" i="5"/>
  <c r="V154" i="5" s="1"/>
  <c r="Z128" i="5"/>
  <c r="Z130" i="5" s="1"/>
  <c r="Y134" i="5"/>
  <c r="Y136" i="5" s="1"/>
  <c r="AF92" i="5"/>
  <c r="AF94" i="5" s="1"/>
  <c r="S170" i="5"/>
  <c r="S172" i="5" s="1"/>
  <c r="T164" i="5"/>
  <c r="T166" i="5" s="1"/>
  <c r="N200" i="5"/>
  <c r="N202" i="5" s="1"/>
  <c r="M201" i="5"/>
  <c r="Q182" i="5"/>
  <c r="Q184" i="5" s="1"/>
  <c r="AC110" i="5"/>
  <c r="AC112" i="5" s="1"/>
  <c r="AB116" i="5"/>
  <c r="AB118" i="5" s="1"/>
  <c r="AG86" i="5"/>
  <c r="AG88" i="5" s="1"/>
  <c r="AD104" i="5"/>
  <c r="AD106" i="5" s="1"/>
  <c r="X140" i="5"/>
  <c r="X142" i="5" s="1"/>
  <c r="AO81" i="5"/>
  <c r="AJ77" i="5"/>
  <c r="AO75" i="5"/>
  <c r="AG75" i="5"/>
  <c r="V141" i="5"/>
  <c r="N189" i="5"/>
  <c r="Y123" i="5"/>
  <c r="W135" i="5"/>
  <c r="Q171" i="5"/>
  <c r="X129" i="5"/>
  <c r="P177" i="5"/>
  <c r="M195" i="5"/>
  <c r="Z117" i="5"/>
  <c r="AA111" i="5"/>
  <c r="O183" i="5"/>
  <c r="AD93" i="5"/>
  <c r="T153" i="5"/>
  <c r="AF81" i="5"/>
  <c r="AB105" i="5"/>
  <c r="AC99" i="5"/>
  <c r="S159" i="5"/>
  <c r="U147" i="5"/>
  <c r="AE87" i="5"/>
  <c r="R165" i="5"/>
  <c r="AC116" i="5" l="1"/>
  <c r="AC118" i="5" s="1"/>
  <c r="R182" i="5"/>
  <c r="R184" i="5" s="1"/>
  <c r="AE104" i="5"/>
  <c r="AE106" i="5" s="1"/>
  <c r="U164" i="5"/>
  <c r="U166" i="5" s="1"/>
  <c r="AG92" i="5"/>
  <c r="AG94" i="5" s="1"/>
  <c r="AA128" i="5"/>
  <c r="AA130" i="5" s="1"/>
  <c r="P194" i="5"/>
  <c r="P196" i="5" s="1"/>
  <c r="V158" i="5"/>
  <c r="V160" i="5" s="1"/>
  <c r="X146" i="5"/>
  <c r="X148" i="5" s="1"/>
  <c r="S176" i="5"/>
  <c r="S178" i="5" s="1"/>
  <c r="AD110" i="5"/>
  <c r="AD112" i="5" s="1"/>
  <c r="N201" i="5"/>
  <c r="O200" i="5"/>
  <c r="O202" i="5" s="1"/>
  <c r="Y140" i="5"/>
  <c r="Y142" i="5" s="1"/>
  <c r="T170" i="5"/>
  <c r="T172" i="5" s="1"/>
  <c r="Z134" i="5"/>
  <c r="Z136" i="5" s="1"/>
  <c r="W152" i="5"/>
  <c r="W154" i="5" s="1"/>
  <c r="Q188" i="5"/>
  <c r="Q190" i="5" s="1"/>
  <c r="AF98" i="5"/>
  <c r="AF100" i="5" s="1"/>
  <c r="AB122" i="5"/>
  <c r="AB124" i="5" s="1"/>
  <c r="AL77" i="5"/>
  <c r="AL83" i="5"/>
  <c r="V147" i="5"/>
  <c r="AD99" i="5"/>
  <c r="AE93" i="5"/>
  <c r="X135" i="5"/>
  <c r="AA117" i="5"/>
  <c r="Y129" i="5"/>
  <c r="AF87" i="5"/>
  <c r="AM87" i="5"/>
  <c r="AN87" i="5" s="1"/>
  <c r="AC105" i="5"/>
  <c r="U153" i="5"/>
  <c r="N195" i="5"/>
  <c r="Q177" i="5"/>
  <c r="W141" i="5"/>
  <c r="S165" i="5"/>
  <c r="O189" i="5"/>
  <c r="T159" i="5"/>
  <c r="P183" i="5"/>
  <c r="AB111" i="5"/>
  <c r="R171" i="5"/>
  <c r="Z123" i="5"/>
  <c r="P200" i="5" l="1"/>
  <c r="P202" i="5" s="1"/>
  <c r="O201" i="5"/>
  <c r="AE110" i="5"/>
  <c r="AE112" i="5" s="1"/>
  <c r="Y146" i="5"/>
  <c r="Y148" i="5" s="1"/>
  <c r="Q194" i="5"/>
  <c r="Q196" i="5" s="1"/>
  <c r="AG98" i="5"/>
  <c r="AG100" i="5" s="1"/>
  <c r="X152" i="5"/>
  <c r="X154" i="5" s="1"/>
  <c r="U170" i="5"/>
  <c r="U172" i="5" s="1"/>
  <c r="S182" i="5"/>
  <c r="S184" i="5" s="1"/>
  <c r="T176" i="5"/>
  <c r="T178" i="5" s="1"/>
  <c r="W158" i="5"/>
  <c r="W160" i="5" s="1"/>
  <c r="AB128" i="5"/>
  <c r="AB130" i="5" s="1"/>
  <c r="V164" i="5"/>
  <c r="V166" i="5" s="1"/>
  <c r="AC122" i="5"/>
  <c r="AC124" i="5" s="1"/>
  <c r="R188" i="5"/>
  <c r="R190" i="5" s="1"/>
  <c r="AA134" i="5"/>
  <c r="AA136" i="5" s="1"/>
  <c r="Z140" i="5"/>
  <c r="Z142" i="5" s="1"/>
  <c r="AF104" i="5"/>
  <c r="AF106" i="5" s="1"/>
  <c r="AD116" i="5"/>
  <c r="AD118" i="5" s="1"/>
  <c r="AO87" i="5"/>
  <c r="AJ89" i="5"/>
  <c r="AG87" i="5"/>
  <c r="Y135" i="5"/>
  <c r="S171" i="5"/>
  <c r="Q183" i="5"/>
  <c r="X141" i="5"/>
  <c r="O195" i="5"/>
  <c r="AD105" i="5"/>
  <c r="Z129" i="5"/>
  <c r="AE99" i="5"/>
  <c r="AM99" i="5"/>
  <c r="AN99" i="5" s="1"/>
  <c r="P189" i="5"/>
  <c r="AA123" i="5"/>
  <c r="AC111" i="5"/>
  <c r="U159" i="5"/>
  <c r="T165" i="5"/>
  <c r="R177" i="5"/>
  <c r="W147" i="5"/>
  <c r="V153" i="5"/>
  <c r="AB117" i="5"/>
  <c r="AF93" i="5"/>
  <c r="AM93" i="5"/>
  <c r="AN93" i="5" s="1"/>
  <c r="AA140" i="5" l="1"/>
  <c r="AA142" i="5" s="1"/>
  <c r="S188" i="5"/>
  <c r="S190" i="5" s="1"/>
  <c r="W164" i="5"/>
  <c r="W166" i="5" s="1"/>
  <c r="X158" i="5"/>
  <c r="X160" i="5" s="1"/>
  <c r="T182" i="5"/>
  <c r="T184" i="5" s="1"/>
  <c r="Y152" i="5"/>
  <c r="Y154" i="5" s="1"/>
  <c r="R194" i="5"/>
  <c r="R196" i="5" s="1"/>
  <c r="AF110" i="5"/>
  <c r="AF112" i="5" s="1"/>
  <c r="AE116" i="5"/>
  <c r="AE118" i="5" s="1"/>
  <c r="AB134" i="5"/>
  <c r="AB136" i="5" s="1"/>
  <c r="AD122" i="5"/>
  <c r="AD124" i="5" s="1"/>
  <c r="AC128" i="5"/>
  <c r="AC130" i="5" s="1"/>
  <c r="U176" i="5"/>
  <c r="U178" i="5" s="1"/>
  <c r="V170" i="5"/>
  <c r="V172" i="5" s="1"/>
  <c r="AG99" i="5"/>
  <c r="Z146" i="5"/>
  <c r="Z148" i="5" s="1"/>
  <c r="Q200" i="5"/>
  <c r="Q202" i="5" s="1"/>
  <c r="P201" i="5"/>
  <c r="AG104" i="5"/>
  <c r="AG106" i="5" s="1"/>
  <c r="AO93" i="5"/>
  <c r="AJ95" i="5"/>
  <c r="AJ101" i="5"/>
  <c r="AL89" i="5"/>
  <c r="AO99" i="5"/>
  <c r="AG93" i="5"/>
  <c r="T171" i="5"/>
  <c r="U165" i="5"/>
  <c r="AE105" i="5"/>
  <c r="Y141" i="5"/>
  <c r="Q189" i="5"/>
  <c r="W153" i="5"/>
  <c r="X147" i="5"/>
  <c r="V159" i="5"/>
  <c r="AB123" i="5"/>
  <c r="AF99" i="5"/>
  <c r="R183" i="5"/>
  <c r="Z135" i="5"/>
  <c r="AD111" i="5"/>
  <c r="AC117" i="5"/>
  <c r="S177" i="5"/>
  <c r="AA129" i="5"/>
  <c r="P195" i="5"/>
  <c r="V176" i="5" l="1"/>
  <c r="V178" i="5" s="1"/>
  <c r="AE122" i="5"/>
  <c r="AE124" i="5" s="1"/>
  <c r="AG110" i="5"/>
  <c r="Z152" i="5"/>
  <c r="Z154" i="5" s="1"/>
  <c r="Y158" i="5"/>
  <c r="Y160" i="5" s="1"/>
  <c r="T188" i="5"/>
  <c r="T190" i="5" s="1"/>
  <c r="AA146" i="5"/>
  <c r="AA148" i="5" s="1"/>
  <c r="W170" i="5"/>
  <c r="W172" i="5" s="1"/>
  <c r="AD128" i="5"/>
  <c r="AD130" i="5" s="1"/>
  <c r="AC134" i="5"/>
  <c r="AC136" i="5" s="1"/>
  <c r="R200" i="5"/>
  <c r="R202" i="5" s="1"/>
  <c r="Q201" i="5"/>
  <c r="AF116" i="5"/>
  <c r="AF118" i="5" s="1"/>
  <c r="S194" i="5"/>
  <c r="S196" i="5" s="1"/>
  <c r="U182" i="5"/>
  <c r="U184" i="5" s="1"/>
  <c r="X164" i="5"/>
  <c r="X166" i="5" s="1"/>
  <c r="AB140" i="5"/>
  <c r="AB142" i="5" s="1"/>
  <c r="AL101" i="5"/>
  <c r="AL95" i="5"/>
  <c r="AB129" i="5"/>
  <c r="X153" i="5"/>
  <c r="AA135" i="5"/>
  <c r="W159" i="5"/>
  <c r="AF105" i="5"/>
  <c r="AM105" i="5"/>
  <c r="AN105" i="5" s="1"/>
  <c r="AD117" i="5"/>
  <c r="R189" i="5"/>
  <c r="U171" i="5"/>
  <c r="Q195" i="5"/>
  <c r="V165" i="5"/>
  <c r="T177" i="5"/>
  <c r="AE111" i="5"/>
  <c r="S183" i="5"/>
  <c r="AC123" i="5"/>
  <c r="Y147" i="5"/>
  <c r="Z141" i="5"/>
  <c r="AM111" i="5" l="1"/>
  <c r="AN111" i="5" s="1"/>
  <c r="AO111" i="5" s="1"/>
  <c r="AG112" i="5"/>
  <c r="U188" i="5"/>
  <c r="U190" i="5" s="1"/>
  <c r="AE128" i="5"/>
  <c r="AE130" i="5" s="1"/>
  <c r="AB146" i="5"/>
  <c r="AB148" i="5" s="1"/>
  <c r="Z158" i="5"/>
  <c r="Z160" i="5" s="1"/>
  <c r="AG111" i="5"/>
  <c r="AD134" i="5"/>
  <c r="AD136" i="5" s="1"/>
  <c r="AA152" i="5"/>
  <c r="AA154" i="5" s="1"/>
  <c r="AC140" i="5"/>
  <c r="AC142" i="5" s="1"/>
  <c r="V182" i="5"/>
  <c r="V184" i="5" s="1"/>
  <c r="AG116" i="5"/>
  <c r="AG118" i="5" s="1"/>
  <c r="AF122" i="5"/>
  <c r="AF124" i="5" s="1"/>
  <c r="X170" i="5"/>
  <c r="X172" i="5" s="1"/>
  <c r="Y164" i="5"/>
  <c r="Y166" i="5" s="1"/>
  <c r="T194" i="5"/>
  <c r="T196" i="5" s="1"/>
  <c r="S200" i="5"/>
  <c r="S202" i="5" s="1"/>
  <c r="R201" i="5"/>
  <c r="W176" i="5"/>
  <c r="W178" i="5" s="1"/>
  <c r="AO105" i="5"/>
  <c r="AJ107" i="5"/>
  <c r="AJ113" i="5"/>
  <c r="AG105" i="5"/>
  <c r="U177" i="5"/>
  <c r="Y153" i="5"/>
  <c r="Z147" i="5"/>
  <c r="T183" i="5"/>
  <c r="V171" i="5"/>
  <c r="X159" i="5"/>
  <c r="AA141" i="5"/>
  <c r="R195" i="5"/>
  <c r="S189" i="5"/>
  <c r="AC129" i="5"/>
  <c r="AE117" i="5"/>
  <c r="AD123" i="5"/>
  <c r="AF111" i="5"/>
  <c r="W165" i="5"/>
  <c r="AB135" i="5"/>
  <c r="Z164" i="5" l="1"/>
  <c r="Z166" i="5" s="1"/>
  <c r="X176" i="5"/>
  <c r="X178" i="5" s="1"/>
  <c r="Y170" i="5"/>
  <c r="Y172" i="5" s="1"/>
  <c r="AD140" i="5"/>
  <c r="AD142" i="5" s="1"/>
  <c r="AE134" i="5"/>
  <c r="AE136" i="5" s="1"/>
  <c r="AA158" i="5"/>
  <c r="AA160" i="5" s="1"/>
  <c r="AF128" i="5"/>
  <c r="AF130" i="5" s="1"/>
  <c r="U194" i="5"/>
  <c r="U196" i="5" s="1"/>
  <c r="T200" i="5"/>
  <c r="T202" i="5" s="1"/>
  <c r="S201" i="5"/>
  <c r="AG122" i="5"/>
  <c r="AG124" i="5" s="1"/>
  <c r="W182" i="5"/>
  <c r="W184" i="5" s="1"/>
  <c r="AB152" i="5"/>
  <c r="AB154" i="5" s="1"/>
  <c r="AC146" i="5"/>
  <c r="AC148" i="5" s="1"/>
  <c r="V188" i="5"/>
  <c r="V190" i="5" s="1"/>
  <c r="AL113" i="5"/>
  <c r="AL107" i="5"/>
  <c r="Y159" i="5"/>
  <c r="AD129" i="5"/>
  <c r="S195" i="5"/>
  <c r="Z153" i="5"/>
  <c r="AE123" i="5"/>
  <c r="AA147" i="5"/>
  <c r="AC135" i="5"/>
  <c r="AB141" i="5"/>
  <c r="U183" i="5"/>
  <c r="V177" i="5"/>
  <c r="X165" i="5"/>
  <c r="AM117" i="5"/>
  <c r="AN117" i="5" s="1"/>
  <c r="AF117" i="5"/>
  <c r="T189" i="5"/>
  <c r="W171" i="5"/>
  <c r="AF129" i="5" l="1"/>
  <c r="AG128" i="5"/>
  <c r="AG130" i="5" s="1"/>
  <c r="AF134" i="5"/>
  <c r="AF136" i="5" s="1"/>
  <c r="Z170" i="5"/>
  <c r="Z172" i="5" s="1"/>
  <c r="W188" i="5"/>
  <c r="W190" i="5" s="1"/>
  <c r="AC152" i="5"/>
  <c r="AC154" i="5" s="1"/>
  <c r="Y176" i="5"/>
  <c r="Y178" i="5" s="1"/>
  <c r="V194" i="5"/>
  <c r="V196" i="5" s="1"/>
  <c r="AB158" i="5"/>
  <c r="AB160" i="5" s="1"/>
  <c r="AE140" i="5"/>
  <c r="AE142" i="5" s="1"/>
  <c r="AD146" i="5"/>
  <c r="AD148" i="5" s="1"/>
  <c r="X182" i="5"/>
  <c r="X184" i="5" s="1"/>
  <c r="U200" i="5"/>
  <c r="U202" i="5" s="1"/>
  <c r="T201" i="5"/>
  <c r="AA164" i="5"/>
  <c r="AA166" i="5" s="1"/>
  <c r="AO117" i="5"/>
  <c r="AJ119" i="5"/>
  <c r="AG117" i="5"/>
  <c r="AD135" i="5"/>
  <c r="W177" i="5"/>
  <c r="AE129" i="5"/>
  <c r="X171" i="5"/>
  <c r="V183" i="5"/>
  <c r="AB147" i="5"/>
  <c r="Z159" i="5"/>
  <c r="AM123" i="5"/>
  <c r="AN123" i="5" s="1"/>
  <c r="AF123" i="5"/>
  <c r="U189" i="5"/>
  <c r="Y165" i="5"/>
  <c r="AC141" i="5"/>
  <c r="AA153" i="5"/>
  <c r="T195" i="5"/>
  <c r="V200" i="5" l="1"/>
  <c r="V202" i="5" s="1"/>
  <c r="U201" i="5"/>
  <c r="AC158" i="5"/>
  <c r="AC160" i="5" s="1"/>
  <c r="Z176" i="5"/>
  <c r="Z178" i="5" s="1"/>
  <c r="X188" i="5"/>
  <c r="X190" i="5" s="1"/>
  <c r="AG134" i="5"/>
  <c r="AG136" i="5" s="1"/>
  <c r="AE146" i="5"/>
  <c r="AE148" i="5" s="1"/>
  <c r="AG129" i="5"/>
  <c r="AM129" i="5"/>
  <c r="AN129" i="5" s="1"/>
  <c r="AO129" i="5" s="1"/>
  <c r="AB164" i="5"/>
  <c r="AB166" i="5" s="1"/>
  <c r="AF140" i="5"/>
  <c r="AF142" i="5" s="1"/>
  <c r="W194" i="5"/>
  <c r="W196" i="5" s="1"/>
  <c r="AD152" i="5"/>
  <c r="AD154" i="5" s="1"/>
  <c r="AA170" i="5"/>
  <c r="AA172" i="5" s="1"/>
  <c r="Y182" i="5"/>
  <c r="Y184" i="5" s="1"/>
  <c r="AO123" i="5"/>
  <c r="AJ125" i="5"/>
  <c r="AL119" i="5"/>
  <c r="AG123" i="5"/>
  <c r="AB153" i="5"/>
  <c r="Z165" i="5"/>
  <c r="AC147" i="5"/>
  <c r="W183" i="5"/>
  <c r="U195" i="5"/>
  <c r="Y171" i="5"/>
  <c r="AD141" i="5"/>
  <c r="V189" i="5"/>
  <c r="AA159" i="5"/>
  <c r="X177" i="5"/>
  <c r="AE135" i="5"/>
  <c r="AB170" i="5" l="1"/>
  <c r="AB172" i="5" s="1"/>
  <c r="X194" i="5"/>
  <c r="X196" i="5" s="1"/>
  <c r="AJ131" i="5"/>
  <c r="AF146" i="5"/>
  <c r="AF148" i="5" s="1"/>
  <c r="Y188" i="5"/>
  <c r="Y190" i="5" s="1"/>
  <c r="AD158" i="5"/>
  <c r="AD160" i="5" s="1"/>
  <c r="Z182" i="5"/>
  <c r="Z184" i="5" s="1"/>
  <c r="AE152" i="5"/>
  <c r="AE154" i="5" s="1"/>
  <c r="AG140" i="5"/>
  <c r="AA176" i="5"/>
  <c r="AA178" i="5" s="1"/>
  <c r="W200" i="5"/>
  <c r="W202" i="5" s="1"/>
  <c r="V201" i="5"/>
  <c r="AC164" i="5"/>
  <c r="AC166" i="5" s="1"/>
  <c r="AL131" i="5"/>
  <c r="AL125" i="5"/>
  <c r="AF135" i="5"/>
  <c r="AM135" i="5"/>
  <c r="AN135" i="5" s="1"/>
  <c r="AD147" i="5"/>
  <c r="W189" i="5"/>
  <c r="V195" i="5"/>
  <c r="Y177" i="5"/>
  <c r="AE141" i="5"/>
  <c r="AA165" i="5"/>
  <c r="AC153" i="5"/>
  <c r="AB159" i="5"/>
  <c r="Z171" i="5"/>
  <c r="X183" i="5"/>
  <c r="AM141" i="5" l="1"/>
  <c r="AN141" i="5" s="1"/>
  <c r="AG142" i="5"/>
  <c r="AD164" i="5"/>
  <c r="AD166" i="5" s="1"/>
  <c r="AB176" i="5"/>
  <c r="AB178" i="5" s="1"/>
  <c r="AF152" i="5"/>
  <c r="AF154" i="5" s="1"/>
  <c r="AE158" i="5"/>
  <c r="AE160" i="5" s="1"/>
  <c r="AG146" i="5"/>
  <c r="AG148" i="5" s="1"/>
  <c r="Y194" i="5"/>
  <c r="Y196" i="5" s="1"/>
  <c r="W201" i="5"/>
  <c r="X200" i="5"/>
  <c r="X202" i="5" s="1"/>
  <c r="AG141" i="5"/>
  <c r="AA182" i="5"/>
  <c r="AA184" i="5" s="1"/>
  <c r="Z188" i="5"/>
  <c r="Z190" i="5" s="1"/>
  <c r="AC170" i="5"/>
  <c r="AC172" i="5" s="1"/>
  <c r="AO141" i="5"/>
  <c r="AJ143" i="5"/>
  <c r="AO135" i="5"/>
  <c r="AJ137" i="5"/>
  <c r="AG135" i="5"/>
  <c r="AA171" i="5"/>
  <c r="AD153" i="5"/>
  <c r="W195" i="5"/>
  <c r="AF141" i="5"/>
  <c r="AC159" i="5"/>
  <c r="AB165" i="5"/>
  <c r="Z177" i="5"/>
  <c r="X189" i="5"/>
  <c r="AE147" i="5"/>
  <c r="Y183" i="5"/>
  <c r="AA188" i="5" l="1"/>
  <c r="AA190" i="5" s="1"/>
  <c r="Y200" i="5"/>
  <c r="Y202" i="5" s="1"/>
  <c r="X201" i="5"/>
  <c r="Z194" i="5"/>
  <c r="Z196" i="5" s="1"/>
  <c r="AF158" i="5"/>
  <c r="AF160" i="5" s="1"/>
  <c r="AC176" i="5"/>
  <c r="AC178" i="5" s="1"/>
  <c r="AD170" i="5"/>
  <c r="AD172" i="5" s="1"/>
  <c r="AB182" i="5"/>
  <c r="AB184" i="5" s="1"/>
  <c r="AG152" i="5"/>
  <c r="AE164" i="5"/>
  <c r="AE166" i="5" s="1"/>
  <c r="AL137" i="5"/>
  <c r="AL143" i="5"/>
  <c r="Z183" i="5"/>
  <c r="AC165" i="5"/>
  <c r="X195" i="5"/>
  <c r="AB171" i="5"/>
  <c r="AM147" i="5"/>
  <c r="AN147" i="5" s="1"/>
  <c r="AF147" i="5"/>
  <c r="AD159" i="5"/>
  <c r="Y189" i="5"/>
  <c r="AA177" i="5"/>
  <c r="AE153" i="5"/>
  <c r="AM153" i="5" l="1"/>
  <c r="AN153" i="5" s="1"/>
  <c r="AG154" i="5"/>
  <c r="AE170" i="5"/>
  <c r="AE172" i="5" s="1"/>
  <c r="AG158" i="5"/>
  <c r="AG160" i="5" s="1"/>
  <c r="Z200" i="5"/>
  <c r="Z202" i="5" s="1"/>
  <c r="Y201" i="5"/>
  <c r="AG153" i="5"/>
  <c r="AC182" i="5"/>
  <c r="AC184" i="5" s="1"/>
  <c r="AD176" i="5"/>
  <c r="AD178" i="5" s="1"/>
  <c r="AA194" i="5"/>
  <c r="AA196" i="5" s="1"/>
  <c r="AF164" i="5"/>
  <c r="AF166" i="5" s="1"/>
  <c r="AB188" i="5"/>
  <c r="AB190" i="5" s="1"/>
  <c r="AO153" i="5"/>
  <c r="AJ155" i="5"/>
  <c r="AO147" i="5"/>
  <c r="AJ149" i="5"/>
  <c r="AG147" i="5"/>
  <c r="AB177" i="5"/>
  <c r="AE159" i="5"/>
  <c r="AD165" i="5"/>
  <c r="AC171" i="5"/>
  <c r="AF153" i="5"/>
  <c r="Z189" i="5"/>
  <c r="Y195" i="5"/>
  <c r="AA183" i="5"/>
  <c r="AG164" i="5" l="1"/>
  <c r="AG166" i="5" s="1"/>
  <c r="AE176" i="5"/>
  <c r="AE178" i="5" s="1"/>
  <c r="AA200" i="5"/>
  <c r="AA202" i="5" s="1"/>
  <c r="Z201" i="5"/>
  <c r="AC188" i="5"/>
  <c r="AC190" i="5" s="1"/>
  <c r="AB194" i="5"/>
  <c r="AB196" i="5" s="1"/>
  <c r="AD182" i="5"/>
  <c r="AD184" i="5" s="1"/>
  <c r="AF170" i="5"/>
  <c r="AF172" i="5" s="1"/>
  <c r="AL149" i="5"/>
  <c r="AL155" i="5"/>
  <c r="AB183" i="5"/>
  <c r="AE165" i="5"/>
  <c r="Z195" i="5"/>
  <c r="AA189" i="5"/>
  <c r="AC177" i="5"/>
  <c r="AD171" i="5"/>
  <c r="AF159" i="5"/>
  <c r="AM159" i="5"/>
  <c r="AN159" i="5" s="1"/>
  <c r="AE182" i="5" l="1"/>
  <c r="AE184" i="5" s="1"/>
  <c r="AD188" i="5"/>
  <c r="AD190" i="5" s="1"/>
  <c r="AF176" i="5"/>
  <c r="AF178" i="5" s="1"/>
  <c r="AG170" i="5"/>
  <c r="AC194" i="5"/>
  <c r="AC196" i="5" s="1"/>
  <c r="AB200" i="5"/>
  <c r="AB202" i="5" s="1"/>
  <c r="AA201" i="5"/>
  <c r="AO159" i="5"/>
  <c r="AJ161" i="5"/>
  <c r="AG159" i="5"/>
  <c r="AE171" i="5"/>
  <c r="AB189" i="5"/>
  <c r="AD177" i="5"/>
  <c r="AF165" i="5"/>
  <c r="AM165" i="5"/>
  <c r="AN165" i="5" s="1"/>
  <c r="AA195" i="5"/>
  <c r="AC183" i="5"/>
  <c r="AM171" i="5" l="1"/>
  <c r="AN171" i="5" s="1"/>
  <c r="AO171" i="5" s="1"/>
  <c r="AG172" i="5"/>
  <c r="AD194" i="5"/>
  <c r="AD196" i="5" s="1"/>
  <c r="AC200" i="5"/>
  <c r="AC202" i="5" s="1"/>
  <c r="AB201" i="5"/>
  <c r="AE188" i="5"/>
  <c r="AE190" i="5" s="1"/>
  <c r="AG171" i="5"/>
  <c r="AG176" i="5"/>
  <c r="AG178" i="5" s="1"/>
  <c r="AF182" i="5"/>
  <c r="AF184" i="5" s="1"/>
  <c r="AO165" i="5"/>
  <c r="AJ167" i="5"/>
  <c r="AJ173" i="5"/>
  <c r="AL161" i="5"/>
  <c r="AG165" i="5"/>
  <c r="AD183" i="5"/>
  <c r="AC189" i="5"/>
  <c r="AF171" i="5"/>
  <c r="AB195" i="5"/>
  <c r="AE177" i="5"/>
  <c r="AD200" i="5" l="1"/>
  <c r="AD202" i="5" s="1"/>
  <c r="AC201" i="5"/>
  <c r="AG182" i="5"/>
  <c r="AF188" i="5"/>
  <c r="AF190" i="5" s="1"/>
  <c r="AE194" i="5"/>
  <c r="AE196" i="5" s="1"/>
  <c r="AL173" i="5"/>
  <c r="AL167" i="5"/>
  <c r="AC195" i="5"/>
  <c r="AD189" i="5"/>
  <c r="AE183" i="5"/>
  <c r="AF177" i="5"/>
  <c r="AM177" i="5"/>
  <c r="AN177" i="5" s="1"/>
  <c r="AM183" i="5" l="1"/>
  <c r="AN183" i="5" s="1"/>
  <c r="AG184" i="5"/>
  <c r="AG183" i="5"/>
  <c r="AF194" i="5"/>
  <c r="AF196" i="5" s="1"/>
  <c r="AE200" i="5"/>
  <c r="AE202" i="5" s="1"/>
  <c r="AD201" i="5"/>
  <c r="AG188" i="5"/>
  <c r="AG190" i="5" s="1"/>
  <c r="AO177" i="5"/>
  <c r="AJ179" i="5"/>
  <c r="AO183" i="5"/>
  <c r="AJ185" i="5"/>
  <c r="AG177" i="5"/>
  <c r="AE189" i="5"/>
  <c r="AD195" i="5"/>
  <c r="AF183" i="5"/>
  <c r="AG194" i="5" l="1"/>
  <c r="AG196" i="5" s="1"/>
  <c r="AF200" i="5"/>
  <c r="AF202" i="5" s="1"/>
  <c r="AE201" i="5"/>
  <c r="AL185" i="5"/>
  <c r="AL179" i="5"/>
  <c r="AF189" i="5"/>
  <c r="AM189" i="5"/>
  <c r="AN189" i="5" s="1"/>
  <c r="AE195" i="5"/>
  <c r="AG200" i="5" l="1"/>
  <c r="AF201" i="5"/>
  <c r="AO189" i="5"/>
  <c r="AJ191" i="5"/>
  <c r="AG189" i="5"/>
  <c r="AF195" i="5"/>
  <c r="AM195" i="5"/>
  <c r="AN195" i="5" s="1"/>
  <c r="AJ197" i="5" s="1"/>
  <c r="AM201" i="5" l="1"/>
  <c r="AN201" i="5" s="1"/>
  <c r="AJ203" i="5" s="1"/>
  <c r="AG202" i="5"/>
  <c r="AG201" i="5"/>
  <c r="AO195" i="5"/>
  <c r="AL191" i="5"/>
  <c r="AO201" i="5"/>
  <c r="AG195" i="5"/>
  <c r="AL197" i="5" l="1"/>
  <c r="AL203" i="5"/>
</calcChain>
</file>

<file path=xl/sharedStrings.xml><?xml version="1.0" encoding="utf-8"?>
<sst xmlns="http://schemas.openxmlformats.org/spreadsheetml/2006/main" count="851" uniqueCount="71">
  <si>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</si>
  <si>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</si>
  <si>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</si>
  <si>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行事</t>
    <rPh sb="0" eb="2">
      <t>ギョウジ</t>
    </rPh>
    <phoneticPr fontId="1"/>
  </si>
  <si>
    <t>日</t>
  </si>
  <si>
    <t>月</t>
  </si>
  <si>
    <t>火</t>
  </si>
  <si>
    <t>水</t>
  </si>
  <si>
    <t>木</t>
  </si>
  <si>
    <t>金</t>
  </si>
  <si>
    <t>土</t>
  </si>
  <si>
    <t>累計</t>
    <rPh sb="0" eb="2">
      <t>ルイケイ</t>
    </rPh>
    <phoneticPr fontId="1"/>
  </si>
  <si>
    <t>月計</t>
    <rPh sb="0" eb="1">
      <t>ツキ</t>
    </rPh>
    <rPh sb="1" eb="2">
      <t>ケイ</t>
    </rPh>
    <phoneticPr fontId="1"/>
  </si>
  <si>
    <t>休日／日</t>
    <rPh sb="0" eb="2">
      <t>キュウジツ</t>
    </rPh>
    <rPh sb="3" eb="4">
      <t>ヒ</t>
    </rPh>
    <phoneticPr fontId="1"/>
  </si>
  <si>
    <t>休日／日</t>
    <rPh sb="0" eb="2">
      <t>キュウジツ</t>
    </rPh>
    <rPh sb="3" eb="4">
      <t>ニチ</t>
    </rPh>
    <phoneticPr fontId="1"/>
  </si>
  <si>
    <t>達成率＝「休日の累計日数」／「累計日数」</t>
    <rPh sb="0" eb="2">
      <t>タッセイ</t>
    </rPh>
    <rPh sb="2" eb="3">
      <t>リツ</t>
    </rPh>
    <rPh sb="5" eb="7">
      <t>キュウジツ</t>
    </rPh>
    <rPh sb="8" eb="10">
      <t>ルイケイ</t>
    </rPh>
    <rPh sb="10" eb="12">
      <t>ニッスウ</t>
    </rPh>
    <rPh sb="15" eb="17">
      <t>ルイケイ</t>
    </rPh>
    <rPh sb="17" eb="19">
      <t>ニッスウ</t>
    </rPh>
    <phoneticPr fontId="1"/>
  </si>
  <si>
    <t>実績現場閉所率</t>
    <rPh sb="0" eb="2">
      <t>ジッセキ</t>
    </rPh>
    <rPh sb="2" eb="4">
      <t>ゲンバ</t>
    </rPh>
    <rPh sb="4" eb="6">
      <t>ヘイショ</t>
    </rPh>
    <rPh sb="6" eb="7">
      <t>リツ</t>
    </rPh>
    <phoneticPr fontId="1"/>
  </si>
  <si>
    <t>判定結果　：</t>
    <rPh sb="0" eb="2">
      <t>ハンテイ</t>
    </rPh>
    <rPh sb="2" eb="4">
      <t>ケッカ</t>
    </rPh>
    <phoneticPr fontId="1"/>
  </si>
  <si>
    <t>月の日数</t>
    <rPh sb="0" eb="1">
      <t>ツキ</t>
    </rPh>
    <rPh sb="2" eb="4">
      <t>ニッスウ</t>
    </rPh>
    <phoneticPr fontId="1"/>
  </si>
  <si>
    <t>実績休日数</t>
    <rPh sb="0" eb="2">
      <t>ジッセキ</t>
    </rPh>
    <rPh sb="2" eb="5">
      <t>キュウジツスウ</t>
    </rPh>
    <phoneticPr fontId="1"/>
  </si>
  <si>
    <t>対象期間外日数</t>
    <rPh sb="0" eb="2">
      <t>タイショウ</t>
    </rPh>
    <rPh sb="2" eb="5">
      <t>キカンガイ</t>
    </rPh>
    <rPh sb="5" eb="7">
      <t>ニッスウ</t>
    </rPh>
    <phoneticPr fontId="1"/>
  </si>
  <si>
    <t>対象日数</t>
    <rPh sb="0" eb="2">
      <t>タイショウ</t>
    </rPh>
    <rPh sb="2" eb="4">
      <t>ニッスウ</t>
    </rPh>
    <phoneticPr fontId="1"/>
  </si>
  <si>
    <t>累計対象日数</t>
    <rPh sb="0" eb="2">
      <t>ルイケイ</t>
    </rPh>
    <rPh sb="2" eb="4">
      <t>タイショウ</t>
    </rPh>
    <rPh sb="4" eb="6">
      <t>ニッスウ</t>
    </rPh>
    <phoneticPr fontId="1"/>
  </si>
  <si>
    <t>累計実績休日数</t>
    <rPh sb="0" eb="2">
      <t>ルイケイ</t>
    </rPh>
    <rPh sb="2" eb="4">
      <t>ジッセキ</t>
    </rPh>
    <rPh sb="4" eb="6">
      <t>キュウジツ</t>
    </rPh>
    <rPh sb="6" eb="7">
      <t>スウ</t>
    </rPh>
    <phoneticPr fontId="1"/>
  </si>
  <si>
    <t>～</t>
    <phoneticPr fontId="1"/>
  </si>
  <si>
    <t>元日</t>
  </si>
  <si>
    <t>成人の日</t>
  </si>
  <si>
    <t>建国記念の日</t>
  </si>
  <si>
    <t>振替休日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</si>
  <si>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</si>
  <si>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</si>
  <si>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</si>
  <si>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</si>
  <si>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</si>
  <si>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</si>
  <si>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</si>
  <si>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</si>
  <si>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</si>
  <si>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体育の日</t>
  </si>
  <si>
    <t>文化の日</t>
  </si>
  <si>
    <t>勤労感謝の日</t>
  </si>
  <si>
    <t>天皇誕生日</t>
  </si>
  <si>
    <t>土</t>
    <phoneticPr fontId="1"/>
  </si>
  <si>
    <t>金</t>
    <phoneticPr fontId="1"/>
  </si>
  <si>
    <t>木</t>
    <phoneticPr fontId="1"/>
  </si>
  <si>
    <t>水</t>
    <phoneticPr fontId="1"/>
  </si>
  <si>
    <t>火</t>
    <phoneticPr fontId="1"/>
  </si>
  <si>
    <t>月</t>
    <phoneticPr fontId="1"/>
  </si>
  <si>
    <t>日</t>
    <phoneticPr fontId="1"/>
  </si>
  <si>
    <t>土</t>
    <phoneticPr fontId="1"/>
  </si>
  <si>
    <t>金</t>
    <phoneticPr fontId="1"/>
  </si>
  <si>
    <t>工事名：</t>
    <rPh sb="0" eb="3">
      <t>コウジメイ</t>
    </rPh>
    <phoneticPr fontId="1"/>
  </si>
  <si>
    <t>期　間：</t>
    <rPh sb="0" eb="1">
      <t>キ</t>
    </rPh>
    <rPh sb="2" eb="3">
      <t>アイダ</t>
    </rPh>
    <phoneticPr fontId="1"/>
  </si>
  <si>
    <t>年末年始休暇</t>
    <phoneticPr fontId="1"/>
  </si>
  <si>
    <t>夏季休暇</t>
    <phoneticPr fontId="1"/>
  </si>
  <si>
    <t>○</t>
  </si>
  <si>
    <t>○○線　○○道路改良工事</t>
  </si>
  <si>
    <t>○計</t>
    <rPh sb="1" eb="2">
      <t>ケイ</t>
    </rPh>
    <phoneticPr fontId="1"/>
  </si>
  <si>
    <t>４週８休以上　（28.5%以上）</t>
    <rPh sb="1" eb="2">
      <t>シュウ</t>
    </rPh>
    <rPh sb="3" eb="4">
      <t>キュウ</t>
    </rPh>
    <rPh sb="4" eb="6">
      <t>イジョウ</t>
    </rPh>
    <rPh sb="13" eb="15">
      <t>イジョウ</t>
    </rPh>
    <phoneticPr fontId="1"/>
  </si>
  <si>
    <t>４週７休以上　４週８休未満　（25.0%以上）</t>
    <rPh sb="1" eb="2">
      <t>シュウ</t>
    </rPh>
    <rPh sb="3" eb="4">
      <t>キュウ</t>
    </rPh>
    <rPh sb="4" eb="6">
      <t>イジョウ</t>
    </rPh>
    <rPh sb="11" eb="13">
      <t>ミマン</t>
    </rPh>
    <phoneticPr fontId="1"/>
  </si>
  <si>
    <t>４週６休以上　４週７休未満　（21.4%以上）</t>
    <rPh sb="1" eb="2">
      <t>シュウ</t>
    </rPh>
    <rPh sb="3" eb="4">
      <t>キュウ</t>
    </rPh>
    <rPh sb="4" eb="6">
      <t>イジョウ</t>
    </rPh>
    <rPh sb="11" eb="13">
      <t>ミマン</t>
    </rPh>
    <phoneticPr fontId="1"/>
  </si>
  <si>
    <t>休日</t>
    <phoneticPr fontId="1"/>
  </si>
  <si>
    <t>休日</t>
    <phoneticPr fontId="1"/>
  </si>
  <si>
    <t>国民の休日</t>
  </si>
  <si>
    <t>天皇の即位の日</t>
  </si>
  <si>
    <t>即位礼正殿の儀</t>
  </si>
  <si>
    <t>スポーツの日</t>
  </si>
  <si>
    <t>（参考様式）</t>
    <rPh sb="1" eb="3">
      <t>サンコウ</t>
    </rPh>
    <rPh sb="3" eb="5">
      <t>ヨウシキ</t>
    </rPh>
    <phoneticPr fontId="1"/>
  </si>
  <si>
    <t>○</t>
    <phoneticPr fontId="1"/>
  </si>
  <si>
    <t>休日取得表</t>
    <rPh sb="0" eb="2">
      <t>キュウジツ</t>
    </rPh>
    <rPh sb="2" eb="4">
      <t>シュトク</t>
    </rPh>
    <rPh sb="4" eb="5">
      <t>ヒョウ</t>
    </rPh>
    <phoneticPr fontId="1"/>
  </si>
  <si>
    <t>－記入例－</t>
    <rPh sb="1" eb="3">
      <t>キニュウ</t>
    </rPh>
    <rPh sb="3" eb="4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</si>
</sst>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%"/>
    <numFmt numFmtId="177" formatCode="#&quot;月&quot;"/>
    <numFmt numFmtId="178" formatCode="yyyy&quot;年&quot;m&quot;月&quot;;@"/>
    <numFmt numFmtId="179" formatCode="d;@"/>
    <numFmt numFmtId="180" formatCode="#&quot;年&quot;"/>
    <numFmt numFmtId="181" formatCode="#&quot;日&quot;"/>
    <numFmt numFmtId="182" formatCode="0.0000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vertical="center" textRotation="255" shrinkToFit="1"/>
    </xf>
    <xf numFmtId="0" fontId="3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6" fontId="3" fillId="2" borderId="27" xfId="0" applyNumberFormat="1" applyFont="1" applyFill="1" applyBorder="1" applyAlignment="1">
      <alignment vertical="center" shrinkToFit="1"/>
    </xf>
    <xf numFmtId="0" fontId="3" fillId="3" borderId="4" xfId="0" applyFont="1" applyFill="1" applyBorder="1" applyAlignment="1">
      <alignment horizontal="center" vertical="center"/>
    </xf>
    <xf numFmtId="176" fontId="3" fillId="3" borderId="27" xfId="0" applyNumberFormat="1" applyFont="1" applyFill="1" applyBorder="1" applyAlignment="1">
      <alignment vertical="center" shrinkToFit="1"/>
    </xf>
    <xf numFmtId="0" fontId="3" fillId="0" borderId="0" xfId="0" applyFont="1" applyFill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4" fontId="0" fillId="0" borderId="0" xfId="0" applyNumberFormat="1">
      <alignment vertical="center"/>
    </xf>
    <xf numFmtId="56" fontId="0" fillId="0" borderId="0" xfId="0" applyNumberFormat="1" applyAlignment="1">
      <alignment vertical="center" wrapText="1"/>
    </xf>
    <xf numFmtId="0" fontId="5" fillId="0" borderId="11" xfId="0" applyFont="1" applyFill="1" applyBorder="1" applyAlignment="1">
      <alignment vertical="center" textRotation="255" shrinkToFit="1"/>
    </xf>
    <xf numFmtId="0" fontId="5" fillId="0" borderId="1" xfId="0" applyFont="1" applyFill="1" applyBorder="1" applyAlignment="1">
      <alignment vertical="center" textRotation="255" shrinkToFit="1"/>
    </xf>
    <xf numFmtId="0" fontId="6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textRotation="255" shrinkToFi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179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textRotation="255" shrinkToFit="1"/>
    </xf>
    <xf numFmtId="179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182" fontId="0" fillId="0" borderId="0" xfId="0" applyNumberFormat="1" applyFont="1">
      <alignment vertical="center"/>
    </xf>
    <xf numFmtId="0" fontId="8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Font="1" applyBorder="1">
      <alignment vertical="center"/>
    </xf>
    <xf numFmtId="14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0" fillId="3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/>
    </xf>
    <xf numFmtId="180" fontId="5" fillId="3" borderId="0" xfId="0" applyNumberFormat="1" applyFont="1" applyFill="1" applyAlignment="1">
      <alignment horizontal="center" vertical="center"/>
    </xf>
    <xf numFmtId="177" fontId="5" fillId="3" borderId="0" xfId="0" applyNumberFormat="1" applyFont="1" applyFill="1" applyAlignment="1">
      <alignment horizontal="center" vertical="center"/>
    </xf>
    <xf numFmtId="181" fontId="5" fillId="3" borderId="0" xfId="0" applyNumberFormat="1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8" fontId="5" fillId="0" borderId="6" xfId="0" applyNumberFormat="1" applyFont="1" applyFill="1" applyBorder="1" applyAlignment="1">
      <alignment horizontal="center" vertical="center"/>
    </xf>
    <xf numFmtId="178" fontId="5" fillId="0" borderId="7" xfId="0" applyNumberFormat="1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textRotation="255"/>
    </xf>
    <xf numFmtId="0" fontId="3" fillId="2" borderId="14" xfId="0" applyFont="1" applyFill="1" applyBorder="1" applyAlignment="1">
      <alignment horizontal="center" vertical="center" textRotation="255"/>
    </xf>
    <xf numFmtId="0" fontId="3" fillId="2" borderId="19" xfId="0" applyFont="1" applyFill="1" applyBorder="1" applyAlignment="1">
      <alignment horizontal="center" vertical="center" textRotation="255"/>
    </xf>
    <xf numFmtId="0" fontId="3" fillId="2" borderId="10" xfId="0" applyFont="1" applyFill="1" applyBorder="1" applyAlignment="1">
      <alignment horizontal="center" vertical="center" textRotation="255"/>
    </xf>
    <xf numFmtId="0" fontId="3" fillId="3" borderId="13" xfId="0" applyFont="1" applyFill="1" applyBorder="1" applyAlignment="1">
      <alignment horizontal="center" vertical="center" textRotation="255"/>
    </xf>
    <xf numFmtId="0" fontId="3" fillId="3" borderId="14" xfId="0" applyFont="1" applyFill="1" applyBorder="1" applyAlignment="1">
      <alignment horizontal="center" vertical="center" textRotation="255"/>
    </xf>
    <xf numFmtId="0" fontId="3" fillId="3" borderId="9" xfId="0" applyFont="1" applyFill="1" applyBorder="1" applyAlignment="1">
      <alignment horizontal="center" vertical="center" textRotation="255" shrinkToFit="1"/>
    </xf>
    <xf numFmtId="0" fontId="3" fillId="3" borderId="10" xfId="0" applyFont="1" applyFill="1" applyBorder="1" applyAlignment="1">
      <alignment horizontal="center" vertical="center" textRotation="255" shrinkToFit="1"/>
    </xf>
    <xf numFmtId="0" fontId="0" fillId="0" borderId="1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/>
    </xf>
    <xf numFmtId="10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textRotation="255" shrinkToFit="1"/>
    </xf>
    <xf numFmtId="0" fontId="3" fillId="3" borderId="24" xfId="0" applyFont="1" applyFill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6" fillId="0" borderId="0" xfId="0" quotePrefix="1" applyFont="1" applyFill="1">
      <alignment vertical="center"/>
    </xf>
  </cellXfs>
  <cellStyles count="1">
    <cellStyle name="標準" xfId="0" builtinId="0"/>
  </cellStyles>
  <dxfs count="99"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9940</xdr:colOff>
      <xdr:row>211</xdr:row>
      <xdr:rowOff>132522</xdr:rowOff>
    </xdr:from>
    <xdr:ext cx="847725" cy="285750"/>
    <xdr:sp macro="" textlink="">
      <xdr:nvSpPr>
        <xdr:cNvPr id="2" name="四角形吹き出し 1"/>
        <xdr:cNvSpPr/>
      </xdr:nvSpPr>
      <xdr:spPr>
        <a:xfrm>
          <a:off x="4292049" y="21758413"/>
          <a:ext cx="847725" cy="285750"/>
        </a:xfrm>
        <a:custGeom>
          <a:avLst/>
          <a:gdLst>
            <a:gd name="connsiteX0" fmla="*/ 0 w 2019300"/>
            <a:gd name="connsiteY0" fmla="*/ 0 h 857250"/>
            <a:gd name="connsiteX1" fmla="*/ 1177925 w 2019300"/>
            <a:gd name="connsiteY1" fmla="*/ 0 h 857250"/>
            <a:gd name="connsiteX2" fmla="*/ 1177925 w 2019300"/>
            <a:gd name="connsiteY2" fmla="*/ 0 h 857250"/>
            <a:gd name="connsiteX3" fmla="*/ 1682750 w 2019300"/>
            <a:gd name="connsiteY3" fmla="*/ 0 h 857250"/>
            <a:gd name="connsiteX4" fmla="*/ 2019300 w 2019300"/>
            <a:gd name="connsiteY4" fmla="*/ 0 h 857250"/>
            <a:gd name="connsiteX5" fmla="*/ 2019300 w 2019300"/>
            <a:gd name="connsiteY5" fmla="*/ 500063 h 857250"/>
            <a:gd name="connsiteX6" fmla="*/ 2019300 w 2019300"/>
            <a:gd name="connsiteY6" fmla="*/ 500063 h 857250"/>
            <a:gd name="connsiteX7" fmla="*/ 2019300 w 2019300"/>
            <a:gd name="connsiteY7" fmla="*/ 714375 h 857250"/>
            <a:gd name="connsiteX8" fmla="*/ 2019300 w 2019300"/>
            <a:gd name="connsiteY8" fmla="*/ 857250 h 857250"/>
            <a:gd name="connsiteX9" fmla="*/ 1682750 w 2019300"/>
            <a:gd name="connsiteY9" fmla="*/ 857250 h 857250"/>
            <a:gd name="connsiteX10" fmla="*/ 1727491 w 2019300"/>
            <a:gd name="connsiteY10" fmla="*/ 1018516 h 857250"/>
            <a:gd name="connsiteX11" fmla="*/ 1177925 w 2019300"/>
            <a:gd name="connsiteY11" fmla="*/ 857250 h 857250"/>
            <a:gd name="connsiteX12" fmla="*/ 0 w 2019300"/>
            <a:gd name="connsiteY12" fmla="*/ 857250 h 857250"/>
            <a:gd name="connsiteX13" fmla="*/ 0 w 2019300"/>
            <a:gd name="connsiteY13" fmla="*/ 714375 h 857250"/>
            <a:gd name="connsiteX14" fmla="*/ 0 w 2019300"/>
            <a:gd name="connsiteY14" fmla="*/ 500063 h 857250"/>
            <a:gd name="connsiteX15" fmla="*/ 0 w 2019300"/>
            <a:gd name="connsiteY15" fmla="*/ 500063 h 857250"/>
            <a:gd name="connsiteX16" fmla="*/ 0 w 2019300"/>
            <a:gd name="connsiteY16" fmla="*/ 0 h 857250"/>
            <a:gd name="connsiteX0" fmla="*/ 0 w 2019300"/>
            <a:gd name="connsiteY0" fmla="*/ 0 h 857250"/>
            <a:gd name="connsiteX1" fmla="*/ 1177925 w 2019300"/>
            <a:gd name="connsiteY1" fmla="*/ 0 h 857250"/>
            <a:gd name="connsiteX2" fmla="*/ 1177925 w 2019300"/>
            <a:gd name="connsiteY2" fmla="*/ 0 h 857250"/>
            <a:gd name="connsiteX3" fmla="*/ 1682750 w 2019300"/>
            <a:gd name="connsiteY3" fmla="*/ 0 h 857250"/>
            <a:gd name="connsiteX4" fmla="*/ 2019300 w 2019300"/>
            <a:gd name="connsiteY4" fmla="*/ 0 h 857250"/>
            <a:gd name="connsiteX5" fmla="*/ 2019300 w 2019300"/>
            <a:gd name="connsiteY5" fmla="*/ 500063 h 857250"/>
            <a:gd name="connsiteX6" fmla="*/ 2019300 w 2019300"/>
            <a:gd name="connsiteY6" fmla="*/ 500063 h 857250"/>
            <a:gd name="connsiteX7" fmla="*/ 2019300 w 2019300"/>
            <a:gd name="connsiteY7" fmla="*/ 714375 h 857250"/>
            <a:gd name="connsiteX8" fmla="*/ 2019300 w 2019300"/>
            <a:gd name="connsiteY8" fmla="*/ 857250 h 857250"/>
            <a:gd name="connsiteX9" fmla="*/ 1682750 w 2019300"/>
            <a:gd name="connsiteY9" fmla="*/ 857250 h 857250"/>
            <a:gd name="connsiteX10" fmla="*/ 1177925 w 2019300"/>
            <a:gd name="connsiteY10" fmla="*/ 857250 h 857250"/>
            <a:gd name="connsiteX11" fmla="*/ 0 w 2019300"/>
            <a:gd name="connsiteY11" fmla="*/ 857250 h 857250"/>
            <a:gd name="connsiteX12" fmla="*/ 0 w 2019300"/>
            <a:gd name="connsiteY12" fmla="*/ 714375 h 857250"/>
            <a:gd name="connsiteX13" fmla="*/ 0 w 2019300"/>
            <a:gd name="connsiteY13" fmla="*/ 500063 h 857250"/>
            <a:gd name="connsiteX14" fmla="*/ 0 w 2019300"/>
            <a:gd name="connsiteY14" fmla="*/ 500063 h 857250"/>
            <a:gd name="connsiteX15" fmla="*/ 0 w 2019300"/>
            <a:gd name="connsiteY15" fmla="*/ 0 h 857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2019300" h="857250">
              <a:moveTo>
                <a:pt x="0" y="0"/>
              </a:moveTo>
              <a:lnTo>
                <a:pt x="1177925" y="0"/>
              </a:lnTo>
              <a:lnTo>
                <a:pt x="1177925" y="0"/>
              </a:lnTo>
              <a:lnTo>
                <a:pt x="1682750" y="0"/>
              </a:lnTo>
              <a:lnTo>
                <a:pt x="2019300" y="0"/>
              </a:lnTo>
              <a:lnTo>
                <a:pt x="2019300" y="500063"/>
              </a:lnTo>
              <a:lnTo>
                <a:pt x="2019300" y="500063"/>
              </a:lnTo>
              <a:lnTo>
                <a:pt x="2019300" y="714375"/>
              </a:lnTo>
              <a:lnTo>
                <a:pt x="2019300" y="857250"/>
              </a:lnTo>
              <a:lnTo>
                <a:pt x="1682750" y="857250"/>
              </a:lnTo>
              <a:lnTo>
                <a:pt x="1177925" y="857250"/>
              </a:lnTo>
              <a:lnTo>
                <a:pt x="0" y="857250"/>
              </a:lnTo>
              <a:lnTo>
                <a:pt x="0" y="714375"/>
              </a:lnTo>
              <a:lnTo>
                <a:pt x="0" y="500063"/>
              </a:lnTo>
              <a:lnTo>
                <a:pt x="0" y="500063"/>
              </a:lnTo>
              <a:lnTo>
                <a:pt x="0" y="0"/>
              </a:lnTo>
              <a:close/>
            </a:path>
          </a:pathLst>
        </a:cu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対象期間外</a:t>
          </a:r>
          <a:endParaRPr kumimoji="1" lang="ja-JP" altLang="en-US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9</xdr:col>
      <xdr:colOff>57149</xdr:colOff>
      <xdr:row>10</xdr:row>
      <xdr:rowOff>28575</xdr:rowOff>
    </xdr:from>
    <xdr:to>
      <xdr:col>32</xdr:col>
      <xdr:colOff>266699</xdr:colOff>
      <xdr:row>10</xdr:row>
      <xdr:rowOff>333375</xdr:rowOff>
    </xdr:to>
    <xdr:sp macro="" textlink="">
      <xdr:nvSpPr>
        <xdr:cNvPr id="3" name="正方形/長方形 2"/>
        <xdr:cNvSpPr/>
      </xdr:nvSpPr>
      <xdr:spPr>
        <a:xfrm>
          <a:off x="2762249" y="2686050"/>
          <a:ext cx="7439025" cy="3048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（始期日から工事着手日まで（</a:t>
          </a:r>
          <a:r>
            <a:rPr kumimoji="1" lang="en-US" altLang="ja-JP" sz="1100">
              <a:solidFill>
                <a:sysClr val="windowText" lastClr="000000"/>
              </a:solidFill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</a:rPr>
            <a:t>日以内））</a:t>
          </a:r>
        </a:p>
      </xdr:txBody>
    </xdr:sp>
    <xdr:clientData/>
  </xdr:twoCellAnchor>
  <xdr:oneCellAnchor>
    <xdr:from>
      <xdr:col>27</xdr:col>
      <xdr:colOff>36862</xdr:colOff>
      <xdr:row>2</xdr:row>
      <xdr:rowOff>37112</xdr:rowOff>
    </xdr:from>
    <xdr:ext cx="1327335" cy="525785"/>
    <xdr:sp macro="" textlink="">
      <xdr:nvSpPr>
        <xdr:cNvPr id="5" name="正方形/長方形 4"/>
        <xdr:cNvSpPr/>
      </xdr:nvSpPr>
      <xdr:spPr>
        <a:xfrm>
          <a:off x="8410579" y="343569"/>
          <a:ext cx="1327335" cy="52578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○：休日</a:t>
          </a:r>
        </a:p>
      </xdr:txBody>
    </xdr:sp>
    <xdr:clientData/>
  </xdr:oneCellAnchor>
  <xdr:twoCellAnchor>
    <xdr:from>
      <xdr:col>23</xdr:col>
      <xdr:colOff>221559</xdr:colOff>
      <xdr:row>211</xdr:row>
      <xdr:rowOff>152400</xdr:rowOff>
    </xdr:from>
    <xdr:to>
      <xdr:col>26</xdr:col>
      <xdr:colOff>97734</xdr:colOff>
      <xdr:row>213</xdr:row>
      <xdr:rowOff>95250</xdr:rowOff>
    </xdr:to>
    <xdr:sp macro="" textlink="">
      <xdr:nvSpPr>
        <xdr:cNvPr id="13" name="正方形/長方形 12"/>
        <xdr:cNvSpPr/>
      </xdr:nvSpPr>
      <xdr:spPr>
        <a:xfrm>
          <a:off x="7327209" y="21393150"/>
          <a:ext cx="819150" cy="2857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17</xdr:col>
      <xdr:colOff>92326</xdr:colOff>
      <xdr:row>211</xdr:row>
      <xdr:rowOff>142875</xdr:rowOff>
    </xdr:from>
    <xdr:to>
      <xdr:col>19</xdr:col>
      <xdr:colOff>282826</xdr:colOff>
      <xdr:row>213</xdr:row>
      <xdr:rowOff>95250</xdr:rowOff>
    </xdr:to>
    <xdr:sp macro="" textlink="">
      <xdr:nvSpPr>
        <xdr:cNvPr id="14" name="正方形/長方形 13"/>
        <xdr:cNvSpPr/>
      </xdr:nvSpPr>
      <xdr:spPr>
        <a:xfrm>
          <a:off x="5312026" y="21383625"/>
          <a:ext cx="819150" cy="2952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30</xdr:col>
      <xdr:colOff>51353</xdr:colOff>
      <xdr:row>52</xdr:row>
      <xdr:rowOff>47625</xdr:rowOff>
    </xdr:from>
    <xdr:to>
      <xdr:col>32</xdr:col>
      <xdr:colOff>285750</xdr:colOff>
      <xdr:row>52</xdr:row>
      <xdr:rowOff>333375</xdr:rowOff>
    </xdr:to>
    <xdr:sp macro="" textlink="">
      <xdr:nvSpPr>
        <xdr:cNvPr id="9" name="正方形/長方形 8"/>
        <xdr:cNvSpPr/>
      </xdr:nvSpPr>
      <xdr:spPr>
        <a:xfrm>
          <a:off x="9357278" y="17440275"/>
          <a:ext cx="863047" cy="2857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11</xdr:col>
      <xdr:colOff>38100</xdr:colOff>
      <xdr:row>58</xdr:row>
      <xdr:rowOff>28575</xdr:rowOff>
    </xdr:from>
    <xdr:to>
      <xdr:col>30</xdr:col>
      <xdr:colOff>264216</xdr:colOff>
      <xdr:row>58</xdr:row>
      <xdr:rowOff>333375</xdr:rowOff>
    </xdr:to>
    <xdr:sp macro="" textlink="">
      <xdr:nvSpPr>
        <xdr:cNvPr id="8" name="正方形/長方形 7"/>
        <xdr:cNvSpPr/>
      </xdr:nvSpPr>
      <xdr:spPr>
        <a:xfrm>
          <a:off x="3371850" y="19526250"/>
          <a:ext cx="6198291" cy="3048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対象期間外（工期末の２０日前）</a:t>
          </a:r>
        </a:p>
      </xdr:txBody>
    </xdr:sp>
    <xdr:clientData/>
  </xdr:twoCellAnchor>
  <xdr:twoCellAnchor>
    <xdr:from>
      <xdr:col>2</xdr:col>
      <xdr:colOff>57150</xdr:colOff>
      <xdr:row>94</xdr:row>
      <xdr:rowOff>28575</xdr:rowOff>
    </xdr:from>
    <xdr:to>
      <xdr:col>4</xdr:col>
      <xdr:colOff>247650</xdr:colOff>
      <xdr:row>94</xdr:row>
      <xdr:rowOff>314325</xdr:rowOff>
    </xdr:to>
    <xdr:sp macro="" textlink="">
      <xdr:nvSpPr>
        <xdr:cNvPr id="32" name="正方形/長方形 31"/>
        <xdr:cNvSpPr/>
      </xdr:nvSpPr>
      <xdr:spPr>
        <a:xfrm>
          <a:off x="561975" y="31613475"/>
          <a:ext cx="819150" cy="2857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30</xdr:col>
      <xdr:colOff>74545</xdr:colOff>
      <xdr:row>88</xdr:row>
      <xdr:rowOff>19050</xdr:rowOff>
    </xdr:from>
    <xdr:to>
      <xdr:col>32</xdr:col>
      <xdr:colOff>254253</xdr:colOff>
      <xdr:row>88</xdr:row>
      <xdr:rowOff>323850</xdr:rowOff>
    </xdr:to>
    <xdr:sp macro="" textlink="">
      <xdr:nvSpPr>
        <xdr:cNvPr id="33" name="正方形/長方形 32"/>
        <xdr:cNvSpPr/>
      </xdr:nvSpPr>
      <xdr:spPr>
        <a:xfrm>
          <a:off x="9380470" y="29498925"/>
          <a:ext cx="808358" cy="3048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2</xdr:col>
      <xdr:colOff>57150</xdr:colOff>
      <xdr:row>166</xdr:row>
      <xdr:rowOff>19050</xdr:rowOff>
    </xdr:from>
    <xdr:to>
      <xdr:col>4</xdr:col>
      <xdr:colOff>247650</xdr:colOff>
      <xdr:row>166</xdr:row>
      <xdr:rowOff>304800</xdr:rowOff>
    </xdr:to>
    <xdr:sp macro="" textlink="">
      <xdr:nvSpPr>
        <xdr:cNvPr id="38" name="正方形/長方形 37"/>
        <xdr:cNvSpPr/>
      </xdr:nvSpPr>
      <xdr:spPr>
        <a:xfrm>
          <a:off x="561975" y="53778150"/>
          <a:ext cx="819150" cy="2857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30</xdr:col>
      <xdr:colOff>55469</xdr:colOff>
      <xdr:row>160</xdr:row>
      <xdr:rowOff>19050</xdr:rowOff>
    </xdr:from>
    <xdr:to>
      <xdr:col>32</xdr:col>
      <xdr:colOff>245969</xdr:colOff>
      <xdr:row>160</xdr:row>
      <xdr:rowOff>304800</xdr:rowOff>
    </xdr:to>
    <xdr:sp macro="" textlink="">
      <xdr:nvSpPr>
        <xdr:cNvPr id="39" name="正方形/長方形 38"/>
        <xdr:cNvSpPr/>
      </xdr:nvSpPr>
      <xdr:spPr>
        <a:xfrm>
          <a:off x="9361394" y="51673125"/>
          <a:ext cx="819150" cy="2857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oneCellAnchor>
    <xdr:from>
      <xdr:col>5</xdr:col>
      <xdr:colOff>302896</xdr:colOff>
      <xdr:row>15</xdr:row>
      <xdr:rowOff>185116</xdr:rowOff>
    </xdr:from>
    <xdr:ext cx="359714" cy="765594"/>
    <xdr:sp macro="" textlink="">
      <xdr:nvSpPr>
        <xdr:cNvPr id="4" name="テキスト ボックス 3"/>
        <xdr:cNvSpPr txBox="1"/>
      </xdr:nvSpPr>
      <xdr:spPr>
        <a:xfrm>
          <a:off x="1750696" y="3899866"/>
          <a:ext cx="359714" cy="7655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1050"/>
            <a:t>工事着手日</a:t>
          </a:r>
        </a:p>
      </xdr:txBody>
    </xdr:sp>
    <xdr:clientData fLocksWithSheet="0"/>
  </xdr:oneCellAnchor>
  <xdr:oneCellAnchor>
    <xdr:from>
      <xdr:col>29</xdr:col>
      <xdr:colOff>312458</xdr:colOff>
      <xdr:row>57</xdr:row>
      <xdr:rowOff>12007</xdr:rowOff>
    </xdr:from>
    <xdr:ext cx="334707" cy="1046923"/>
    <xdr:sp macro="" textlink="">
      <xdr:nvSpPr>
        <xdr:cNvPr id="24" name="テキスト ボックス 23"/>
        <xdr:cNvSpPr txBox="1"/>
      </xdr:nvSpPr>
      <xdr:spPr>
        <a:xfrm>
          <a:off x="9304058" y="18461932"/>
          <a:ext cx="334707" cy="1046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>
          <a:spAutoFit/>
        </a:bodyPr>
        <a:lstStyle/>
        <a:p>
          <a:r>
            <a:rPr kumimoji="1" lang="ja-JP" altLang="en-US" sz="900"/>
            <a:t>完成通知書提出日</a:t>
          </a:r>
        </a:p>
      </xdr:txBody>
    </xdr:sp>
    <xdr:clientData fLocksWithSheet="0"/>
  </xdr:oneCellAnchor>
  <xdr:twoCellAnchor>
    <xdr:from>
      <xdr:col>13</xdr:col>
      <xdr:colOff>60462</xdr:colOff>
      <xdr:row>136</xdr:row>
      <xdr:rowOff>19050</xdr:rowOff>
    </xdr:from>
    <xdr:to>
      <xdr:col>15</xdr:col>
      <xdr:colOff>250962</xdr:colOff>
      <xdr:row>136</xdr:row>
      <xdr:rowOff>314325</xdr:rowOff>
    </xdr:to>
    <xdr:sp macro="" textlink="">
      <xdr:nvSpPr>
        <xdr:cNvPr id="47" name="正方形/長方形 46"/>
        <xdr:cNvSpPr/>
      </xdr:nvSpPr>
      <xdr:spPr>
        <a:xfrm>
          <a:off x="4022862" y="43595925"/>
          <a:ext cx="819150" cy="2952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20</xdr:col>
      <xdr:colOff>178051</xdr:colOff>
      <xdr:row>211</xdr:row>
      <xdr:rowOff>152400</xdr:rowOff>
    </xdr:from>
    <xdr:to>
      <xdr:col>23</xdr:col>
      <xdr:colOff>54226</xdr:colOff>
      <xdr:row>213</xdr:row>
      <xdr:rowOff>104775</xdr:rowOff>
    </xdr:to>
    <xdr:sp macro="" textlink="">
      <xdr:nvSpPr>
        <xdr:cNvPr id="16" name="正方形/長方形 15"/>
        <xdr:cNvSpPr/>
      </xdr:nvSpPr>
      <xdr:spPr>
        <a:xfrm>
          <a:off x="6340726" y="21393150"/>
          <a:ext cx="819150" cy="2952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2</xdr:col>
      <xdr:colOff>57151</xdr:colOff>
      <xdr:row>16</xdr:row>
      <xdr:rowOff>38100</xdr:rowOff>
    </xdr:from>
    <xdr:to>
      <xdr:col>5</xdr:col>
      <xdr:colOff>247650</xdr:colOff>
      <xdr:row>16</xdr:row>
      <xdr:rowOff>342900</xdr:rowOff>
    </xdr:to>
    <xdr:sp macro="" textlink="">
      <xdr:nvSpPr>
        <xdr:cNvPr id="17" name="正方形/長方形 16"/>
        <xdr:cNvSpPr/>
      </xdr:nvSpPr>
      <xdr:spPr>
        <a:xfrm>
          <a:off x="561976" y="4800600"/>
          <a:ext cx="1133474" cy="3048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（始期日から工事着手日まで（</a:t>
          </a:r>
          <a:r>
            <a:rPr kumimoji="1" lang="en-US" altLang="ja-JP" sz="1100">
              <a:solidFill>
                <a:sysClr val="windowText" lastClr="000000"/>
              </a:solidFill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</a:rPr>
            <a:t>日以内））</a:t>
          </a:r>
        </a:p>
      </xdr:txBody>
    </xdr:sp>
    <xdr:clientData/>
  </xdr:twoCellAnchor>
  <xdr:twoCellAnchor>
    <xdr:from>
      <xdr:col>39</xdr:col>
      <xdr:colOff>38100</xdr:colOff>
      <xdr:row>208</xdr:row>
      <xdr:rowOff>133350</xdr:rowOff>
    </xdr:from>
    <xdr:to>
      <xdr:col>41</xdr:col>
      <xdr:colOff>457200</xdr:colOff>
      <xdr:row>211</xdr:row>
      <xdr:rowOff>95250</xdr:rowOff>
    </xdr:to>
    <xdr:sp macro="" textlink="">
      <xdr:nvSpPr>
        <xdr:cNvPr id="6" name="角丸四角形吹き出し 5"/>
        <xdr:cNvSpPr/>
      </xdr:nvSpPr>
      <xdr:spPr>
        <a:xfrm>
          <a:off x="13134975" y="60940950"/>
          <a:ext cx="1752600" cy="571500"/>
        </a:xfrm>
        <a:prstGeom prst="wedgeRoundRectCallout">
          <a:avLst>
            <a:gd name="adj1" fmla="val -80092"/>
            <a:gd name="adj2" fmla="val -12000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対象とするセルに移動してください。</a:t>
          </a:r>
        </a:p>
      </xdr:txBody>
    </xdr:sp>
    <xdr:clientData/>
  </xdr:twoCellAnchor>
  <xdr:twoCellAnchor>
    <xdr:from>
      <xdr:col>2</xdr:col>
      <xdr:colOff>51353</xdr:colOff>
      <xdr:row>58</xdr:row>
      <xdr:rowOff>38100</xdr:rowOff>
    </xdr:from>
    <xdr:to>
      <xdr:col>4</xdr:col>
      <xdr:colOff>285750</xdr:colOff>
      <xdr:row>58</xdr:row>
      <xdr:rowOff>323850</xdr:rowOff>
    </xdr:to>
    <xdr:sp macro="" textlink="">
      <xdr:nvSpPr>
        <xdr:cNvPr id="19" name="正方形/長方形 18"/>
        <xdr:cNvSpPr/>
      </xdr:nvSpPr>
      <xdr:spPr>
        <a:xfrm>
          <a:off x="556178" y="19535775"/>
          <a:ext cx="863047" cy="2857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13</xdr:col>
      <xdr:colOff>28575</xdr:colOff>
      <xdr:row>28</xdr:row>
      <xdr:rowOff>38100</xdr:rowOff>
    </xdr:from>
    <xdr:to>
      <xdr:col>15</xdr:col>
      <xdr:colOff>262972</xdr:colOff>
      <xdr:row>28</xdr:row>
      <xdr:rowOff>323850</xdr:rowOff>
    </xdr:to>
    <xdr:sp macro="" textlink="">
      <xdr:nvSpPr>
        <xdr:cNvPr id="20" name="正方形/長方形 19"/>
        <xdr:cNvSpPr/>
      </xdr:nvSpPr>
      <xdr:spPr>
        <a:xfrm>
          <a:off x="3990975" y="9010650"/>
          <a:ext cx="863047" cy="2857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1"/>
  <sheetViews>
    <sheetView tabSelected="1" view="pageBreakPreview" zoomScaleNormal="100" zoomScaleSheetLayoutView="100" workbookViewId="0">
      <selection activeCell="S2" sqref="S2"/>
    </sheetView>
  </sheetViews>
  <sheetFormatPr defaultRowHeight="13.5" outlineLevelRow="1" x14ac:dyDescent="0.15"/>
  <cols>
    <col min="1" max="1" width="1.5" style="2" customWidth="1"/>
    <col min="2" max="2" width="5.125" style="18" customWidth="1"/>
    <col min="3" max="33" width="4.125" style="18" customWidth="1"/>
    <col min="34" max="34" width="9.125" style="2" customWidth="1"/>
    <col min="35" max="35" width="4.125" style="2" customWidth="1"/>
    <col min="36" max="36" width="5.625" style="2" customWidth="1"/>
    <col min="37" max="37" width="4.125" style="2" customWidth="1"/>
    <col min="38" max="38" width="5.625" style="2" customWidth="1"/>
    <col min="39" max="42" width="8.75" style="12" customWidth="1"/>
    <col min="45" max="45" width="9" style="2"/>
    <col min="46" max="46" width="5.25" style="2" customWidth="1"/>
    <col min="47" max="47" width="5.25" style="2" bestFit="1" customWidth="1"/>
    <col min="48" max="16384" width="9" style="2"/>
  </cols>
  <sheetData>
    <row r="1" spans="2:48" ht="24" x14ac:dyDescent="0.15">
      <c r="B1" s="17" t="s">
        <v>69</v>
      </c>
    </row>
    <row r="2" spans="2:48" customFormat="1" ht="24" x14ac:dyDescent="0.15">
      <c r="B2" s="95" t="s">
        <v>70</v>
      </c>
      <c r="C2" s="18"/>
      <c r="D2" s="18"/>
      <c r="E2" s="18"/>
      <c r="F2" s="18"/>
      <c r="G2" s="18"/>
      <c r="H2" s="18"/>
      <c r="I2" s="18"/>
      <c r="J2" s="18"/>
      <c r="K2" s="18"/>
      <c r="L2" s="1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7"/>
      <c r="AC2" s="18"/>
      <c r="AD2" s="18"/>
      <c r="AE2" s="18"/>
      <c r="AF2" s="18"/>
      <c r="AG2" s="18"/>
      <c r="AI2" s="43" t="s">
        <v>67</v>
      </c>
      <c r="AJ2" s="43"/>
      <c r="AK2" s="43"/>
      <c r="AL2" s="43"/>
      <c r="AM2" s="11" t="s">
        <v>68</v>
      </c>
      <c r="AN2" s="11"/>
      <c r="AO2" s="11"/>
      <c r="AP2" s="11"/>
    </row>
    <row r="3" spans="2:48" customFormat="1" x14ac:dyDescent="0.1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I3" s="43"/>
      <c r="AJ3" s="43"/>
      <c r="AK3" s="43"/>
      <c r="AL3" s="43"/>
      <c r="AM3" s="11"/>
      <c r="AN3" s="11"/>
      <c r="AO3" s="11"/>
      <c r="AP3" s="11"/>
    </row>
    <row r="4" spans="2:48" customFormat="1" ht="17.25" x14ac:dyDescent="0.15">
      <c r="B4" s="94" t="s">
        <v>51</v>
      </c>
      <c r="C4" s="94"/>
      <c r="D4" s="18" t="s">
        <v>56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M4" s="14"/>
      <c r="AN4" s="14"/>
      <c r="AO4" s="11"/>
      <c r="AP4" s="11"/>
    </row>
    <row r="5" spans="2:48" customFormat="1" ht="17.25" x14ac:dyDescent="0.15">
      <c r="B5" s="94" t="s">
        <v>52</v>
      </c>
      <c r="C5" s="94"/>
      <c r="D5" s="47">
        <v>2020</v>
      </c>
      <c r="E5" s="47"/>
      <c r="F5" s="48">
        <v>5</v>
      </c>
      <c r="G5" s="48"/>
      <c r="H5" s="49">
        <v>8</v>
      </c>
      <c r="I5" s="49"/>
      <c r="J5" s="18" t="s">
        <v>24</v>
      </c>
      <c r="K5" s="47">
        <v>2021</v>
      </c>
      <c r="L5" s="47"/>
      <c r="M5" s="48">
        <v>1</v>
      </c>
      <c r="N5" s="48"/>
      <c r="O5" s="49">
        <v>29</v>
      </c>
      <c r="P5" s="49"/>
      <c r="Q5" s="18"/>
      <c r="R5" s="18"/>
      <c r="S5" s="18"/>
      <c r="T5" s="18"/>
      <c r="U5" s="18"/>
      <c r="V5" s="18"/>
      <c r="W5" s="18"/>
      <c r="X5" s="50"/>
      <c r="Y5" s="50"/>
      <c r="Z5" s="50"/>
      <c r="AA5" s="18"/>
      <c r="AB5" s="18"/>
      <c r="AC5" s="18"/>
      <c r="AD5" s="18"/>
      <c r="AE5" s="18"/>
      <c r="AF5" s="18"/>
      <c r="AG5" s="18"/>
      <c r="AM5" s="11"/>
      <c r="AN5" s="11"/>
      <c r="AO5" s="11"/>
      <c r="AP5" s="11"/>
    </row>
    <row r="6" spans="2:48" ht="14.25" customHeight="1" thickBot="1" x14ac:dyDescent="0.2">
      <c r="AQ6" s="2"/>
      <c r="AR6" s="2"/>
    </row>
    <row r="7" spans="2:48" ht="13.5" customHeight="1" x14ac:dyDescent="0.15">
      <c r="B7" s="19" t="s">
        <v>0</v>
      </c>
      <c r="C7" s="59">
        <f>DATE(D5,F5,1)</f>
        <v>43952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1"/>
      <c r="AH7" s="57" t="s">
        <v>20</v>
      </c>
      <c r="AI7" s="62" t="s">
        <v>12</v>
      </c>
      <c r="AJ7" s="87"/>
      <c r="AK7" s="53" t="s">
        <v>11</v>
      </c>
      <c r="AL7" s="54"/>
      <c r="AM7" s="51" t="s">
        <v>18</v>
      </c>
      <c r="AN7" s="44" t="s">
        <v>21</v>
      </c>
      <c r="AO7" s="44" t="s">
        <v>22</v>
      </c>
      <c r="AP7" s="44" t="s">
        <v>19</v>
      </c>
      <c r="AQ7" s="44" t="s">
        <v>23</v>
      </c>
      <c r="AR7" s="2"/>
    </row>
    <row r="8" spans="2:48" x14ac:dyDescent="0.15">
      <c r="B8" s="20" t="s">
        <v>1</v>
      </c>
      <c r="C8" s="21">
        <f>DATE(YEAR(C7),MONTH(C7),DAY(C7))</f>
        <v>43952</v>
      </c>
      <c r="D8" s="21">
        <f>IF(MONTH(DATE(YEAR(C8),MONTH(C8),DAY(C8)+1))=MONTH($C7),DATE(YEAR(C8),MONTH(C8),DAY(C8)+1),"")</f>
        <v>43953</v>
      </c>
      <c r="E8" s="21">
        <f t="shared" ref="E8:F8" si="0">IF(MONTH(DATE(YEAR(D8),MONTH(D8),DAY(D8)+1))=MONTH($C$7),DATE(YEAR(D8),MONTH(D8),DAY(D8)+1),"")</f>
        <v>43954</v>
      </c>
      <c r="F8" s="21">
        <f t="shared" si="0"/>
        <v>43955</v>
      </c>
      <c r="G8" s="21">
        <f t="shared" ref="G8:AC8" si="1">IF(MONTH(DATE(YEAR(F8),MONTH(F8),DAY(F8)+1))=MONTH($C$7),DATE(YEAR(F8),MONTH(F8),DAY(F8)+1),"")</f>
        <v>43956</v>
      </c>
      <c r="H8" s="21">
        <f t="shared" si="1"/>
        <v>43957</v>
      </c>
      <c r="I8" s="21">
        <f t="shared" si="1"/>
        <v>43958</v>
      </c>
      <c r="J8" s="21">
        <f t="shared" si="1"/>
        <v>43959</v>
      </c>
      <c r="K8" s="21">
        <f t="shared" si="1"/>
        <v>43960</v>
      </c>
      <c r="L8" s="21">
        <f t="shared" si="1"/>
        <v>43961</v>
      </c>
      <c r="M8" s="21">
        <f t="shared" si="1"/>
        <v>43962</v>
      </c>
      <c r="N8" s="21">
        <f t="shared" si="1"/>
        <v>43963</v>
      </c>
      <c r="O8" s="21">
        <f t="shared" si="1"/>
        <v>43964</v>
      </c>
      <c r="P8" s="21">
        <f t="shared" si="1"/>
        <v>43965</v>
      </c>
      <c r="Q8" s="21">
        <f t="shared" si="1"/>
        <v>43966</v>
      </c>
      <c r="R8" s="21">
        <f t="shared" si="1"/>
        <v>43967</v>
      </c>
      <c r="S8" s="21">
        <f t="shared" si="1"/>
        <v>43968</v>
      </c>
      <c r="T8" s="21">
        <f t="shared" si="1"/>
        <v>43969</v>
      </c>
      <c r="U8" s="21">
        <f t="shared" si="1"/>
        <v>43970</v>
      </c>
      <c r="V8" s="21">
        <f t="shared" si="1"/>
        <v>43971</v>
      </c>
      <c r="W8" s="21">
        <f t="shared" si="1"/>
        <v>43972</v>
      </c>
      <c r="X8" s="21">
        <f t="shared" si="1"/>
        <v>43973</v>
      </c>
      <c r="Y8" s="21">
        <f t="shared" si="1"/>
        <v>43974</v>
      </c>
      <c r="Z8" s="21">
        <f t="shared" si="1"/>
        <v>43975</v>
      </c>
      <c r="AA8" s="21">
        <f t="shared" si="1"/>
        <v>43976</v>
      </c>
      <c r="AB8" s="21">
        <f t="shared" si="1"/>
        <v>43977</v>
      </c>
      <c r="AC8" s="21">
        <f t="shared" si="1"/>
        <v>43978</v>
      </c>
      <c r="AD8" s="21">
        <f>IF(MONTH(DATE(YEAR(AC8),MONTH(AC8),DAY(AC8)+1))=MONTH($C$7),DATE(YEAR(AC8),MONTH(AC8),DAY(AC8)+1),"")</f>
        <v>43979</v>
      </c>
      <c r="AE8" s="21">
        <f>IF(MONTH(DATE(YEAR(AD8),MONTH(AD8),DAY(AD8)+1))=MONTH($C$7),DATE(YEAR(AD8),MONTH(AD8),DAY(AD8)+1),"")</f>
        <v>43980</v>
      </c>
      <c r="AF8" s="21">
        <f t="shared" ref="AF8:AG8" si="2">IF(MONTH(DATE(YEAR(AE8),MONTH(AE8),DAY(AE8)+1))=MONTH($C$7),DATE(YEAR(AE8),MONTH(AE8),DAY(AE8)+1),"")</f>
        <v>43981</v>
      </c>
      <c r="AG8" s="21">
        <f t="shared" si="2"/>
        <v>43982</v>
      </c>
      <c r="AH8" s="58"/>
      <c r="AI8" s="64"/>
      <c r="AJ8" s="88"/>
      <c r="AK8" s="55"/>
      <c r="AL8" s="56"/>
      <c r="AM8" s="52"/>
      <c r="AN8" s="45"/>
      <c r="AO8" s="45"/>
      <c r="AP8" s="45"/>
      <c r="AQ8" s="45"/>
      <c r="AR8" s="2"/>
    </row>
    <row r="9" spans="2:48" ht="13.5" customHeight="1" x14ac:dyDescent="0.15">
      <c r="B9" s="20" t="s">
        <v>2</v>
      </c>
      <c r="C9" s="22" t="str">
        <f>TEXT(C8,"aaa")</f>
        <v>金</v>
      </c>
      <c r="D9" s="22" t="str">
        <f t="shared" ref="D9:AG9" si="3">TEXT(D8,"aaa")</f>
        <v>土</v>
      </c>
      <c r="E9" s="22" t="str">
        <f t="shared" si="3"/>
        <v>日</v>
      </c>
      <c r="F9" s="22" t="str">
        <f t="shared" si="3"/>
        <v>月</v>
      </c>
      <c r="G9" s="22" t="str">
        <f t="shared" si="3"/>
        <v>火</v>
      </c>
      <c r="H9" s="22" t="str">
        <f t="shared" si="3"/>
        <v>水</v>
      </c>
      <c r="I9" s="22" t="str">
        <f t="shared" si="3"/>
        <v>木</v>
      </c>
      <c r="J9" s="22" t="str">
        <f t="shared" si="3"/>
        <v>金</v>
      </c>
      <c r="K9" s="22" t="str">
        <f t="shared" si="3"/>
        <v>土</v>
      </c>
      <c r="L9" s="22" t="str">
        <f t="shared" si="3"/>
        <v>日</v>
      </c>
      <c r="M9" s="22" t="str">
        <f t="shared" si="3"/>
        <v>月</v>
      </c>
      <c r="N9" s="22" t="str">
        <f t="shared" si="3"/>
        <v>火</v>
      </c>
      <c r="O9" s="22" t="str">
        <f t="shared" si="3"/>
        <v>水</v>
      </c>
      <c r="P9" s="22" t="str">
        <f t="shared" si="3"/>
        <v>木</v>
      </c>
      <c r="Q9" s="22" t="str">
        <f t="shared" si="3"/>
        <v>金</v>
      </c>
      <c r="R9" s="22" t="str">
        <f t="shared" si="3"/>
        <v>土</v>
      </c>
      <c r="S9" s="22" t="str">
        <f t="shared" si="3"/>
        <v>日</v>
      </c>
      <c r="T9" s="22" t="str">
        <f t="shared" si="3"/>
        <v>月</v>
      </c>
      <c r="U9" s="22" t="str">
        <f t="shared" si="3"/>
        <v>火</v>
      </c>
      <c r="V9" s="22" t="str">
        <f t="shared" si="3"/>
        <v>水</v>
      </c>
      <c r="W9" s="22" t="str">
        <f t="shared" si="3"/>
        <v>木</v>
      </c>
      <c r="X9" s="22" t="str">
        <f t="shared" si="3"/>
        <v>金</v>
      </c>
      <c r="Y9" s="22" t="str">
        <f t="shared" si="3"/>
        <v>土</v>
      </c>
      <c r="Z9" s="22" t="str">
        <f t="shared" si="3"/>
        <v>日</v>
      </c>
      <c r="AA9" s="22" t="str">
        <f t="shared" si="3"/>
        <v>月</v>
      </c>
      <c r="AB9" s="22" t="str">
        <f t="shared" si="3"/>
        <v>火</v>
      </c>
      <c r="AC9" s="22" t="str">
        <f t="shared" si="3"/>
        <v>水</v>
      </c>
      <c r="AD9" s="22" t="str">
        <f t="shared" si="3"/>
        <v>木</v>
      </c>
      <c r="AE9" s="22" t="str">
        <f t="shared" si="3"/>
        <v>金</v>
      </c>
      <c r="AF9" s="22" t="str">
        <f t="shared" si="3"/>
        <v>土</v>
      </c>
      <c r="AG9" s="22" t="str">
        <f t="shared" si="3"/>
        <v>日</v>
      </c>
      <c r="AH9" s="91">
        <v>31</v>
      </c>
      <c r="AI9" s="66" t="s">
        <v>57</v>
      </c>
      <c r="AJ9" s="68" t="s">
        <v>13</v>
      </c>
      <c r="AK9" s="90" t="s">
        <v>57</v>
      </c>
      <c r="AL9" s="89" t="s">
        <v>14</v>
      </c>
      <c r="AM9" s="51">
        <f>COUNT(C8:AG8)</f>
        <v>31</v>
      </c>
      <c r="AN9" s="44">
        <f>AM9-AH9</f>
        <v>0</v>
      </c>
      <c r="AO9" s="44">
        <f>SUM(AN$7:AN11)</f>
        <v>0</v>
      </c>
      <c r="AP9" s="44">
        <f>COUNTIF(C11:AG11,"○")</f>
        <v>0</v>
      </c>
      <c r="AQ9" s="44">
        <f>SUM(AP$7:AP11)</f>
        <v>0</v>
      </c>
      <c r="AR9" s="2"/>
    </row>
    <row r="10" spans="2:48" s="3" customFormat="1" ht="82.5" customHeight="1" x14ac:dyDescent="0.15">
      <c r="B10" s="23" t="s">
        <v>3</v>
      </c>
      <c r="C10" s="16" t="str">
        <f>IFERROR(VLOOKUP(C8,祝日一覧!A:C,3,FALSE),"")</f>
        <v/>
      </c>
      <c r="D10" s="16" t="str">
        <f>IFERROR(VLOOKUP(D8,祝日一覧!A:C,3,FALSE),"")</f>
        <v/>
      </c>
      <c r="E10" s="16" t="str">
        <f>IFERROR(VLOOKUP(E8,祝日一覧!A:C,3,FALSE),"")</f>
        <v>憲法記念日</v>
      </c>
      <c r="F10" s="16" t="str">
        <f>IFERROR(VLOOKUP(F8,祝日一覧!A:C,3,FALSE),"")</f>
        <v>みどりの日</v>
      </c>
      <c r="G10" s="16" t="str">
        <f>IFERROR(VLOOKUP(G8,祝日一覧!A:C,3,FALSE),"")</f>
        <v>こどもの日</v>
      </c>
      <c r="H10" s="16" t="str">
        <f>IFERROR(VLOOKUP(H8,祝日一覧!A:C,3,FALSE),"")</f>
        <v>振替休日</v>
      </c>
      <c r="I10" s="16" t="str">
        <f>IFERROR(VLOOKUP(I8,祝日一覧!A:C,3,FALSE),"")</f>
        <v/>
      </c>
      <c r="J10" s="16" t="str">
        <f>IFERROR(VLOOKUP(J8,祝日一覧!A:C,3,FALSE),"")</f>
        <v/>
      </c>
      <c r="K10" s="16" t="str">
        <f>IFERROR(VLOOKUP(K8,祝日一覧!A:C,3,FALSE),"")</f>
        <v/>
      </c>
      <c r="L10" s="16" t="str">
        <f>IFERROR(VLOOKUP(L8,祝日一覧!A:C,3,FALSE),"")</f>
        <v/>
      </c>
      <c r="M10" s="16" t="str">
        <f>IFERROR(VLOOKUP(M8,祝日一覧!A:C,3,FALSE),"")</f>
        <v/>
      </c>
      <c r="N10" s="16" t="str">
        <f>IFERROR(VLOOKUP(N8,祝日一覧!A:C,3,FALSE),"")</f>
        <v/>
      </c>
      <c r="O10" s="16" t="str">
        <f>IFERROR(VLOOKUP(O8,祝日一覧!A:C,3,FALSE),"")</f>
        <v/>
      </c>
      <c r="P10" s="16" t="str">
        <f>IFERROR(VLOOKUP(P8,祝日一覧!A:C,3,FALSE),"")</f>
        <v/>
      </c>
      <c r="Q10" s="16" t="str">
        <f>IFERROR(VLOOKUP(Q8,祝日一覧!A:C,3,FALSE),"")</f>
        <v/>
      </c>
      <c r="R10" s="16" t="str">
        <f>IFERROR(VLOOKUP(R8,祝日一覧!A:C,3,FALSE),"")</f>
        <v/>
      </c>
      <c r="S10" s="16" t="str">
        <f>IFERROR(VLOOKUP(S8,祝日一覧!A:C,3,FALSE),"")</f>
        <v/>
      </c>
      <c r="T10" s="16" t="str">
        <f>IFERROR(VLOOKUP(T8,祝日一覧!A:C,3,FALSE),"")</f>
        <v/>
      </c>
      <c r="U10" s="16" t="str">
        <f>IFERROR(VLOOKUP(U8,祝日一覧!A:C,3,FALSE),"")</f>
        <v/>
      </c>
      <c r="V10" s="16" t="str">
        <f>IFERROR(VLOOKUP(V8,祝日一覧!A:C,3,FALSE),"")</f>
        <v/>
      </c>
      <c r="W10" s="16" t="str">
        <f>IFERROR(VLOOKUP(W8,祝日一覧!A:C,3,FALSE),"")</f>
        <v/>
      </c>
      <c r="X10" s="16" t="str">
        <f>IFERROR(VLOOKUP(X8,祝日一覧!A:C,3,FALSE),"")</f>
        <v/>
      </c>
      <c r="Y10" s="16" t="str">
        <f>IFERROR(VLOOKUP(Y8,祝日一覧!A:C,3,FALSE),"")</f>
        <v/>
      </c>
      <c r="Z10" s="15" t="str">
        <f>IFERROR(VLOOKUP(Z8,祝日一覧!A:C,3,FALSE),"")</f>
        <v/>
      </c>
      <c r="AA10" s="16" t="str">
        <f>IFERROR(VLOOKUP(AA8,祝日一覧!A:C,3,FALSE),"")</f>
        <v/>
      </c>
      <c r="AB10" s="16" t="str">
        <f>IFERROR(VLOOKUP(AB8,祝日一覧!A:C,3,FALSE),"")</f>
        <v/>
      </c>
      <c r="AC10" s="16" t="str">
        <f>IFERROR(VLOOKUP(AC8,祝日一覧!A:C,3,FALSE),"")</f>
        <v/>
      </c>
      <c r="AD10" s="16" t="str">
        <f>IFERROR(VLOOKUP(AD8,祝日一覧!A:C,3,FALSE),"")</f>
        <v/>
      </c>
      <c r="AE10" s="16" t="str">
        <f>IFERROR(VLOOKUP(AE8,祝日一覧!A:C,3,FALSE),"")</f>
        <v/>
      </c>
      <c r="AF10" s="16" t="str">
        <f>IFERROR(VLOOKUP(AF8,祝日一覧!A:C,3,FALSE),"")</f>
        <v/>
      </c>
      <c r="AG10" s="16" t="str">
        <f>IFERROR(VLOOKUP(AG8,祝日一覧!A:C,3,FALSE),"")</f>
        <v/>
      </c>
      <c r="AH10" s="92"/>
      <c r="AI10" s="67"/>
      <c r="AJ10" s="69"/>
      <c r="AK10" s="71"/>
      <c r="AL10" s="73"/>
      <c r="AM10" s="74"/>
      <c r="AN10" s="75"/>
      <c r="AO10" s="75"/>
      <c r="AP10" s="75"/>
      <c r="AQ10" s="75"/>
      <c r="AT10" s="2"/>
      <c r="AV10" s="2"/>
    </row>
    <row r="11" spans="2:48" s="4" customFormat="1" ht="29.1" customHeight="1" thickBot="1" x14ac:dyDescent="0.2">
      <c r="B11" s="24" t="s">
        <v>61</v>
      </c>
      <c r="C11" s="25"/>
      <c r="D11" s="25"/>
      <c r="E11" s="25"/>
      <c r="F11" s="25"/>
      <c r="G11" s="25"/>
      <c r="H11" s="25"/>
      <c r="I11" s="27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6"/>
      <c r="AA11" s="25"/>
      <c r="AB11" s="25"/>
      <c r="AC11" s="25"/>
      <c r="AD11" s="25"/>
      <c r="AE11" s="25"/>
      <c r="AF11" s="25"/>
      <c r="AG11" s="25"/>
      <c r="AH11" s="93"/>
      <c r="AI11" s="5">
        <f>AP9</f>
        <v>0</v>
      </c>
      <c r="AJ11" s="6" t="str">
        <f>IFERROR(AI11/AN9,"")</f>
        <v/>
      </c>
      <c r="AK11" s="7">
        <f>AQ9</f>
        <v>0</v>
      </c>
      <c r="AL11" s="8" t="str">
        <f>IFERROR(AK11/AO9,"")</f>
        <v/>
      </c>
      <c r="AM11" s="52"/>
      <c r="AN11" s="45"/>
      <c r="AO11" s="45"/>
      <c r="AP11" s="45"/>
      <c r="AQ11" s="45"/>
      <c r="AT11" s="2"/>
      <c r="AV11" s="2"/>
    </row>
    <row r="12" spans="2:48" ht="14.25" thickBot="1" x14ac:dyDescent="0.2">
      <c r="AQ12" s="12"/>
      <c r="AR12" s="2"/>
    </row>
    <row r="13" spans="2:48" ht="13.5" customHeight="1" x14ac:dyDescent="0.15">
      <c r="B13" s="19" t="s">
        <v>0</v>
      </c>
      <c r="C13" s="59">
        <f>DATE(YEAR(C7),MONTH(C7)+1,DAY(C7))</f>
        <v>43983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1"/>
      <c r="AH13" s="57" t="s">
        <v>20</v>
      </c>
      <c r="AI13" s="62" t="s">
        <v>12</v>
      </c>
      <c r="AJ13" s="87"/>
      <c r="AK13" s="53" t="s">
        <v>11</v>
      </c>
      <c r="AL13" s="54"/>
      <c r="AM13" s="51" t="s">
        <v>18</v>
      </c>
      <c r="AN13" s="44" t="s">
        <v>21</v>
      </c>
      <c r="AO13" s="44" t="s">
        <v>22</v>
      </c>
      <c r="AP13" s="44" t="s">
        <v>19</v>
      </c>
      <c r="AQ13" s="44" t="s">
        <v>23</v>
      </c>
      <c r="AR13" s="2"/>
    </row>
    <row r="14" spans="2:48" x14ac:dyDescent="0.15">
      <c r="B14" s="20" t="s">
        <v>1</v>
      </c>
      <c r="C14" s="21">
        <f>DATE(YEAR(C13),MONTH(C13),DAY(C13))</f>
        <v>43983</v>
      </c>
      <c r="D14" s="21">
        <f>IF(MONTH(DATE(YEAR(C14),MONTH(C14),DAY(C14)+1))=MONTH($C13),DATE(YEAR(C14),MONTH(C14),DAY(C14)+1),"")</f>
        <v>43984</v>
      </c>
      <c r="E14" s="21">
        <f t="shared" ref="E14:AG14" si="4">IF(MONTH(DATE(YEAR(D14),MONTH(D14),DAY(D14)+1))=MONTH($C13),DATE(YEAR(D14),MONTH(D14),DAY(D14)+1),"")</f>
        <v>43985</v>
      </c>
      <c r="F14" s="21">
        <f t="shared" si="4"/>
        <v>43986</v>
      </c>
      <c r="G14" s="21">
        <f t="shared" si="4"/>
        <v>43987</v>
      </c>
      <c r="H14" s="21">
        <f t="shared" si="4"/>
        <v>43988</v>
      </c>
      <c r="I14" s="21">
        <f t="shared" si="4"/>
        <v>43989</v>
      </c>
      <c r="J14" s="21">
        <f t="shared" si="4"/>
        <v>43990</v>
      </c>
      <c r="K14" s="21">
        <f t="shared" si="4"/>
        <v>43991</v>
      </c>
      <c r="L14" s="21">
        <f t="shared" si="4"/>
        <v>43992</v>
      </c>
      <c r="M14" s="21">
        <f t="shared" si="4"/>
        <v>43993</v>
      </c>
      <c r="N14" s="21">
        <f t="shared" si="4"/>
        <v>43994</v>
      </c>
      <c r="O14" s="21">
        <f t="shared" si="4"/>
        <v>43995</v>
      </c>
      <c r="P14" s="21">
        <f t="shared" si="4"/>
        <v>43996</v>
      </c>
      <c r="Q14" s="21">
        <f t="shared" si="4"/>
        <v>43997</v>
      </c>
      <c r="R14" s="21">
        <f t="shared" si="4"/>
        <v>43998</v>
      </c>
      <c r="S14" s="21">
        <f t="shared" si="4"/>
        <v>43999</v>
      </c>
      <c r="T14" s="21">
        <f t="shared" si="4"/>
        <v>44000</v>
      </c>
      <c r="U14" s="21">
        <f t="shared" si="4"/>
        <v>44001</v>
      </c>
      <c r="V14" s="21">
        <f t="shared" si="4"/>
        <v>44002</v>
      </c>
      <c r="W14" s="21">
        <f t="shared" si="4"/>
        <v>44003</v>
      </c>
      <c r="X14" s="21">
        <f t="shared" si="4"/>
        <v>44004</v>
      </c>
      <c r="Y14" s="21">
        <f t="shared" si="4"/>
        <v>44005</v>
      </c>
      <c r="Z14" s="21">
        <f t="shared" si="4"/>
        <v>44006</v>
      </c>
      <c r="AA14" s="21">
        <f t="shared" si="4"/>
        <v>44007</v>
      </c>
      <c r="AB14" s="21">
        <f t="shared" si="4"/>
        <v>44008</v>
      </c>
      <c r="AC14" s="21">
        <f t="shared" si="4"/>
        <v>44009</v>
      </c>
      <c r="AD14" s="21">
        <f t="shared" si="4"/>
        <v>44010</v>
      </c>
      <c r="AE14" s="21">
        <f t="shared" si="4"/>
        <v>44011</v>
      </c>
      <c r="AF14" s="21">
        <f t="shared" si="4"/>
        <v>44012</v>
      </c>
      <c r="AG14" s="21" t="str">
        <f t="shared" si="4"/>
        <v/>
      </c>
      <c r="AH14" s="58"/>
      <c r="AI14" s="64"/>
      <c r="AJ14" s="88"/>
      <c r="AK14" s="55"/>
      <c r="AL14" s="56"/>
      <c r="AM14" s="52"/>
      <c r="AN14" s="45"/>
      <c r="AO14" s="45"/>
      <c r="AP14" s="45"/>
      <c r="AQ14" s="45"/>
      <c r="AR14" s="2"/>
    </row>
    <row r="15" spans="2:48" ht="13.5" customHeight="1" x14ac:dyDescent="0.15">
      <c r="B15" s="20" t="s">
        <v>2</v>
      </c>
      <c r="C15" s="22" t="str">
        <f t="shared" ref="C15:AG15" si="5">TEXT(C14,"aaa")</f>
        <v>月</v>
      </c>
      <c r="D15" s="22" t="str">
        <f t="shared" si="5"/>
        <v>火</v>
      </c>
      <c r="E15" s="22" t="str">
        <f t="shared" si="5"/>
        <v>水</v>
      </c>
      <c r="F15" s="22" t="str">
        <f t="shared" si="5"/>
        <v>木</v>
      </c>
      <c r="G15" s="22" t="str">
        <f t="shared" si="5"/>
        <v>金</v>
      </c>
      <c r="H15" s="22" t="str">
        <f t="shared" si="5"/>
        <v>土</v>
      </c>
      <c r="I15" s="22" t="str">
        <f t="shared" si="5"/>
        <v>日</v>
      </c>
      <c r="J15" s="22" t="str">
        <f t="shared" si="5"/>
        <v>月</v>
      </c>
      <c r="K15" s="22" t="str">
        <f t="shared" si="5"/>
        <v>火</v>
      </c>
      <c r="L15" s="22" t="str">
        <f t="shared" si="5"/>
        <v>水</v>
      </c>
      <c r="M15" s="22" t="str">
        <f t="shared" si="5"/>
        <v>木</v>
      </c>
      <c r="N15" s="22" t="str">
        <f t="shared" si="5"/>
        <v>金</v>
      </c>
      <c r="O15" s="22" t="str">
        <f t="shared" si="5"/>
        <v>土</v>
      </c>
      <c r="P15" s="22" t="str">
        <f t="shared" si="5"/>
        <v>日</v>
      </c>
      <c r="Q15" s="22" t="str">
        <f t="shared" si="5"/>
        <v>月</v>
      </c>
      <c r="R15" s="22" t="str">
        <f t="shared" si="5"/>
        <v>火</v>
      </c>
      <c r="S15" s="22" t="str">
        <f t="shared" si="5"/>
        <v>水</v>
      </c>
      <c r="T15" s="22" t="str">
        <f t="shared" si="5"/>
        <v>木</v>
      </c>
      <c r="U15" s="22" t="str">
        <f t="shared" si="5"/>
        <v>金</v>
      </c>
      <c r="V15" s="22" t="str">
        <f t="shared" si="5"/>
        <v>土</v>
      </c>
      <c r="W15" s="22" t="str">
        <f t="shared" si="5"/>
        <v>日</v>
      </c>
      <c r="X15" s="22" t="str">
        <f t="shared" si="5"/>
        <v>月</v>
      </c>
      <c r="Y15" s="22" t="str">
        <f t="shared" si="5"/>
        <v>火</v>
      </c>
      <c r="Z15" s="22" t="str">
        <f t="shared" si="5"/>
        <v>水</v>
      </c>
      <c r="AA15" s="22" t="str">
        <f t="shared" si="5"/>
        <v>木</v>
      </c>
      <c r="AB15" s="22" t="str">
        <f t="shared" si="5"/>
        <v>金</v>
      </c>
      <c r="AC15" s="22" t="str">
        <f t="shared" si="5"/>
        <v>土</v>
      </c>
      <c r="AD15" s="22" t="str">
        <f t="shared" si="5"/>
        <v>日</v>
      </c>
      <c r="AE15" s="22" t="str">
        <f t="shared" si="5"/>
        <v>月</v>
      </c>
      <c r="AF15" s="22" t="str">
        <f t="shared" si="5"/>
        <v>火</v>
      </c>
      <c r="AG15" s="22" t="str">
        <f t="shared" si="5"/>
        <v/>
      </c>
      <c r="AH15" s="91">
        <v>4</v>
      </c>
      <c r="AI15" s="66" t="s">
        <v>57</v>
      </c>
      <c r="AJ15" s="68" t="s">
        <v>13</v>
      </c>
      <c r="AK15" s="90" t="s">
        <v>57</v>
      </c>
      <c r="AL15" s="89" t="s">
        <v>14</v>
      </c>
      <c r="AM15" s="51">
        <f>COUNT(C14:AG14)</f>
        <v>30</v>
      </c>
      <c r="AN15" s="44">
        <f>AM15-AH15</f>
        <v>26</v>
      </c>
      <c r="AO15" s="44">
        <f>SUM(AN$7:AN17)</f>
        <v>26</v>
      </c>
      <c r="AP15" s="44">
        <f>COUNTIF(C17:AG17,"○")</f>
        <v>8</v>
      </c>
      <c r="AQ15" s="44">
        <f>SUM(AP$7:AP17)</f>
        <v>8</v>
      </c>
      <c r="AR15" s="2"/>
    </row>
    <row r="16" spans="2:48" s="3" customFormat="1" ht="82.5" customHeight="1" x14ac:dyDescent="0.15">
      <c r="B16" s="23" t="s">
        <v>3</v>
      </c>
      <c r="C16" s="15" t="str">
        <f>IFERROR(VLOOKUP(C14,祝日一覧!A:C,3,FALSE),"")</f>
        <v/>
      </c>
      <c r="D16" s="15" t="str">
        <f>IFERROR(VLOOKUP(D14,祝日一覧!A:C,3,FALSE),"")</f>
        <v/>
      </c>
      <c r="E16" s="15" t="str">
        <f>IFERROR(VLOOKUP(E14,祝日一覧!A:C,3,FALSE),"")</f>
        <v/>
      </c>
      <c r="F16" s="15" t="str">
        <f>IFERROR(VLOOKUP(F14,祝日一覧!A:C,3,FALSE),"")</f>
        <v/>
      </c>
      <c r="G16" s="15" t="str">
        <f>IFERROR(VLOOKUP(G14,祝日一覧!A:C,3,FALSE),"")</f>
        <v/>
      </c>
      <c r="H16" s="15" t="str">
        <f>IFERROR(VLOOKUP(H14,祝日一覧!A:C,3,FALSE),"")</f>
        <v/>
      </c>
      <c r="I16" s="15" t="str">
        <f>IFERROR(VLOOKUP(I14,祝日一覧!A:C,3,FALSE),"")</f>
        <v/>
      </c>
      <c r="J16" s="15" t="str">
        <f>IFERROR(VLOOKUP(J14,祝日一覧!A:C,3,FALSE),"")</f>
        <v/>
      </c>
      <c r="K16" s="15" t="str">
        <f>IFERROR(VLOOKUP(K14,祝日一覧!A:C,3,FALSE),"")</f>
        <v/>
      </c>
      <c r="L16" s="15" t="str">
        <f>IFERROR(VLOOKUP(L14,祝日一覧!A:C,3,FALSE),"")</f>
        <v/>
      </c>
      <c r="M16" s="15" t="str">
        <f>IFERROR(VLOOKUP(M14,祝日一覧!A:C,3,FALSE),"")</f>
        <v/>
      </c>
      <c r="N16" s="15" t="str">
        <f>IFERROR(VLOOKUP(N14,祝日一覧!A:C,3,FALSE),"")</f>
        <v/>
      </c>
      <c r="O16" s="15" t="str">
        <f>IFERROR(VLOOKUP(O14,祝日一覧!A:C,3,FALSE),"")</f>
        <v/>
      </c>
      <c r="P16" s="15" t="str">
        <f>IFERROR(VLOOKUP(P14,祝日一覧!A:C,3,FALSE),"")</f>
        <v/>
      </c>
      <c r="Q16" s="15" t="str">
        <f>IFERROR(VLOOKUP(Q14,祝日一覧!A:C,3,FALSE),"")</f>
        <v/>
      </c>
      <c r="R16" s="15" t="str">
        <f>IFERROR(VLOOKUP(R14,祝日一覧!A:C,3,FALSE),"")</f>
        <v/>
      </c>
      <c r="S16" s="15" t="str">
        <f>IFERROR(VLOOKUP(S14,祝日一覧!A:C,3,FALSE),"")</f>
        <v/>
      </c>
      <c r="T16" s="15" t="str">
        <f>IFERROR(VLOOKUP(T14,祝日一覧!A:C,3,FALSE),"")</f>
        <v/>
      </c>
      <c r="U16" s="15" t="str">
        <f>IFERROR(VLOOKUP(U14,祝日一覧!A:C,3,FALSE),"")</f>
        <v/>
      </c>
      <c r="V16" s="15" t="str">
        <f>IFERROR(VLOOKUP(V14,祝日一覧!A:C,3,FALSE),"")</f>
        <v/>
      </c>
      <c r="W16" s="15" t="str">
        <f>IFERROR(VLOOKUP(W14,祝日一覧!A:C,3,FALSE),"")</f>
        <v/>
      </c>
      <c r="X16" s="15" t="str">
        <f>IFERROR(VLOOKUP(X14,祝日一覧!A:C,3,FALSE),"")</f>
        <v/>
      </c>
      <c r="Y16" s="15" t="str">
        <f>IFERROR(VLOOKUP(Y14,祝日一覧!A:C,3,FALSE),"")</f>
        <v/>
      </c>
      <c r="Z16" s="15" t="str">
        <f>IFERROR(VLOOKUP(Z14,祝日一覧!A:C,3,FALSE),"")</f>
        <v/>
      </c>
      <c r="AA16" s="15" t="str">
        <f>IFERROR(VLOOKUP(AA14,祝日一覧!A:C,3,FALSE),"")</f>
        <v/>
      </c>
      <c r="AB16" s="15" t="str">
        <f>IFERROR(VLOOKUP(AB14,祝日一覧!A:C,3,FALSE),"")</f>
        <v/>
      </c>
      <c r="AC16" s="15" t="str">
        <f>IFERROR(VLOOKUP(AC14,祝日一覧!A:C,3,FALSE),"")</f>
        <v/>
      </c>
      <c r="AD16" s="15" t="str">
        <f>IFERROR(VLOOKUP(AD14,祝日一覧!A:C,3,FALSE),"")</f>
        <v/>
      </c>
      <c r="AE16" s="15" t="str">
        <f>IFERROR(VLOOKUP(AE14,祝日一覧!A:C,3,FALSE),"")</f>
        <v/>
      </c>
      <c r="AF16" s="15" t="str">
        <f>IFERROR(VLOOKUP(AF14,祝日一覧!A:C,3,FALSE),"")</f>
        <v/>
      </c>
      <c r="AG16" s="15" t="str">
        <f>IFERROR(VLOOKUP(AG14,祝日一覧!A:C,3,FALSE),"")</f>
        <v/>
      </c>
      <c r="AH16" s="92"/>
      <c r="AI16" s="67"/>
      <c r="AJ16" s="69"/>
      <c r="AK16" s="71"/>
      <c r="AL16" s="73"/>
      <c r="AM16" s="74"/>
      <c r="AN16" s="75"/>
      <c r="AO16" s="75"/>
      <c r="AP16" s="75"/>
      <c r="AQ16" s="75"/>
      <c r="AT16" s="2"/>
      <c r="AV16" s="2"/>
    </row>
    <row r="17" spans="2:48" s="4" customFormat="1" ht="29.1" customHeight="1" thickBot="1" x14ac:dyDescent="0.2">
      <c r="B17" s="24" t="s">
        <v>61</v>
      </c>
      <c r="C17" s="25"/>
      <c r="D17" s="25"/>
      <c r="E17" s="26"/>
      <c r="F17" s="25"/>
      <c r="G17" s="25"/>
      <c r="H17" s="25" t="s">
        <v>55</v>
      </c>
      <c r="I17" s="25" t="s">
        <v>55</v>
      </c>
      <c r="J17" s="25"/>
      <c r="K17" s="25"/>
      <c r="L17" s="25" t="s">
        <v>55</v>
      </c>
      <c r="M17" s="25"/>
      <c r="N17" s="25"/>
      <c r="O17" s="25"/>
      <c r="P17" s="25" t="s">
        <v>55</v>
      </c>
      <c r="Q17" s="25"/>
      <c r="R17" s="25"/>
      <c r="S17" s="25"/>
      <c r="T17" s="25" t="s">
        <v>55</v>
      </c>
      <c r="U17" s="25"/>
      <c r="V17" s="25"/>
      <c r="W17" s="25" t="s">
        <v>55</v>
      </c>
      <c r="X17" s="25"/>
      <c r="Y17" s="25" t="s">
        <v>55</v>
      </c>
      <c r="Z17" s="25"/>
      <c r="AA17" s="25"/>
      <c r="AB17" s="25"/>
      <c r="AC17" s="25"/>
      <c r="AD17" s="25" t="s">
        <v>55</v>
      </c>
      <c r="AE17" s="25"/>
      <c r="AF17" s="25"/>
      <c r="AG17" s="25"/>
      <c r="AH17" s="93"/>
      <c r="AI17" s="5">
        <f>AP15</f>
        <v>8</v>
      </c>
      <c r="AJ17" s="6">
        <f>AI17/AN15</f>
        <v>0.30769230769230771</v>
      </c>
      <c r="AK17" s="7">
        <f>AQ15</f>
        <v>8</v>
      </c>
      <c r="AL17" s="8">
        <f>AK17/AO15</f>
        <v>0.30769230769230771</v>
      </c>
      <c r="AM17" s="52"/>
      <c r="AN17" s="45"/>
      <c r="AO17" s="45"/>
      <c r="AP17" s="45"/>
      <c r="AQ17" s="45"/>
      <c r="AT17" s="2"/>
      <c r="AV17" s="2"/>
    </row>
    <row r="18" spans="2:48" ht="14.25" thickBot="1" x14ac:dyDescent="0.2">
      <c r="AQ18" s="12"/>
      <c r="AR18" s="2"/>
    </row>
    <row r="19" spans="2:48" ht="13.5" customHeight="1" x14ac:dyDescent="0.15">
      <c r="B19" s="19" t="s">
        <v>0</v>
      </c>
      <c r="C19" s="59">
        <f>DATE(YEAR(C13),MONTH(C13)+1,DAY(C13))</f>
        <v>44013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76" t="s">
        <v>20</v>
      </c>
      <c r="AI19" s="62" t="s">
        <v>12</v>
      </c>
      <c r="AJ19" s="63"/>
      <c r="AK19" s="53" t="s">
        <v>11</v>
      </c>
      <c r="AL19" s="54"/>
      <c r="AM19" s="51" t="s">
        <v>18</v>
      </c>
      <c r="AN19" s="44" t="s">
        <v>21</v>
      </c>
      <c r="AO19" s="44" t="s">
        <v>22</v>
      </c>
      <c r="AP19" s="44" t="s">
        <v>19</v>
      </c>
      <c r="AQ19" s="44" t="s">
        <v>23</v>
      </c>
      <c r="AR19" s="2"/>
    </row>
    <row r="20" spans="2:48" x14ac:dyDescent="0.15">
      <c r="B20" s="20" t="s">
        <v>1</v>
      </c>
      <c r="C20" s="21">
        <f>DATE(YEAR(C19),MONTH(C19),DAY(C19))</f>
        <v>44013</v>
      </c>
      <c r="D20" s="21">
        <f>IF(MONTH(DATE(YEAR(C20),MONTH(C20),DAY(C20)+1))=MONTH($C19),DATE(YEAR(C20),MONTH(C20),DAY(C20)+1),"")</f>
        <v>44014</v>
      </c>
      <c r="E20" s="21">
        <f t="shared" ref="E20:AG20" si="6">IF(MONTH(DATE(YEAR(D20),MONTH(D20),DAY(D20)+1))=MONTH($C19),DATE(YEAR(D20),MONTH(D20),DAY(D20)+1),"")</f>
        <v>44015</v>
      </c>
      <c r="F20" s="30">
        <f t="shared" si="6"/>
        <v>44016</v>
      </c>
      <c r="G20" s="21">
        <f t="shared" si="6"/>
        <v>44017</v>
      </c>
      <c r="H20" s="21">
        <f t="shared" si="6"/>
        <v>44018</v>
      </c>
      <c r="I20" s="21">
        <f t="shared" si="6"/>
        <v>44019</v>
      </c>
      <c r="J20" s="21">
        <f t="shared" si="6"/>
        <v>44020</v>
      </c>
      <c r="K20" s="21">
        <f t="shared" si="6"/>
        <v>44021</v>
      </c>
      <c r="L20" s="21">
        <f t="shared" si="6"/>
        <v>44022</v>
      </c>
      <c r="M20" s="21">
        <f t="shared" si="6"/>
        <v>44023</v>
      </c>
      <c r="N20" s="21">
        <f t="shared" si="6"/>
        <v>44024</v>
      </c>
      <c r="O20" s="21">
        <f t="shared" si="6"/>
        <v>44025</v>
      </c>
      <c r="P20" s="21">
        <f t="shared" si="6"/>
        <v>44026</v>
      </c>
      <c r="Q20" s="21">
        <f t="shared" si="6"/>
        <v>44027</v>
      </c>
      <c r="R20" s="21">
        <f t="shared" si="6"/>
        <v>44028</v>
      </c>
      <c r="S20" s="21">
        <f t="shared" si="6"/>
        <v>44029</v>
      </c>
      <c r="T20" s="21">
        <f t="shared" si="6"/>
        <v>44030</v>
      </c>
      <c r="U20" s="21">
        <f t="shared" si="6"/>
        <v>44031</v>
      </c>
      <c r="V20" s="21">
        <f t="shared" si="6"/>
        <v>44032</v>
      </c>
      <c r="W20" s="21">
        <f t="shared" si="6"/>
        <v>44033</v>
      </c>
      <c r="X20" s="21">
        <f t="shared" si="6"/>
        <v>44034</v>
      </c>
      <c r="Y20" s="21">
        <f t="shared" si="6"/>
        <v>44035</v>
      </c>
      <c r="Z20" s="21">
        <f t="shared" si="6"/>
        <v>44036</v>
      </c>
      <c r="AA20" s="21">
        <f t="shared" si="6"/>
        <v>44037</v>
      </c>
      <c r="AB20" s="21">
        <f t="shared" si="6"/>
        <v>44038</v>
      </c>
      <c r="AC20" s="21">
        <f t="shared" si="6"/>
        <v>44039</v>
      </c>
      <c r="AD20" s="21">
        <f t="shared" si="6"/>
        <v>44040</v>
      </c>
      <c r="AE20" s="21">
        <f t="shared" si="6"/>
        <v>44041</v>
      </c>
      <c r="AF20" s="21">
        <f t="shared" si="6"/>
        <v>44042</v>
      </c>
      <c r="AG20" s="21">
        <f t="shared" si="6"/>
        <v>44043</v>
      </c>
      <c r="AH20" s="77"/>
      <c r="AI20" s="64"/>
      <c r="AJ20" s="65"/>
      <c r="AK20" s="55"/>
      <c r="AL20" s="56"/>
      <c r="AM20" s="52"/>
      <c r="AN20" s="45"/>
      <c r="AO20" s="45"/>
      <c r="AP20" s="45"/>
      <c r="AQ20" s="45"/>
      <c r="AR20" s="2"/>
    </row>
    <row r="21" spans="2:48" x14ac:dyDescent="0.15">
      <c r="B21" s="20" t="s">
        <v>2</v>
      </c>
      <c r="C21" s="22" t="str">
        <f t="shared" ref="C21:AG21" si="7">TEXT(C20,"aaa")</f>
        <v>水</v>
      </c>
      <c r="D21" s="22" t="str">
        <f t="shared" si="7"/>
        <v>木</v>
      </c>
      <c r="E21" s="22" t="str">
        <f t="shared" si="7"/>
        <v>金</v>
      </c>
      <c r="F21" s="31" t="str">
        <f t="shared" si="7"/>
        <v>土</v>
      </c>
      <c r="G21" s="22" t="str">
        <f t="shared" si="7"/>
        <v>日</v>
      </c>
      <c r="H21" s="22" t="str">
        <f t="shared" si="7"/>
        <v>月</v>
      </c>
      <c r="I21" s="22" t="str">
        <f t="shared" si="7"/>
        <v>火</v>
      </c>
      <c r="J21" s="22" t="str">
        <f t="shared" si="7"/>
        <v>水</v>
      </c>
      <c r="K21" s="22" t="str">
        <f t="shared" si="7"/>
        <v>木</v>
      </c>
      <c r="L21" s="22" t="str">
        <f t="shared" si="7"/>
        <v>金</v>
      </c>
      <c r="M21" s="22" t="str">
        <f t="shared" si="7"/>
        <v>土</v>
      </c>
      <c r="N21" s="22" t="str">
        <f t="shared" si="7"/>
        <v>日</v>
      </c>
      <c r="O21" s="22" t="str">
        <f t="shared" si="7"/>
        <v>月</v>
      </c>
      <c r="P21" s="22" t="str">
        <f t="shared" si="7"/>
        <v>火</v>
      </c>
      <c r="Q21" s="22" t="str">
        <f t="shared" si="7"/>
        <v>水</v>
      </c>
      <c r="R21" s="22" t="str">
        <f t="shared" si="7"/>
        <v>木</v>
      </c>
      <c r="S21" s="22" t="str">
        <f t="shared" si="7"/>
        <v>金</v>
      </c>
      <c r="T21" s="22" t="str">
        <f t="shared" si="7"/>
        <v>土</v>
      </c>
      <c r="U21" s="22" t="str">
        <f t="shared" si="7"/>
        <v>日</v>
      </c>
      <c r="V21" s="22" t="str">
        <f t="shared" si="7"/>
        <v>月</v>
      </c>
      <c r="W21" s="22" t="str">
        <f t="shared" si="7"/>
        <v>火</v>
      </c>
      <c r="X21" s="22" t="str">
        <f t="shared" si="7"/>
        <v>水</v>
      </c>
      <c r="Y21" s="22" t="str">
        <f t="shared" si="7"/>
        <v>木</v>
      </c>
      <c r="Z21" s="22" t="str">
        <f t="shared" si="7"/>
        <v>金</v>
      </c>
      <c r="AA21" s="22" t="str">
        <f t="shared" si="7"/>
        <v>土</v>
      </c>
      <c r="AB21" s="22" t="str">
        <f t="shared" si="7"/>
        <v>日</v>
      </c>
      <c r="AC21" s="22" t="str">
        <f t="shared" si="7"/>
        <v>月</v>
      </c>
      <c r="AD21" s="22" t="str">
        <f t="shared" si="7"/>
        <v>火</v>
      </c>
      <c r="AE21" s="22" t="str">
        <f t="shared" si="7"/>
        <v>水</v>
      </c>
      <c r="AF21" s="22" t="str">
        <f t="shared" si="7"/>
        <v>木</v>
      </c>
      <c r="AG21" s="22" t="str">
        <f t="shared" si="7"/>
        <v>金</v>
      </c>
      <c r="AH21" s="78">
        <v>0</v>
      </c>
      <c r="AI21" s="66" t="s">
        <v>57</v>
      </c>
      <c r="AJ21" s="68" t="s">
        <v>13</v>
      </c>
      <c r="AK21" s="70" t="s">
        <v>57</v>
      </c>
      <c r="AL21" s="72" t="s">
        <v>14</v>
      </c>
      <c r="AM21" s="51">
        <f t="shared" ref="AM21" si="8">COUNT(C20:AG20)</f>
        <v>31</v>
      </c>
      <c r="AN21" s="44">
        <f t="shared" ref="AN21" si="9">AM21-AH21</f>
        <v>31</v>
      </c>
      <c r="AO21" s="44">
        <f>SUM(AN$7:AN23)</f>
        <v>57</v>
      </c>
      <c r="AP21" s="44">
        <f>COUNTIF(C23:AG23,"○")</f>
        <v>8</v>
      </c>
      <c r="AQ21" s="44">
        <f>SUM(AP$7:AP23)</f>
        <v>16</v>
      </c>
      <c r="AR21" s="2"/>
    </row>
    <row r="22" spans="2:48" s="3" customFormat="1" ht="82.5" customHeight="1" x14ac:dyDescent="0.15">
      <c r="B22" s="23" t="s">
        <v>3</v>
      </c>
      <c r="C22" s="16" t="str">
        <f>IFERROR(VLOOKUP(C20,祝日一覧!A:C,3,FALSE),"")</f>
        <v/>
      </c>
      <c r="D22" s="16" t="str">
        <f>IFERROR(VLOOKUP(D20,祝日一覧!A:C,3,FALSE),"")</f>
        <v/>
      </c>
      <c r="E22" s="16" t="str">
        <f>IFERROR(VLOOKUP(E20,祝日一覧!A:C,3,FALSE),"")</f>
        <v/>
      </c>
      <c r="F22" s="32" t="str">
        <f>IFERROR(VLOOKUP(F20,祝日一覧!A:C,3,FALSE),"")</f>
        <v/>
      </c>
      <c r="G22" s="16" t="str">
        <f>IFERROR(VLOOKUP(G20,祝日一覧!A:C,3,FALSE),"")</f>
        <v/>
      </c>
      <c r="H22" s="16" t="str">
        <f>IFERROR(VLOOKUP(H20,祝日一覧!A:C,3,FALSE),"")</f>
        <v/>
      </c>
      <c r="I22" s="16" t="str">
        <f>IFERROR(VLOOKUP(I20,祝日一覧!A:C,3,FALSE),"")</f>
        <v/>
      </c>
      <c r="J22" s="16" t="str">
        <f>IFERROR(VLOOKUP(J20,祝日一覧!A:C,3,FALSE),"")</f>
        <v/>
      </c>
      <c r="K22" s="16" t="str">
        <f>IFERROR(VLOOKUP(K20,祝日一覧!A:C,3,FALSE),"")</f>
        <v/>
      </c>
      <c r="L22" s="16" t="str">
        <f>IFERROR(VLOOKUP(L20,祝日一覧!A:C,3,FALSE),"")</f>
        <v/>
      </c>
      <c r="M22" s="16" t="str">
        <f>IFERROR(VLOOKUP(M20,祝日一覧!A:C,3,FALSE),"")</f>
        <v/>
      </c>
      <c r="N22" s="16" t="str">
        <f>IFERROR(VLOOKUP(N20,祝日一覧!A:C,3,FALSE),"")</f>
        <v/>
      </c>
      <c r="O22" s="16" t="str">
        <f>IFERROR(VLOOKUP(O20,祝日一覧!A:C,3,FALSE),"")</f>
        <v/>
      </c>
      <c r="P22" s="16" t="str">
        <f>IFERROR(VLOOKUP(P20,祝日一覧!A:C,3,FALSE),"")</f>
        <v/>
      </c>
      <c r="Q22" s="16" t="str">
        <f>IFERROR(VLOOKUP(Q20,祝日一覧!A:C,3,FALSE),"")</f>
        <v/>
      </c>
      <c r="R22" s="15" t="str">
        <f>IFERROR(VLOOKUP(R20,祝日一覧!A:C,3,FALSE),"")</f>
        <v/>
      </c>
      <c r="S22" s="16" t="str">
        <f>IFERROR(VLOOKUP(S20,祝日一覧!A:C,3,FALSE),"")</f>
        <v/>
      </c>
      <c r="T22" s="16" t="str">
        <f>IFERROR(VLOOKUP(T20,祝日一覧!A:C,3,FALSE),"")</f>
        <v/>
      </c>
      <c r="U22" s="16" t="str">
        <f>IFERROR(VLOOKUP(U20,祝日一覧!A:C,3,FALSE),"")</f>
        <v/>
      </c>
      <c r="V22" s="16" t="str">
        <f>IFERROR(VLOOKUP(V20,祝日一覧!A:C,3,FALSE),"")</f>
        <v/>
      </c>
      <c r="W22" s="16" t="str">
        <f>IFERROR(VLOOKUP(W20,祝日一覧!A:C,3,FALSE),"")</f>
        <v/>
      </c>
      <c r="X22" s="16" t="str">
        <f>IFERROR(VLOOKUP(X20,祝日一覧!A:C,3,FALSE),"")</f>
        <v/>
      </c>
      <c r="Y22" s="16" t="str">
        <f>IFERROR(VLOOKUP(Y20,祝日一覧!A:C,3,FALSE),"")</f>
        <v>海の日</v>
      </c>
      <c r="Z22" s="16" t="str">
        <f>IFERROR(VLOOKUP(Z20,祝日一覧!A:C,3,FALSE),"")</f>
        <v>スポーツの日</v>
      </c>
      <c r="AA22" s="16" t="str">
        <f>IFERROR(VLOOKUP(AA20,祝日一覧!A:C,3,FALSE),"")</f>
        <v/>
      </c>
      <c r="AB22" s="16" t="str">
        <f>IFERROR(VLOOKUP(AB20,祝日一覧!A:C,3,FALSE),"")</f>
        <v/>
      </c>
      <c r="AC22" s="16" t="str">
        <f>IFERROR(VLOOKUP(AC20,祝日一覧!A:C,3,FALSE),"")</f>
        <v/>
      </c>
      <c r="AD22" s="16" t="str">
        <f>IFERROR(VLOOKUP(AD20,祝日一覧!A:C,3,FALSE),"")</f>
        <v/>
      </c>
      <c r="AE22" s="16" t="str">
        <f>IFERROR(VLOOKUP(AE20,祝日一覧!A:C,3,FALSE),"")</f>
        <v/>
      </c>
      <c r="AF22" s="16" t="str">
        <f>IFERROR(VLOOKUP(AF20,祝日一覧!A:C,3,FALSE),"")</f>
        <v/>
      </c>
      <c r="AG22" s="16" t="str">
        <f>IFERROR(VLOOKUP(AG20,祝日一覧!A:C,3,FALSE),"")</f>
        <v/>
      </c>
      <c r="AH22" s="78"/>
      <c r="AI22" s="67"/>
      <c r="AJ22" s="69"/>
      <c r="AK22" s="71"/>
      <c r="AL22" s="73"/>
      <c r="AM22" s="74"/>
      <c r="AN22" s="75"/>
      <c r="AO22" s="75"/>
      <c r="AP22" s="75"/>
      <c r="AQ22" s="75"/>
    </row>
    <row r="23" spans="2:48" s="4" customFormat="1" ht="29.1" customHeight="1" thickBot="1" x14ac:dyDescent="0.2">
      <c r="B23" s="24" t="s">
        <v>61</v>
      </c>
      <c r="C23" s="25"/>
      <c r="D23" s="25"/>
      <c r="E23" s="25"/>
      <c r="F23" s="25"/>
      <c r="G23" s="25" t="s">
        <v>55</v>
      </c>
      <c r="H23" s="25" t="s">
        <v>55</v>
      </c>
      <c r="I23" s="25"/>
      <c r="J23" s="25"/>
      <c r="K23" s="25"/>
      <c r="L23" s="25"/>
      <c r="M23" s="25"/>
      <c r="N23" s="25" t="s">
        <v>55</v>
      </c>
      <c r="O23" s="25"/>
      <c r="P23" s="25"/>
      <c r="Q23" s="25"/>
      <c r="R23" s="25"/>
      <c r="S23" s="25"/>
      <c r="T23" s="25" t="s">
        <v>55</v>
      </c>
      <c r="U23" s="25" t="s">
        <v>55</v>
      </c>
      <c r="V23" s="25"/>
      <c r="W23" s="25"/>
      <c r="X23" s="25"/>
      <c r="Y23" s="25"/>
      <c r="Z23" s="25" t="s">
        <v>55</v>
      </c>
      <c r="AA23" s="25" t="s">
        <v>55</v>
      </c>
      <c r="AB23" s="25" t="s">
        <v>55</v>
      </c>
      <c r="AC23" s="25"/>
      <c r="AD23" s="25"/>
      <c r="AE23" s="25"/>
      <c r="AF23" s="25"/>
      <c r="AG23" s="25"/>
      <c r="AH23" s="79"/>
      <c r="AI23" s="5">
        <f>AP21</f>
        <v>8</v>
      </c>
      <c r="AJ23" s="6">
        <f>AI23/AN21</f>
        <v>0.25806451612903225</v>
      </c>
      <c r="AK23" s="7">
        <f>AQ21</f>
        <v>16</v>
      </c>
      <c r="AL23" s="8">
        <f>AK23/AO21</f>
        <v>0.2807017543859649</v>
      </c>
      <c r="AM23" s="52"/>
      <c r="AN23" s="45"/>
      <c r="AO23" s="45"/>
      <c r="AP23" s="45"/>
      <c r="AQ23" s="45"/>
    </row>
    <row r="24" spans="2:48" ht="14.25" thickBot="1" x14ac:dyDescent="0.2">
      <c r="AQ24" s="12"/>
      <c r="AR24" s="2"/>
    </row>
    <row r="25" spans="2:48" ht="13.5" customHeight="1" x14ac:dyDescent="0.15">
      <c r="B25" s="19" t="s">
        <v>0</v>
      </c>
      <c r="C25" s="59">
        <f>DATE(YEAR(C19),MONTH(C19)+1,DAY(C19))</f>
        <v>44044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76" t="s">
        <v>20</v>
      </c>
      <c r="AI25" s="62" t="s">
        <v>12</v>
      </c>
      <c r="AJ25" s="63"/>
      <c r="AK25" s="53" t="s">
        <v>11</v>
      </c>
      <c r="AL25" s="54"/>
      <c r="AM25" s="51" t="s">
        <v>18</v>
      </c>
      <c r="AN25" s="44" t="s">
        <v>21</v>
      </c>
      <c r="AO25" s="44" t="s">
        <v>22</v>
      </c>
      <c r="AP25" s="44" t="s">
        <v>19</v>
      </c>
      <c r="AQ25" s="44" t="s">
        <v>23</v>
      </c>
      <c r="AR25" s="2"/>
    </row>
    <row r="26" spans="2:48" x14ac:dyDescent="0.15">
      <c r="B26" s="20" t="s">
        <v>1</v>
      </c>
      <c r="C26" s="21">
        <f>DATE(YEAR(C25),MONTH(C25),DAY(C25))</f>
        <v>44044</v>
      </c>
      <c r="D26" s="21">
        <f>IF(MONTH(DATE(YEAR(C26),MONTH(C26),DAY(C26)+1))=MONTH($C25),DATE(YEAR(C26),MONTH(C26),DAY(C26)+1),"")</f>
        <v>44045</v>
      </c>
      <c r="E26" s="21">
        <f t="shared" ref="E26:AG26" si="10">IF(MONTH(DATE(YEAR(D26),MONTH(D26),DAY(D26)+1))=MONTH($C25),DATE(YEAR(D26),MONTH(D26),DAY(D26)+1),"")</f>
        <v>44046</v>
      </c>
      <c r="F26" s="30">
        <f t="shared" si="10"/>
        <v>44047</v>
      </c>
      <c r="G26" s="21">
        <f t="shared" si="10"/>
        <v>44048</v>
      </c>
      <c r="H26" s="21">
        <f t="shared" si="10"/>
        <v>44049</v>
      </c>
      <c r="I26" s="21">
        <f t="shared" si="10"/>
        <v>44050</v>
      </c>
      <c r="J26" s="21">
        <f t="shared" si="10"/>
        <v>44051</v>
      </c>
      <c r="K26" s="21">
        <f t="shared" si="10"/>
        <v>44052</v>
      </c>
      <c r="L26" s="21">
        <f t="shared" si="10"/>
        <v>44053</v>
      </c>
      <c r="M26" s="21">
        <f t="shared" si="10"/>
        <v>44054</v>
      </c>
      <c r="N26" s="21">
        <f t="shared" si="10"/>
        <v>44055</v>
      </c>
      <c r="O26" s="21">
        <f t="shared" si="10"/>
        <v>44056</v>
      </c>
      <c r="P26" s="21">
        <f t="shared" si="10"/>
        <v>44057</v>
      </c>
      <c r="Q26" s="21">
        <f t="shared" si="10"/>
        <v>44058</v>
      </c>
      <c r="R26" s="21">
        <f t="shared" si="10"/>
        <v>44059</v>
      </c>
      <c r="S26" s="21">
        <f t="shared" si="10"/>
        <v>44060</v>
      </c>
      <c r="T26" s="21">
        <f t="shared" si="10"/>
        <v>44061</v>
      </c>
      <c r="U26" s="21">
        <f t="shared" si="10"/>
        <v>44062</v>
      </c>
      <c r="V26" s="21">
        <f t="shared" si="10"/>
        <v>44063</v>
      </c>
      <c r="W26" s="21">
        <f t="shared" si="10"/>
        <v>44064</v>
      </c>
      <c r="X26" s="21">
        <f t="shared" si="10"/>
        <v>44065</v>
      </c>
      <c r="Y26" s="21">
        <f t="shared" si="10"/>
        <v>44066</v>
      </c>
      <c r="Z26" s="21">
        <f t="shared" si="10"/>
        <v>44067</v>
      </c>
      <c r="AA26" s="21">
        <f t="shared" si="10"/>
        <v>44068</v>
      </c>
      <c r="AB26" s="21">
        <f t="shared" si="10"/>
        <v>44069</v>
      </c>
      <c r="AC26" s="21">
        <f t="shared" si="10"/>
        <v>44070</v>
      </c>
      <c r="AD26" s="21">
        <f t="shared" si="10"/>
        <v>44071</v>
      </c>
      <c r="AE26" s="21">
        <f t="shared" si="10"/>
        <v>44072</v>
      </c>
      <c r="AF26" s="21">
        <f t="shared" si="10"/>
        <v>44073</v>
      </c>
      <c r="AG26" s="21">
        <f t="shared" si="10"/>
        <v>44074</v>
      </c>
      <c r="AH26" s="77"/>
      <c r="AI26" s="64"/>
      <c r="AJ26" s="65"/>
      <c r="AK26" s="55"/>
      <c r="AL26" s="56"/>
      <c r="AM26" s="52"/>
      <c r="AN26" s="45"/>
      <c r="AO26" s="45"/>
      <c r="AP26" s="45"/>
      <c r="AQ26" s="45"/>
      <c r="AR26" s="2"/>
    </row>
    <row r="27" spans="2:48" x14ac:dyDescent="0.15">
      <c r="B27" s="20" t="s">
        <v>2</v>
      </c>
      <c r="C27" s="22" t="str">
        <f t="shared" ref="C27:AG27" si="11">TEXT(C26,"aaa")</f>
        <v>土</v>
      </c>
      <c r="D27" s="22" t="str">
        <f t="shared" si="11"/>
        <v>日</v>
      </c>
      <c r="E27" s="22" t="str">
        <f t="shared" si="11"/>
        <v>月</v>
      </c>
      <c r="F27" s="31" t="str">
        <f t="shared" si="11"/>
        <v>火</v>
      </c>
      <c r="G27" s="22" t="str">
        <f t="shared" si="11"/>
        <v>水</v>
      </c>
      <c r="H27" s="22" t="str">
        <f t="shared" si="11"/>
        <v>木</v>
      </c>
      <c r="I27" s="22" t="str">
        <f t="shared" si="11"/>
        <v>金</v>
      </c>
      <c r="J27" s="22" t="str">
        <f t="shared" si="11"/>
        <v>土</v>
      </c>
      <c r="K27" s="22" t="str">
        <f t="shared" si="11"/>
        <v>日</v>
      </c>
      <c r="L27" s="22" t="str">
        <f t="shared" si="11"/>
        <v>月</v>
      </c>
      <c r="M27" s="22" t="str">
        <f t="shared" si="11"/>
        <v>火</v>
      </c>
      <c r="N27" s="22" t="str">
        <f t="shared" si="11"/>
        <v>水</v>
      </c>
      <c r="O27" s="22" t="str">
        <f t="shared" si="11"/>
        <v>木</v>
      </c>
      <c r="P27" s="22" t="str">
        <f t="shared" si="11"/>
        <v>金</v>
      </c>
      <c r="Q27" s="22" t="str">
        <f t="shared" si="11"/>
        <v>土</v>
      </c>
      <c r="R27" s="22" t="str">
        <f t="shared" si="11"/>
        <v>日</v>
      </c>
      <c r="S27" s="22" t="str">
        <f t="shared" si="11"/>
        <v>月</v>
      </c>
      <c r="T27" s="22" t="str">
        <f t="shared" si="11"/>
        <v>火</v>
      </c>
      <c r="U27" s="22" t="str">
        <f t="shared" si="11"/>
        <v>水</v>
      </c>
      <c r="V27" s="22" t="str">
        <f t="shared" si="11"/>
        <v>木</v>
      </c>
      <c r="W27" s="22" t="str">
        <f t="shared" si="11"/>
        <v>金</v>
      </c>
      <c r="X27" s="22" t="str">
        <f t="shared" si="11"/>
        <v>土</v>
      </c>
      <c r="Y27" s="22" t="str">
        <f t="shared" si="11"/>
        <v>日</v>
      </c>
      <c r="Z27" s="22" t="str">
        <f t="shared" si="11"/>
        <v>月</v>
      </c>
      <c r="AA27" s="22" t="str">
        <f t="shared" si="11"/>
        <v>火</v>
      </c>
      <c r="AB27" s="22" t="str">
        <f t="shared" si="11"/>
        <v>水</v>
      </c>
      <c r="AC27" s="22" t="str">
        <f t="shared" si="11"/>
        <v>木</v>
      </c>
      <c r="AD27" s="22" t="str">
        <f t="shared" si="11"/>
        <v>金</v>
      </c>
      <c r="AE27" s="22" t="str">
        <f t="shared" si="11"/>
        <v>土</v>
      </c>
      <c r="AF27" s="22" t="str">
        <f t="shared" si="11"/>
        <v>日</v>
      </c>
      <c r="AG27" s="22" t="str">
        <f t="shared" si="11"/>
        <v>月</v>
      </c>
      <c r="AH27" s="78">
        <v>3</v>
      </c>
      <c r="AI27" s="66" t="s">
        <v>57</v>
      </c>
      <c r="AJ27" s="68" t="s">
        <v>13</v>
      </c>
      <c r="AK27" s="70" t="s">
        <v>57</v>
      </c>
      <c r="AL27" s="72" t="s">
        <v>14</v>
      </c>
      <c r="AM27" s="51">
        <f t="shared" ref="AM27" si="12">COUNT(C26:AG26)</f>
        <v>31</v>
      </c>
      <c r="AN27" s="44">
        <f t="shared" ref="AN27" si="13">AM27-AH27</f>
        <v>28</v>
      </c>
      <c r="AO27" s="44">
        <f>SUM(AN$7:AN29)</f>
        <v>85</v>
      </c>
      <c r="AP27" s="44">
        <f>COUNTIF(C29:AG29,"○")</f>
        <v>10</v>
      </c>
      <c r="AQ27" s="44">
        <f>SUM(AP$7:AP29)</f>
        <v>26</v>
      </c>
      <c r="AR27" s="2"/>
    </row>
    <row r="28" spans="2:48" s="3" customFormat="1" ht="82.5" customHeight="1" x14ac:dyDescent="0.15">
      <c r="B28" s="23" t="s">
        <v>3</v>
      </c>
      <c r="C28" s="16" t="str">
        <f>IFERROR(VLOOKUP(C26,祝日一覧!A:C,3,FALSE),"")</f>
        <v/>
      </c>
      <c r="D28" s="16" t="str">
        <f>IFERROR(VLOOKUP(D26,祝日一覧!A:C,3,FALSE),"")</f>
        <v/>
      </c>
      <c r="E28" s="16" t="str">
        <f>IFERROR(VLOOKUP(E26,祝日一覧!A:C,3,FALSE),"")</f>
        <v/>
      </c>
      <c r="F28" s="32" t="str">
        <f>IFERROR(VLOOKUP(F26,祝日一覧!A:C,3,FALSE),"")</f>
        <v/>
      </c>
      <c r="G28" s="16" t="str">
        <f>IFERROR(VLOOKUP(G26,祝日一覧!A:C,3,FALSE),"")</f>
        <v/>
      </c>
      <c r="H28" s="16" t="str">
        <f>IFERROR(VLOOKUP(H26,祝日一覧!A:C,3,FALSE),"")</f>
        <v/>
      </c>
      <c r="I28" s="16" t="str">
        <f>IFERROR(VLOOKUP(I26,祝日一覧!A:C,3,FALSE),"")</f>
        <v/>
      </c>
      <c r="J28" s="16" t="str">
        <f>IFERROR(VLOOKUP(J26,祝日一覧!A:C,3,FALSE),"")</f>
        <v/>
      </c>
      <c r="K28" s="16" t="str">
        <f>IFERROR(VLOOKUP(K26,祝日一覧!A:C,3,FALSE),"")</f>
        <v/>
      </c>
      <c r="L28" s="16" t="str">
        <f>IFERROR(VLOOKUP(L26,祝日一覧!A:C,3,FALSE),"")</f>
        <v>山の日</v>
      </c>
      <c r="M28" s="16" t="str">
        <f>IFERROR(VLOOKUP(M26,祝日一覧!A:C,3,FALSE),"")</f>
        <v/>
      </c>
      <c r="N28" s="16" t="str">
        <f>IFERROR(VLOOKUP(N26,祝日一覧!A:C,3,FALSE),"")</f>
        <v>夏季休暇</v>
      </c>
      <c r="O28" s="16" t="str">
        <f>IFERROR(VLOOKUP(O26,祝日一覧!A:C,3,FALSE),"")</f>
        <v>夏季休暇</v>
      </c>
      <c r="P28" s="16" t="str">
        <f>IFERROR(VLOOKUP(P26,祝日一覧!A:C,3,FALSE),"")</f>
        <v>夏季休暇</v>
      </c>
      <c r="Q28" s="16" t="str">
        <f>IFERROR(VLOOKUP(Q26,祝日一覧!A:C,3,FALSE),"")</f>
        <v/>
      </c>
      <c r="R28" s="15" t="str">
        <f>IFERROR(VLOOKUP(R26,祝日一覧!A:C,3,FALSE),"")</f>
        <v/>
      </c>
      <c r="S28" s="16" t="str">
        <f>IFERROR(VLOOKUP(S26,祝日一覧!A:C,3,FALSE),"")</f>
        <v/>
      </c>
      <c r="T28" s="16" t="str">
        <f>IFERROR(VLOOKUP(T26,祝日一覧!A:C,3,FALSE),"")</f>
        <v/>
      </c>
      <c r="U28" s="16" t="str">
        <f>IFERROR(VLOOKUP(U26,祝日一覧!A:C,3,FALSE),"")</f>
        <v/>
      </c>
      <c r="V28" s="16" t="str">
        <f>IFERROR(VLOOKUP(V26,祝日一覧!A:C,3,FALSE),"")</f>
        <v/>
      </c>
      <c r="W28" s="16" t="str">
        <f>IFERROR(VLOOKUP(W26,祝日一覧!A:C,3,FALSE),"")</f>
        <v/>
      </c>
      <c r="X28" s="16" t="str">
        <f>IFERROR(VLOOKUP(X26,祝日一覧!A:C,3,FALSE),"")</f>
        <v/>
      </c>
      <c r="Y28" s="16" t="str">
        <f>IFERROR(VLOOKUP(Y26,祝日一覧!A:C,3,FALSE),"")</f>
        <v/>
      </c>
      <c r="Z28" s="16" t="str">
        <f>IFERROR(VLOOKUP(Z26,祝日一覧!A:C,3,FALSE),"")</f>
        <v/>
      </c>
      <c r="AA28" s="16" t="str">
        <f>IFERROR(VLOOKUP(AA26,祝日一覧!A:C,3,FALSE),"")</f>
        <v/>
      </c>
      <c r="AB28" s="16" t="str">
        <f>IFERROR(VLOOKUP(AB26,祝日一覧!A:C,3,FALSE),"")</f>
        <v/>
      </c>
      <c r="AC28" s="16" t="str">
        <f>IFERROR(VLOOKUP(AC26,祝日一覧!A:C,3,FALSE),"")</f>
        <v/>
      </c>
      <c r="AD28" s="16" t="str">
        <f>IFERROR(VLOOKUP(AD26,祝日一覧!A:C,3,FALSE),"")</f>
        <v/>
      </c>
      <c r="AE28" s="16" t="str">
        <f>IFERROR(VLOOKUP(AE26,祝日一覧!A:C,3,FALSE),"")</f>
        <v/>
      </c>
      <c r="AF28" s="16" t="str">
        <f>IFERROR(VLOOKUP(AF26,祝日一覧!A:C,3,FALSE),"")</f>
        <v/>
      </c>
      <c r="AG28" s="16" t="str">
        <f>IFERROR(VLOOKUP(AG26,祝日一覧!A:C,3,FALSE),"")</f>
        <v/>
      </c>
      <c r="AH28" s="78"/>
      <c r="AI28" s="67"/>
      <c r="AJ28" s="69"/>
      <c r="AK28" s="71"/>
      <c r="AL28" s="73"/>
      <c r="AM28" s="74"/>
      <c r="AN28" s="75"/>
      <c r="AO28" s="75"/>
      <c r="AP28" s="75"/>
      <c r="AQ28" s="75"/>
    </row>
    <row r="29" spans="2:48" s="4" customFormat="1" ht="29.1" customHeight="1" thickBot="1" x14ac:dyDescent="0.2">
      <c r="B29" s="24" t="s">
        <v>61</v>
      </c>
      <c r="C29" s="25"/>
      <c r="D29" s="25" t="s">
        <v>55</v>
      </c>
      <c r="E29" s="25"/>
      <c r="F29" s="27"/>
      <c r="G29" s="25"/>
      <c r="H29" s="25"/>
      <c r="I29" s="25"/>
      <c r="J29" s="25" t="s">
        <v>55</v>
      </c>
      <c r="K29" s="25" t="s">
        <v>55</v>
      </c>
      <c r="L29" s="25" t="s">
        <v>55</v>
      </c>
      <c r="M29" s="25" t="s">
        <v>55</v>
      </c>
      <c r="N29" s="25"/>
      <c r="O29" s="25"/>
      <c r="P29" s="25"/>
      <c r="Q29" s="25" t="s">
        <v>55</v>
      </c>
      <c r="R29" s="25" t="s">
        <v>55</v>
      </c>
      <c r="S29" s="25"/>
      <c r="T29" s="25"/>
      <c r="U29" s="25"/>
      <c r="V29" s="25"/>
      <c r="W29" s="25"/>
      <c r="X29" s="25"/>
      <c r="Y29" s="25" t="s">
        <v>55</v>
      </c>
      <c r="Z29" s="25"/>
      <c r="AA29" s="25"/>
      <c r="AB29" s="25"/>
      <c r="AC29" s="25"/>
      <c r="AD29" s="25"/>
      <c r="AE29" s="25" t="s">
        <v>55</v>
      </c>
      <c r="AF29" s="25" t="s">
        <v>55</v>
      </c>
      <c r="AG29" s="25"/>
      <c r="AH29" s="79"/>
      <c r="AI29" s="5">
        <f>AP27</f>
        <v>10</v>
      </c>
      <c r="AJ29" s="6">
        <f>AI29/AN27</f>
        <v>0.35714285714285715</v>
      </c>
      <c r="AK29" s="7">
        <f>AQ27</f>
        <v>26</v>
      </c>
      <c r="AL29" s="8">
        <f>AK29/AO27</f>
        <v>0.30588235294117649</v>
      </c>
      <c r="AM29" s="52"/>
      <c r="AN29" s="45"/>
      <c r="AO29" s="45"/>
      <c r="AP29" s="45"/>
      <c r="AQ29" s="45"/>
    </row>
    <row r="30" spans="2:48" ht="14.25" thickBot="1" x14ac:dyDescent="0.2">
      <c r="AQ30" s="12"/>
      <c r="AR30" s="2"/>
    </row>
    <row r="31" spans="2:48" ht="13.5" customHeight="1" x14ac:dyDescent="0.15">
      <c r="B31" s="19" t="s">
        <v>0</v>
      </c>
      <c r="C31" s="59">
        <f>DATE(YEAR(C25),MONTH(C25)+1,DAY(C25))</f>
        <v>44075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76" t="s">
        <v>20</v>
      </c>
      <c r="AI31" s="62" t="s">
        <v>12</v>
      </c>
      <c r="AJ31" s="63"/>
      <c r="AK31" s="53" t="s">
        <v>11</v>
      </c>
      <c r="AL31" s="54"/>
      <c r="AM31" s="51" t="s">
        <v>18</v>
      </c>
      <c r="AN31" s="44" t="s">
        <v>21</v>
      </c>
      <c r="AO31" s="44" t="s">
        <v>22</v>
      </c>
      <c r="AP31" s="44" t="s">
        <v>19</v>
      </c>
      <c r="AQ31" s="44" t="s">
        <v>23</v>
      </c>
      <c r="AR31" s="2"/>
    </row>
    <row r="32" spans="2:48" x14ac:dyDescent="0.15">
      <c r="B32" s="20" t="s">
        <v>1</v>
      </c>
      <c r="C32" s="21">
        <f>DATE(YEAR(C31),MONTH(C31),DAY(C31))</f>
        <v>44075</v>
      </c>
      <c r="D32" s="21">
        <f>IF(MONTH(DATE(YEAR(C32),MONTH(C32),DAY(C32)+1))=MONTH($C31),DATE(YEAR(C32),MONTH(C32),DAY(C32)+1),"")</f>
        <v>44076</v>
      </c>
      <c r="E32" s="21">
        <f t="shared" ref="E32:AF32" si="14">IF(MONTH(DATE(YEAR(D32),MONTH(D32),DAY(D32)+1))=MONTH($C31),DATE(YEAR(D32),MONTH(D32),DAY(D32)+1),"")</f>
        <v>44077</v>
      </c>
      <c r="F32" s="30">
        <f t="shared" si="14"/>
        <v>44078</v>
      </c>
      <c r="G32" s="21">
        <f t="shared" si="14"/>
        <v>44079</v>
      </c>
      <c r="H32" s="21">
        <f t="shared" si="14"/>
        <v>44080</v>
      </c>
      <c r="I32" s="21">
        <f t="shared" si="14"/>
        <v>44081</v>
      </c>
      <c r="J32" s="21">
        <f>IF(MONTH(DATE(YEAR(I32),MONTH(I32),DAY(I32)+1))=MONTH($C31),DATE(YEAR(I32),MONTH(I32),DAY(I32)+1),"")</f>
        <v>44082</v>
      </c>
      <c r="K32" s="21">
        <f t="shared" si="14"/>
        <v>44083</v>
      </c>
      <c r="L32" s="21">
        <f t="shared" si="14"/>
        <v>44084</v>
      </c>
      <c r="M32" s="21">
        <f t="shared" si="14"/>
        <v>44085</v>
      </c>
      <c r="N32" s="21">
        <f t="shared" si="14"/>
        <v>44086</v>
      </c>
      <c r="O32" s="21">
        <f t="shared" si="14"/>
        <v>44087</v>
      </c>
      <c r="P32" s="21">
        <f t="shared" si="14"/>
        <v>44088</v>
      </c>
      <c r="Q32" s="21">
        <f t="shared" si="14"/>
        <v>44089</v>
      </c>
      <c r="R32" s="21">
        <f t="shared" si="14"/>
        <v>44090</v>
      </c>
      <c r="S32" s="21">
        <f t="shared" si="14"/>
        <v>44091</v>
      </c>
      <c r="T32" s="21">
        <f t="shared" si="14"/>
        <v>44092</v>
      </c>
      <c r="U32" s="21">
        <f t="shared" si="14"/>
        <v>44093</v>
      </c>
      <c r="V32" s="21">
        <f t="shared" si="14"/>
        <v>44094</v>
      </c>
      <c r="W32" s="21">
        <f t="shared" si="14"/>
        <v>44095</v>
      </c>
      <c r="X32" s="21">
        <f t="shared" si="14"/>
        <v>44096</v>
      </c>
      <c r="Y32" s="21">
        <f t="shared" si="14"/>
        <v>44097</v>
      </c>
      <c r="Z32" s="21">
        <f t="shared" si="14"/>
        <v>44098</v>
      </c>
      <c r="AA32" s="21">
        <f t="shared" si="14"/>
        <v>44099</v>
      </c>
      <c r="AB32" s="21">
        <f t="shared" si="14"/>
        <v>44100</v>
      </c>
      <c r="AC32" s="21">
        <f t="shared" si="14"/>
        <v>44101</v>
      </c>
      <c r="AD32" s="21">
        <f t="shared" si="14"/>
        <v>44102</v>
      </c>
      <c r="AE32" s="21">
        <f t="shared" si="14"/>
        <v>44103</v>
      </c>
      <c r="AF32" s="21">
        <f t="shared" si="14"/>
        <v>44104</v>
      </c>
      <c r="AG32" s="21" t="str">
        <f>IF(MONTH(DATE(YEAR(AF32),MONTH(AF32),DAY(AF32)+1))=MONTH($C31),DATE(YEAR(AF32),MONTH(AF32),DAY(AF32)+1),"")</f>
        <v/>
      </c>
      <c r="AH32" s="77"/>
      <c r="AI32" s="64"/>
      <c r="AJ32" s="65"/>
      <c r="AK32" s="55"/>
      <c r="AL32" s="56"/>
      <c r="AM32" s="52"/>
      <c r="AN32" s="45"/>
      <c r="AO32" s="45"/>
      <c r="AP32" s="45"/>
      <c r="AQ32" s="45"/>
      <c r="AR32" s="2"/>
    </row>
    <row r="33" spans="2:44" x14ac:dyDescent="0.15">
      <c r="B33" s="20" t="s">
        <v>2</v>
      </c>
      <c r="C33" s="22" t="str">
        <f t="shared" ref="C33:AG33" si="15">TEXT(C32,"aaa")</f>
        <v>火</v>
      </c>
      <c r="D33" s="22" t="str">
        <f t="shared" si="15"/>
        <v>水</v>
      </c>
      <c r="E33" s="22" t="str">
        <f t="shared" si="15"/>
        <v>木</v>
      </c>
      <c r="F33" s="31" t="str">
        <f t="shared" si="15"/>
        <v>金</v>
      </c>
      <c r="G33" s="22" t="str">
        <f t="shared" si="15"/>
        <v>土</v>
      </c>
      <c r="H33" s="22" t="str">
        <f t="shared" si="15"/>
        <v>日</v>
      </c>
      <c r="I33" s="22" t="str">
        <f t="shared" si="15"/>
        <v>月</v>
      </c>
      <c r="J33" s="22" t="str">
        <f t="shared" si="15"/>
        <v>火</v>
      </c>
      <c r="K33" s="22" t="str">
        <f t="shared" si="15"/>
        <v>水</v>
      </c>
      <c r="L33" s="22" t="str">
        <f t="shared" si="15"/>
        <v>木</v>
      </c>
      <c r="M33" s="22" t="str">
        <f t="shared" si="15"/>
        <v>金</v>
      </c>
      <c r="N33" s="22" t="str">
        <f t="shared" si="15"/>
        <v>土</v>
      </c>
      <c r="O33" s="22" t="str">
        <f t="shared" si="15"/>
        <v>日</v>
      </c>
      <c r="P33" s="22" t="str">
        <f t="shared" si="15"/>
        <v>月</v>
      </c>
      <c r="Q33" s="22" t="str">
        <f t="shared" si="15"/>
        <v>火</v>
      </c>
      <c r="R33" s="22" t="str">
        <f t="shared" si="15"/>
        <v>水</v>
      </c>
      <c r="S33" s="22" t="str">
        <f t="shared" si="15"/>
        <v>木</v>
      </c>
      <c r="T33" s="22" t="str">
        <f t="shared" si="15"/>
        <v>金</v>
      </c>
      <c r="U33" s="22" t="str">
        <f t="shared" si="15"/>
        <v>土</v>
      </c>
      <c r="V33" s="22" t="str">
        <f t="shared" si="15"/>
        <v>日</v>
      </c>
      <c r="W33" s="22" t="str">
        <f t="shared" si="15"/>
        <v>月</v>
      </c>
      <c r="X33" s="22" t="str">
        <f t="shared" si="15"/>
        <v>火</v>
      </c>
      <c r="Y33" s="22" t="str">
        <f t="shared" si="15"/>
        <v>水</v>
      </c>
      <c r="Z33" s="22" t="str">
        <f t="shared" si="15"/>
        <v>木</v>
      </c>
      <c r="AA33" s="22" t="str">
        <f t="shared" si="15"/>
        <v>金</v>
      </c>
      <c r="AB33" s="22" t="str">
        <f t="shared" si="15"/>
        <v>土</v>
      </c>
      <c r="AC33" s="22" t="str">
        <f t="shared" si="15"/>
        <v>日</v>
      </c>
      <c r="AD33" s="22" t="str">
        <f t="shared" si="15"/>
        <v>月</v>
      </c>
      <c r="AE33" s="22" t="str">
        <f t="shared" si="15"/>
        <v>火</v>
      </c>
      <c r="AF33" s="22" t="str">
        <f t="shared" si="15"/>
        <v>水</v>
      </c>
      <c r="AG33" s="22" t="str">
        <f t="shared" si="15"/>
        <v/>
      </c>
      <c r="AH33" s="78">
        <v>0</v>
      </c>
      <c r="AI33" s="66" t="s">
        <v>57</v>
      </c>
      <c r="AJ33" s="68" t="s">
        <v>13</v>
      </c>
      <c r="AK33" s="70" t="s">
        <v>57</v>
      </c>
      <c r="AL33" s="72" t="s">
        <v>14</v>
      </c>
      <c r="AM33" s="51">
        <f t="shared" ref="AM33" si="16">COUNT(C32:AG32)</f>
        <v>30</v>
      </c>
      <c r="AN33" s="44">
        <f t="shared" ref="AN33" si="17">AM33-AH33</f>
        <v>30</v>
      </c>
      <c r="AO33" s="44">
        <f>SUM(AN$7:AN35)</f>
        <v>115</v>
      </c>
      <c r="AP33" s="44">
        <f>COUNTIF(C35:AG35,"○")</f>
        <v>8</v>
      </c>
      <c r="AQ33" s="44">
        <f>SUM(AP$7:AP35)</f>
        <v>34</v>
      </c>
      <c r="AR33" s="2"/>
    </row>
    <row r="34" spans="2:44" s="3" customFormat="1" ht="82.5" customHeight="1" x14ac:dyDescent="0.15">
      <c r="B34" s="23" t="s">
        <v>3</v>
      </c>
      <c r="C34" s="16" t="str">
        <f>IFERROR(VLOOKUP(C32,祝日一覧!A:C,3,FALSE),"")</f>
        <v/>
      </c>
      <c r="D34" s="16" t="str">
        <f>IFERROR(VLOOKUP(D32,祝日一覧!A:C,3,FALSE),"")</f>
        <v/>
      </c>
      <c r="E34" s="16" t="str">
        <f>IFERROR(VLOOKUP(E32,祝日一覧!A:C,3,FALSE),"")</f>
        <v/>
      </c>
      <c r="F34" s="32" t="str">
        <f>IFERROR(VLOOKUP(F32,祝日一覧!A:C,3,FALSE),"")</f>
        <v/>
      </c>
      <c r="G34" s="16" t="str">
        <f>IFERROR(VLOOKUP(G32,祝日一覧!A:C,3,FALSE),"")</f>
        <v/>
      </c>
      <c r="H34" s="16" t="str">
        <f>IFERROR(VLOOKUP(H32,祝日一覧!A:C,3,FALSE),"")</f>
        <v/>
      </c>
      <c r="I34" s="16" t="str">
        <f>IFERROR(VLOOKUP(I32,祝日一覧!A:C,3,FALSE),"")</f>
        <v/>
      </c>
      <c r="J34" s="16" t="str">
        <f>IFERROR(VLOOKUP(J32,祝日一覧!A:C,3,FALSE),"")</f>
        <v/>
      </c>
      <c r="K34" s="16" t="str">
        <f>IFERROR(VLOOKUP(K32,祝日一覧!A:C,3,FALSE),"")</f>
        <v/>
      </c>
      <c r="L34" s="16" t="str">
        <f>IFERROR(VLOOKUP(L32,祝日一覧!A:C,3,FALSE),"")</f>
        <v/>
      </c>
      <c r="M34" s="16" t="str">
        <f>IFERROR(VLOOKUP(M32,祝日一覧!A:C,3,FALSE),"")</f>
        <v/>
      </c>
      <c r="N34" s="16" t="str">
        <f>IFERROR(VLOOKUP(N32,祝日一覧!A:C,3,FALSE),"")</f>
        <v/>
      </c>
      <c r="O34" s="16" t="str">
        <f>IFERROR(VLOOKUP(O32,祝日一覧!A:C,3,FALSE),"")</f>
        <v/>
      </c>
      <c r="P34" s="16" t="str">
        <f>IFERROR(VLOOKUP(P32,祝日一覧!A:C,3,FALSE),"")</f>
        <v/>
      </c>
      <c r="Q34" s="16" t="str">
        <f>IFERROR(VLOOKUP(Q32,祝日一覧!A:C,3,FALSE),"")</f>
        <v/>
      </c>
      <c r="R34" s="15" t="str">
        <f>IFERROR(VLOOKUP(R32,祝日一覧!A:C,3,FALSE),"")</f>
        <v/>
      </c>
      <c r="S34" s="16" t="str">
        <f>IFERROR(VLOOKUP(S32,祝日一覧!A:C,3,FALSE),"")</f>
        <v/>
      </c>
      <c r="T34" s="16" t="str">
        <f>IFERROR(VLOOKUP(T32,祝日一覧!A:C,3,FALSE),"")</f>
        <v/>
      </c>
      <c r="U34" s="16" t="str">
        <f>IFERROR(VLOOKUP(U32,祝日一覧!A:C,3,FALSE),"")</f>
        <v/>
      </c>
      <c r="V34" s="16" t="str">
        <f>IFERROR(VLOOKUP(V32,祝日一覧!A:C,3,FALSE),"")</f>
        <v/>
      </c>
      <c r="W34" s="16" t="str">
        <f>IFERROR(VLOOKUP(W32,祝日一覧!A:C,3,FALSE),"")</f>
        <v>敬老の日</v>
      </c>
      <c r="X34" s="16" t="str">
        <f>IFERROR(VLOOKUP(X32,祝日一覧!A:C,3,FALSE),"")</f>
        <v>秋分の日</v>
      </c>
      <c r="Y34" s="16" t="str">
        <f>IFERROR(VLOOKUP(Y32,祝日一覧!A:C,3,FALSE),"")</f>
        <v/>
      </c>
      <c r="Z34" s="16" t="str">
        <f>IFERROR(VLOOKUP(Z32,祝日一覧!A:C,3,FALSE),"")</f>
        <v/>
      </c>
      <c r="AA34" s="16" t="str">
        <f>IFERROR(VLOOKUP(AA32,祝日一覧!A:C,3,FALSE),"")</f>
        <v/>
      </c>
      <c r="AB34" s="16" t="str">
        <f>IFERROR(VLOOKUP(AB32,祝日一覧!A:C,3,FALSE),"")</f>
        <v/>
      </c>
      <c r="AC34" s="16" t="str">
        <f>IFERROR(VLOOKUP(AC32,祝日一覧!A:C,3,FALSE),"")</f>
        <v/>
      </c>
      <c r="AD34" s="16" t="str">
        <f>IFERROR(VLOOKUP(AD32,祝日一覧!A:C,3,FALSE),"")</f>
        <v/>
      </c>
      <c r="AE34" s="16" t="str">
        <f>IFERROR(VLOOKUP(AE32,祝日一覧!A:C,3,FALSE),"")</f>
        <v/>
      </c>
      <c r="AF34" s="16" t="str">
        <f>IFERROR(VLOOKUP(AF32,祝日一覧!A:C,3,FALSE),"")</f>
        <v/>
      </c>
      <c r="AG34" s="16" t="str">
        <f>IFERROR(VLOOKUP(AG32,祝日一覧!A:C,3,FALSE),"")</f>
        <v/>
      </c>
      <c r="AH34" s="78"/>
      <c r="AI34" s="67"/>
      <c r="AJ34" s="69"/>
      <c r="AK34" s="71"/>
      <c r="AL34" s="73"/>
      <c r="AM34" s="74"/>
      <c r="AN34" s="75"/>
      <c r="AO34" s="75"/>
      <c r="AP34" s="75"/>
      <c r="AQ34" s="75"/>
    </row>
    <row r="35" spans="2:44" s="4" customFormat="1" ht="29.1" customHeight="1" thickBot="1" x14ac:dyDescent="0.2">
      <c r="B35" s="24" t="s">
        <v>61</v>
      </c>
      <c r="C35" s="25"/>
      <c r="D35" s="25"/>
      <c r="E35" s="25"/>
      <c r="F35" s="27"/>
      <c r="G35" s="25" t="s">
        <v>55</v>
      </c>
      <c r="H35" s="25" t="s">
        <v>55</v>
      </c>
      <c r="I35" s="25"/>
      <c r="J35" s="25"/>
      <c r="K35" s="25"/>
      <c r="L35" s="25"/>
      <c r="M35" s="25"/>
      <c r="N35" s="25"/>
      <c r="O35" s="25" t="s">
        <v>55</v>
      </c>
      <c r="P35" s="25"/>
      <c r="Q35" s="25"/>
      <c r="R35" s="25"/>
      <c r="S35" s="25"/>
      <c r="T35" s="25"/>
      <c r="U35" s="25" t="s">
        <v>55</v>
      </c>
      <c r="V35" s="25" t="s">
        <v>55</v>
      </c>
      <c r="W35" s="25" t="s">
        <v>55</v>
      </c>
      <c r="X35" s="25" t="s">
        <v>55</v>
      </c>
      <c r="Y35" s="25"/>
      <c r="Z35" s="25"/>
      <c r="AA35" s="25"/>
      <c r="AB35" s="25"/>
      <c r="AC35" s="25" t="s">
        <v>55</v>
      </c>
      <c r="AD35" s="25"/>
      <c r="AE35" s="25"/>
      <c r="AF35" s="25"/>
      <c r="AG35" s="25"/>
      <c r="AH35" s="79"/>
      <c r="AI35" s="5">
        <f>AP33</f>
        <v>8</v>
      </c>
      <c r="AJ35" s="6">
        <f>AI35/AN33</f>
        <v>0.26666666666666666</v>
      </c>
      <c r="AK35" s="7">
        <f>AQ33</f>
        <v>34</v>
      </c>
      <c r="AL35" s="8">
        <f>AK35/AO33</f>
        <v>0.29565217391304349</v>
      </c>
      <c r="AM35" s="52"/>
      <c r="AN35" s="45"/>
      <c r="AO35" s="45"/>
      <c r="AP35" s="45"/>
      <c r="AQ35" s="45"/>
    </row>
    <row r="36" spans="2:44" ht="14.25" thickBot="1" x14ac:dyDescent="0.2">
      <c r="AQ36" s="12"/>
      <c r="AR36" s="2"/>
    </row>
    <row r="37" spans="2:44" ht="13.5" customHeight="1" x14ac:dyDescent="0.15">
      <c r="B37" s="19" t="s">
        <v>0</v>
      </c>
      <c r="C37" s="59">
        <f>DATE(YEAR(C31),MONTH(C31)+1,DAY(C31))</f>
        <v>44105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76" t="s">
        <v>20</v>
      </c>
      <c r="AI37" s="62" t="s">
        <v>12</v>
      </c>
      <c r="AJ37" s="63"/>
      <c r="AK37" s="53" t="s">
        <v>11</v>
      </c>
      <c r="AL37" s="54"/>
      <c r="AM37" s="51" t="s">
        <v>18</v>
      </c>
      <c r="AN37" s="44" t="s">
        <v>21</v>
      </c>
      <c r="AO37" s="44" t="s">
        <v>22</v>
      </c>
      <c r="AP37" s="44" t="s">
        <v>19</v>
      </c>
      <c r="AQ37" s="44" t="s">
        <v>23</v>
      </c>
      <c r="AR37" s="2"/>
    </row>
    <row r="38" spans="2:44" x14ac:dyDescent="0.15">
      <c r="B38" s="20" t="s">
        <v>1</v>
      </c>
      <c r="C38" s="21">
        <f>DATE(YEAR(C37),MONTH(C37),DAY(C37))</f>
        <v>44105</v>
      </c>
      <c r="D38" s="21">
        <f>IF(MONTH(DATE(YEAR(C38),MONTH(C38),DAY(C38)+1))=MONTH($C37),DATE(YEAR(C38),MONTH(C38),DAY(C38)+1),"")</f>
        <v>44106</v>
      </c>
      <c r="E38" s="21">
        <f t="shared" ref="E38:AG38" si="18">IF(MONTH(DATE(YEAR(D38),MONTH(D38),DAY(D38)+1))=MONTH($C37),DATE(YEAR(D38),MONTH(D38),DAY(D38)+1),"")</f>
        <v>44107</v>
      </c>
      <c r="F38" s="30">
        <f t="shared" si="18"/>
        <v>44108</v>
      </c>
      <c r="G38" s="21">
        <f t="shared" si="18"/>
        <v>44109</v>
      </c>
      <c r="H38" s="21">
        <f t="shared" si="18"/>
        <v>44110</v>
      </c>
      <c r="I38" s="21">
        <f t="shared" si="18"/>
        <v>44111</v>
      </c>
      <c r="J38" s="21">
        <f t="shared" si="18"/>
        <v>44112</v>
      </c>
      <c r="K38" s="21">
        <f t="shared" si="18"/>
        <v>44113</v>
      </c>
      <c r="L38" s="21">
        <f t="shared" si="18"/>
        <v>44114</v>
      </c>
      <c r="M38" s="21">
        <f t="shared" si="18"/>
        <v>44115</v>
      </c>
      <c r="N38" s="21">
        <f t="shared" si="18"/>
        <v>44116</v>
      </c>
      <c r="O38" s="21">
        <f t="shared" si="18"/>
        <v>44117</v>
      </c>
      <c r="P38" s="21">
        <f t="shared" si="18"/>
        <v>44118</v>
      </c>
      <c r="Q38" s="21">
        <f t="shared" si="18"/>
        <v>44119</v>
      </c>
      <c r="R38" s="21">
        <f t="shared" si="18"/>
        <v>44120</v>
      </c>
      <c r="S38" s="21">
        <f t="shared" si="18"/>
        <v>44121</v>
      </c>
      <c r="T38" s="21">
        <f t="shared" si="18"/>
        <v>44122</v>
      </c>
      <c r="U38" s="21">
        <f t="shared" si="18"/>
        <v>44123</v>
      </c>
      <c r="V38" s="21">
        <f t="shared" si="18"/>
        <v>44124</v>
      </c>
      <c r="W38" s="21">
        <f t="shared" si="18"/>
        <v>44125</v>
      </c>
      <c r="X38" s="21">
        <f t="shared" si="18"/>
        <v>44126</v>
      </c>
      <c r="Y38" s="21">
        <f t="shared" si="18"/>
        <v>44127</v>
      </c>
      <c r="Z38" s="21">
        <f t="shared" si="18"/>
        <v>44128</v>
      </c>
      <c r="AA38" s="21">
        <f t="shared" si="18"/>
        <v>44129</v>
      </c>
      <c r="AB38" s="21">
        <f t="shared" si="18"/>
        <v>44130</v>
      </c>
      <c r="AC38" s="21">
        <f t="shared" si="18"/>
        <v>44131</v>
      </c>
      <c r="AD38" s="21">
        <f t="shared" si="18"/>
        <v>44132</v>
      </c>
      <c r="AE38" s="21">
        <f t="shared" si="18"/>
        <v>44133</v>
      </c>
      <c r="AF38" s="21">
        <f t="shared" si="18"/>
        <v>44134</v>
      </c>
      <c r="AG38" s="21">
        <f t="shared" si="18"/>
        <v>44135</v>
      </c>
      <c r="AH38" s="77"/>
      <c r="AI38" s="64"/>
      <c r="AJ38" s="65"/>
      <c r="AK38" s="55"/>
      <c r="AL38" s="56"/>
      <c r="AM38" s="52"/>
      <c r="AN38" s="45"/>
      <c r="AO38" s="45"/>
      <c r="AP38" s="45"/>
      <c r="AQ38" s="45"/>
      <c r="AR38" s="2"/>
    </row>
    <row r="39" spans="2:44" x14ac:dyDescent="0.15">
      <c r="B39" s="20" t="s">
        <v>2</v>
      </c>
      <c r="C39" s="22" t="str">
        <f t="shared" ref="C39:AG39" si="19">TEXT(C38,"aaa")</f>
        <v>木</v>
      </c>
      <c r="D39" s="22" t="str">
        <f t="shared" si="19"/>
        <v>金</v>
      </c>
      <c r="E39" s="22" t="str">
        <f t="shared" si="19"/>
        <v>土</v>
      </c>
      <c r="F39" s="31" t="str">
        <f t="shared" si="19"/>
        <v>日</v>
      </c>
      <c r="G39" s="22" t="str">
        <f t="shared" si="19"/>
        <v>月</v>
      </c>
      <c r="H39" s="22" t="str">
        <f t="shared" si="19"/>
        <v>火</v>
      </c>
      <c r="I39" s="22" t="str">
        <f t="shared" si="19"/>
        <v>水</v>
      </c>
      <c r="J39" s="22" t="str">
        <f t="shared" si="19"/>
        <v>木</v>
      </c>
      <c r="K39" s="22" t="str">
        <f t="shared" si="19"/>
        <v>金</v>
      </c>
      <c r="L39" s="22" t="str">
        <f t="shared" si="19"/>
        <v>土</v>
      </c>
      <c r="M39" s="22" t="str">
        <f t="shared" si="19"/>
        <v>日</v>
      </c>
      <c r="N39" s="22" t="str">
        <f t="shared" si="19"/>
        <v>月</v>
      </c>
      <c r="O39" s="22" t="str">
        <f t="shared" si="19"/>
        <v>火</v>
      </c>
      <c r="P39" s="22" t="str">
        <f t="shared" si="19"/>
        <v>水</v>
      </c>
      <c r="Q39" s="22" t="str">
        <f t="shared" si="19"/>
        <v>木</v>
      </c>
      <c r="R39" s="22" t="str">
        <f t="shared" si="19"/>
        <v>金</v>
      </c>
      <c r="S39" s="22" t="str">
        <f t="shared" si="19"/>
        <v>土</v>
      </c>
      <c r="T39" s="22" t="str">
        <f t="shared" si="19"/>
        <v>日</v>
      </c>
      <c r="U39" s="22" t="str">
        <f t="shared" si="19"/>
        <v>月</v>
      </c>
      <c r="V39" s="22" t="str">
        <f t="shared" si="19"/>
        <v>火</v>
      </c>
      <c r="W39" s="22" t="str">
        <f t="shared" si="19"/>
        <v>水</v>
      </c>
      <c r="X39" s="22" t="str">
        <f t="shared" si="19"/>
        <v>木</v>
      </c>
      <c r="Y39" s="22" t="str">
        <f t="shared" si="19"/>
        <v>金</v>
      </c>
      <c r="Z39" s="22" t="str">
        <f t="shared" si="19"/>
        <v>土</v>
      </c>
      <c r="AA39" s="22" t="str">
        <f t="shared" si="19"/>
        <v>日</v>
      </c>
      <c r="AB39" s="22" t="str">
        <f t="shared" si="19"/>
        <v>月</v>
      </c>
      <c r="AC39" s="22" t="str">
        <f t="shared" si="19"/>
        <v>火</v>
      </c>
      <c r="AD39" s="22" t="str">
        <f t="shared" si="19"/>
        <v>水</v>
      </c>
      <c r="AE39" s="22" t="str">
        <f t="shared" si="19"/>
        <v>木</v>
      </c>
      <c r="AF39" s="22" t="str">
        <f t="shared" si="19"/>
        <v>金</v>
      </c>
      <c r="AG39" s="22" t="str">
        <f t="shared" si="19"/>
        <v>土</v>
      </c>
      <c r="AH39" s="78">
        <v>0</v>
      </c>
      <c r="AI39" s="66" t="s">
        <v>57</v>
      </c>
      <c r="AJ39" s="68" t="s">
        <v>13</v>
      </c>
      <c r="AK39" s="70" t="s">
        <v>57</v>
      </c>
      <c r="AL39" s="72" t="s">
        <v>14</v>
      </c>
      <c r="AM39" s="51">
        <f t="shared" ref="AM39" si="20">COUNT(C38:AG38)</f>
        <v>31</v>
      </c>
      <c r="AN39" s="44">
        <f t="shared" ref="AN39" si="21">AM39-AH39</f>
        <v>31</v>
      </c>
      <c r="AO39" s="44">
        <f>SUM(AN$7:AN41)</f>
        <v>146</v>
      </c>
      <c r="AP39" s="44">
        <f>COUNTIF(C41:AG41,"○")</f>
        <v>8</v>
      </c>
      <c r="AQ39" s="44">
        <f>SUM(AP$7:AP41)</f>
        <v>42</v>
      </c>
      <c r="AR39" s="2"/>
    </row>
    <row r="40" spans="2:44" s="3" customFormat="1" ht="82.5" customHeight="1" x14ac:dyDescent="0.15">
      <c r="B40" s="23" t="s">
        <v>3</v>
      </c>
      <c r="C40" s="16" t="str">
        <f>IFERROR(VLOOKUP(C38,祝日一覧!A:C,3,FALSE),"")</f>
        <v/>
      </c>
      <c r="D40" s="16" t="str">
        <f>IFERROR(VLOOKUP(D38,祝日一覧!A:C,3,FALSE),"")</f>
        <v/>
      </c>
      <c r="E40" s="16" t="str">
        <f>IFERROR(VLOOKUP(E38,祝日一覧!A:C,3,FALSE),"")</f>
        <v/>
      </c>
      <c r="F40" s="32" t="str">
        <f>IFERROR(VLOOKUP(F38,祝日一覧!A:C,3,FALSE),"")</f>
        <v/>
      </c>
      <c r="G40" s="16" t="str">
        <f>IFERROR(VLOOKUP(G38,祝日一覧!A:C,3,FALSE),"")</f>
        <v/>
      </c>
      <c r="H40" s="16" t="str">
        <f>IFERROR(VLOOKUP(H38,祝日一覧!A:C,3,FALSE),"")</f>
        <v/>
      </c>
      <c r="I40" s="16" t="str">
        <f>IFERROR(VLOOKUP(I38,祝日一覧!A:C,3,FALSE),"")</f>
        <v/>
      </c>
      <c r="J40" s="16" t="str">
        <f>IFERROR(VLOOKUP(J38,祝日一覧!A:C,3,FALSE),"")</f>
        <v/>
      </c>
      <c r="K40" s="16" t="str">
        <f>IFERROR(VLOOKUP(K38,祝日一覧!A:C,3,FALSE),"")</f>
        <v/>
      </c>
      <c r="L40" s="16" t="str">
        <f>IFERROR(VLOOKUP(L38,祝日一覧!A:C,3,FALSE),"")</f>
        <v/>
      </c>
      <c r="M40" s="16" t="str">
        <f>IFERROR(VLOOKUP(M38,祝日一覧!A:C,3,FALSE),"")</f>
        <v/>
      </c>
      <c r="N40" s="16" t="str">
        <f>IFERROR(VLOOKUP(N38,祝日一覧!A:C,3,FALSE),"")</f>
        <v/>
      </c>
      <c r="O40" s="16" t="str">
        <f>IFERROR(VLOOKUP(O38,祝日一覧!A:C,3,FALSE),"")</f>
        <v/>
      </c>
      <c r="P40" s="16" t="str">
        <f>IFERROR(VLOOKUP(P38,祝日一覧!A:C,3,FALSE),"")</f>
        <v/>
      </c>
      <c r="Q40" s="16" t="str">
        <f>IFERROR(VLOOKUP(Q38,祝日一覧!A:C,3,FALSE),"")</f>
        <v/>
      </c>
      <c r="R40" s="15" t="str">
        <f>IFERROR(VLOOKUP(R38,祝日一覧!A:C,3,FALSE),"")</f>
        <v/>
      </c>
      <c r="S40" s="16" t="str">
        <f>IFERROR(VLOOKUP(S38,祝日一覧!A:C,3,FALSE),"")</f>
        <v/>
      </c>
      <c r="T40" s="16" t="str">
        <f>IFERROR(VLOOKUP(T38,祝日一覧!A:C,3,FALSE),"")</f>
        <v/>
      </c>
      <c r="U40" s="16" t="str">
        <f>IFERROR(VLOOKUP(U38,祝日一覧!A:C,3,FALSE),"")</f>
        <v/>
      </c>
      <c r="V40" s="16" t="str">
        <f>IFERROR(VLOOKUP(V38,祝日一覧!A:C,3,FALSE),"")</f>
        <v/>
      </c>
      <c r="W40" s="16" t="str">
        <f>IFERROR(VLOOKUP(W38,祝日一覧!A:C,3,FALSE),"")</f>
        <v/>
      </c>
      <c r="X40" s="16" t="str">
        <f>IFERROR(VLOOKUP(X38,祝日一覧!A:C,3,FALSE),"")</f>
        <v/>
      </c>
      <c r="Y40" s="16" t="str">
        <f>IFERROR(VLOOKUP(Y38,祝日一覧!A:C,3,FALSE),"")</f>
        <v/>
      </c>
      <c r="Z40" s="16" t="str">
        <f>IFERROR(VLOOKUP(Z38,祝日一覧!A:C,3,FALSE),"")</f>
        <v/>
      </c>
      <c r="AA40" s="16" t="str">
        <f>IFERROR(VLOOKUP(AA38,祝日一覧!A:C,3,FALSE),"")</f>
        <v/>
      </c>
      <c r="AB40" s="16" t="str">
        <f>IFERROR(VLOOKUP(AB38,祝日一覧!A:C,3,FALSE),"")</f>
        <v/>
      </c>
      <c r="AC40" s="16" t="str">
        <f>IFERROR(VLOOKUP(AC38,祝日一覧!A:C,3,FALSE),"")</f>
        <v/>
      </c>
      <c r="AD40" s="16" t="str">
        <f>IFERROR(VLOOKUP(AD38,祝日一覧!A:C,3,FALSE),"")</f>
        <v/>
      </c>
      <c r="AE40" s="16" t="str">
        <f>IFERROR(VLOOKUP(AE38,祝日一覧!A:C,3,FALSE),"")</f>
        <v/>
      </c>
      <c r="AF40" s="16" t="str">
        <f>IFERROR(VLOOKUP(AF38,祝日一覧!A:C,3,FALSE),"")</f>
        <v/>
      </c>
      <c r="AG40" s="16" t="str">
        <f>IFERROR(VLOOKUP(AG38,祝日一覧!A:C,3,FALSE),"")</f>
        <v/>
      </c>
      <c r="AH40" s="78"/>
      <c r="AI40" s="67"/>
      <c r="AJ40" s="69"/>
      <c r="AK40" s="71"/>
      <c r="AL40" s="73"/>
      <c r="AM40" s="74"/>
      <c r="AN40" s="75"/>
      <c r="AO40" s="75"/>
      <c r="AP40" s="75"/>
      <c r="AQ40" s="75"/>
    </row>
    <row r="41" spans="2:44" s="4" customFormat="1" ht="29.1" customHeight="1" thickBot="1" x14ac:dyDescent="0.2">
      <c r="B41" s="24" t="s">
        <v>61</v>
      </c>
      <c r="C41" s="25"/>
      <c r="D41" s="25"/>
      <c r="E41" s="25" t="s">
        <v>55</v>
      </c>
      <c r="F41" s="27" t="s">
        <v>55</v>
      </c>
      <c r="G41" s="27"/>
      <c r="H41" s="27"/>
      <c r="I41" s="27"/>
      <c r="J41" s="27"/>
      <c r="K41" s="27"/>
      <c r="L41" s="25"/>
      <c r="M41" s="27" t="s">
        <v>55</v>
      </c>
      <c r="N41" s="27"/>
      <c r="O41" s="27"/>
      <c r="P41" s="27"/>
      <c r="Q41" s="27"/>
      <c r="R41" s="27"/>
      <c r="S41" s="25" t="s">
        <v>55</v>
      </c>
      <c r="T41" s="27" t="s">
        <v>55</v>
      </c>
      <c r="U41" s="27"/>
      <c r="V41" s="27"/>
      <c r="W41" s="27"/>
      <c r="X41" s="27"/>
      <c r="Y41" s="27"/>
      <c r="Z41" s="25" t="s">
        <v>55</v>
      </c>
      <c r="AA41" s="27" t="s">
        <v>55</v>
      </c>
      <c r="AB41" s="27"/>
      <c r="AC41" s="27"/>
      <c r="AD41" s="25"/>
      <c r="AE41" s="25"/>
      <c r="AF41" s="25"/>
      <c r="AG41" s="25" t="s">
        <v>55</v>
      </c>
      <c r="AH41" s="79"/>
      <c r="AI41" s="5">
        <f>AP39</f>
        <v>8</v>
      </c>
      <c r="AJ41" s="6">
        <f>AI41/AN39</f>
        <v>0.25806451612903225</v>
      </c>
      <c r="AK41" s="7">
        <f>AQ39</f>
        <v>42</v>
      </c>
      <c r="AL41" s="8">
        <f>AK41/AO39</f>
        <v>0.28767123287671231</v>
      </c>
      <c r="AM41" s="52"/>
      <c r="AN41" s="45"/>
      <c r="AO41" s="45"/>
      <c r="AP41" s="45"/>
      <c r="AQ41" s="45"/>
    </row>
    <row r="42" spans="2:44" ht="14.25" thickBot="1" x14ac:dyDescent="0.2">
      <c r="AQ42" s="12"/>
      <c r="AR42" s="2"/>
    </row>
    <row r="43" spans="2:44" ht="13.5" customHeight="1" x14ac:dyDescent="0.15">
      <c r="B43" s="19" t="s">
        <v>0</v>
      </c>
      <c r="C43" s="59">
        <f>DATE(YEAR(C37),MONTH(C37)+1,DAY(C37))</f>
        <v>44136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76" t="s">
        <v>20</v>
      </c>
      <c r="AI43" s="62" t="s">
        <v>12</v>
      </c>
      <c r="AJ43" s="63"/>
      <c r="AK43" s="53" t="s">
        <v>11</v>
      </c>
      <c r="AL43" s="54"/>
      <c r="AM43" s="51" t="s">
        <v>18</v>
      </c>
      <c r="AN43" s="44" t="s">
        <v>21</v>
      </c>
      <c r="AO43" s="44" t="s">
        <v>22</v>
      </c>
      <c r="AP43" s="44" t="s">
        <v>19</v>
      </c>
      <c r="AQ43" s="44" t="s">
        <v>23</v>
      </c>
      <c r="AR43" s="2"/>
    </row>
    <row r="44" spans="2:44" x14ac:dyDescent="0.15">
      <c r="B44" s="20" t="s">
        <v>1</v>
      </c>
      <c r="C44" s="21">
        <f>DATE(YEAR(C43),MONTH(C43),DAY(C43))</f>
        <v>44136</v>
      </c>
      <c r="D44" s="21">
        <f>IF(MONTH(DATE(YEAR(C44),MONTH(C44),DAY(C44)+1))=MONTH($C43),DATE(YEAR(C44),MONTH(C44),DAY(C44)+1),"")</f>
        <v>44137</v>
      </c>
      <c r="E44" s="21">
        <f t="shared" ref="E44:AG44" si="22">IF(MONTH(DATE(YEAR(D44),MONTH(D44),DAY(D44)+1))=MONTH($C43),DATE(YEAR(D44),MONTH(D44),DAY(D44)+1),"")</f>
        <v>44138</v>
      </c>
      <c r="F44" s="30">
        <f t="shared" si="22"/>
        <v>44139</v>
      </c>
      <c r="G44" s="21">
        <f t="shared" si="22"/>
        <v>44140</v>
      </c>
      <c r="H44" s="21">
        <f t="shared" si="22"/>
        <v>44141</v>
      </c>
      <c r="I44" s="21">
        <f t="shared" si="22"/>
        <v>44142</v>
      </c>
      <c r="J44" s="21">
        <f t="shared" si="22"/>
        <v>44143</v>
      </c>
      <c r="K44" s="21">
        <f t="shared" si="22"/>
        <v>44144</v>
      </c>
      <c r="L44" s="21">
        <f t="shared" si="22"/>
        <v>44145</v>
      </c>
      <c r="M44" s="21">
        <f t="shared" si="22"/>
        <v>44146</v>
      </c>
      <c r="N44" s="21">
        <f t="shared" si="22"/>
        <v>44147</v>
      </c>
      <c r="O44" s="21">
        <f t="shared" si="22"/>
        <v>44148</v>
      </c>
      <c r="P44" s="21">
        <f t="shared" si="22"/>
        <v>44149</v>
      </c>
      <c r="Q44" s="21">
        <f t="shared" si="22"/>
        <v>44150</v>
      </c>
      <c r="R44" s="21">
        <f t="shared" si="22"/>
        <v>44151</v>
      </c>
      <c r="S44" s="21">
        <f t="shared" si="22"/>
        <v>44152</v>
      </c>
      <c r="T44" s="21">
        <f t="shared" si="22"/>
        <v>44153</v>
      </c>
      <c r="U44" s="21">
        <f t="shared" si="22"/>
        <v>44154</v>
      </c>
      <c r="V44" s="21">
        <f t="shared" si="22"/>
        <v>44155</v>
      </c>
      <c r="W44" s="21">
        <f t="shared" si="22"/>
        <v>44156</v>
      </c>
      <c r="X44" s="21">
        <f t="shared" si="22"/>
        <v>44157</v>
      </c>
      <c r="Y44" s="21">
        <f t="shared" si="22"/>
        <v>44158</v>
      </c>
      <c r="Z44" s="21">
        <f t="shared" si="22"/>
        <v>44159</v>
      </c>
      <c r="AA44" s="21">
        <f t="shared" si="22"/>
        <v>44160</v>
      </c>
      <c r="AB44" s="21">
        <f t="shared" si="22"/>
        <v>44161</v>
      </c>
      <c r="AC44" s="21">
        <f t="shared" si="22"/>
        <v>44162</v>
      </c>
      <c r="AD44" s="21">
        <f t="shared" si="22"/>
        <v>44163</v>
      </c>
      <c r="AE44" s="21">
        <f t="shared" si="22"/>
        <v>44164</v>
      </c>
      <c r="AF44" s="21">
        <f t="shared" si="22"/>
        <v>44165</v>
      </c>
      <c r="AG44" s="21" t="str">
        <f t="shared" si="22"/>
        <v/>
      </c>
      <c r="AH44" s="77"/>
      <c r="AI44" s="64"/>
      <c r="AJ44" s="65"/>
      <c r="AK44" s="55"/>
      <c r="AL44" s="56"/>
      <c r="AM44" s="52"/>
      <c r="AN44" s="45"/>
      <c r="AO44" s="45"/>
      <c r="AP44" s="45"/>
      <c r="AQ44" s="45"/>
      <c r="AR44" s="2"/>
    </row>
    <row r="45" spans="2:44" x14ac:dyDescent="0.15">
      <c r="B45" s="20" t="s">
        <v>2</v>
      </c>
      <c r="C45" s="22" t="str">
        <f t="shared" ref="C45:AG45" si="23">TEXT(C44,"aaa")</f>
        <v>日</v>
      </c>
      <c r="D45" s="22" t="str">
        <f t="shared" si="23"/>
        <v>月</v>
      </c>
      <c r="E45" s="22" t="str">
        <f t="shared" si="23"/>
        <v>火</v>
      </c>
      <c r="F45" s="31" t="str">
        <f t="shared" si="23"/>
        <v>水</v>
      </c>
      <c r="G45" s="22" t="str">
        <f t="shared" si="23"/>
        <v>木</v>
      </c>
      <c r="H45" s="22" t="str">
        <f t="shared" si="23"/>
        <v>金</v>
      </c>
      <c r="I45" s="22" t="str">
        <f t="shared" si="23"/>
        <v>土</v>
      </c>
      <c r="J45" s="22" t="str">
        <f t="shared" si="23"/>
        <v>日</v>
      </c>
      <c r="K45" s="22" t="str">
        <f t="shared" si="23"/>
        <v>月</v>
      </c>
      <c r="L45" s="22" t="str">
        <f t="shared" si="23"/>
        <v>火</v>
      </c>
      <c r="M45" s="22" t="str">
        <f t="shared" si="23"/>
        <v>水</v>
      </c>
      <c r="N45" s="22" t="str">
        <f t="shared" si="23"/>
        <v>木</v>
      </c>
      <c r="O45" s="22" t="str">
        <f t="shared" si="23"/>
        <v>金</v>
      </c>
      <c r="P45" s="22" t="str">
        <f t="shared" si="23"/>
        <v>土</v>
      </c>
      <c r="Q45" s="22" t="str">
        <f t="shared" si="23"/>
        <v>日</v>
      </c>
      <c r="R45" s="22" t="str">
        <f t="shared" si="23"/>
        <v>月</v>
      </c>
      <c r="S45" s="22" t="str">
        <f t="shared" si="23"/>
        <v>火</v>
      </c>
      <c r="T45" s="22" t="str">
        <f t="shared" si="23"/>
        <v>水</v>
      </c>
      <c r="U45" s="22" t="str">
        <f t="shared" si="23"/>
        <v>木</v>
      </c>
      <c r="V45" s="22" t="str">
        <f t="shared" si="23"/>
        <v>金</v>
      </c>
      <c r="W45" s="22" t="str">
        <f t="shared" si="23"/>
        <v>土</v>
      </c>
      <c r="X45" s="22" t="str">
        <f t="shared" si="23"/>
        <v>日</v>
      </c>
      <c r="Y45" s="22" t="str">
        <f t="shared" si="23"/>
        <v>月</v>
      </c>
      <c r="Z45" s="22" t="str">
        <f t="shared" si="23"/>
        <v>火</v>
      </c>
      <c r="AA45" s="22" t="str">
        <f t="shared" si="23"/>
        <v>水</v>
      </c>
      <c r="AB45" s="22" t="str">
        <f t="shared" si="23"/>
        <v>木</v>
      </c>
      <c r="AC45" s="22" t="str">
        <f t="shared" si="23"/>
        <v>金</v>
      </c>
      <c r="AD45" s="22" t="str">
        <f t="shared" si="23"/>
        <v>土</v>
      </c>
      <c r="AE45" s="22" t="str">
        <f t="shared" si="23"/>
        <v>日</v>
      </c>
      <c r="AF45" s="22" t="str">
        <f t="shared" si="23"/>
        <v>月</v>
      </c>
      <c r="AG45" s="22" t="str">
        <f t="shared" si="23"/>
        <v/>
      </c>
      <c r="AH45" s="78">
        <v>0</v>
      </c>
      <c r="AI45" s="66" t="s">
        <v>57</v>
      </c>
      <c r="AJ45" s="68" t="s">
        <v>13</v>
      </c>
      <c r="AK45" s="70" t="s">
        <v>57</v>
      </c>
      <c r="AL45" s="72" t="s">
        <v>14</v>
      </c>
      <c r="AM45" s="51">
        <f t="shared" ref="AM45" si="24">COUNT(C44:AG44)</f>
        <v>30</v>
      </c>
      <c r="AN45" s="44">
        <f t="shared" ref="AN45" si="25">AM45-AH45</f>
        <v>30</v>
      </c>
      <c r="AO45" s="44">
        <f>SUM(AN$7:AN47)</f>
        <v>176</v>
      </c>
      <c r="AP45" s="44">
        <f>COUNTIF(C47:AG47,"○")</f>
        <v>9</v>
      </c>
      <c r="AQ45" s="44">
        <f>SUM(AP$7:AP47)</f>
        <v>51</v>
      </c>
      <c r="AR45" s="2"/>
    </row>
    <row r="46" spans="2:44" s="3" customFormat="1" ht="82.5" customHeight="1" x14ac:dyDescent="0.15">
      <c r="B46" s="23" t="s">
        <v>3</v>
      </c>
      <c r="C46" s="16" t="str">
        <f>IFERROR(VLOOKUP(C44,祝日一覧!A:C,3,FALSE),"")</f>
        <v/>
      </c>
      <c r="D46" s="16" t="str">
        <f>IFERROR(VLOOKUP(D44,祝日一覧!A:C,3,FALSE),"")</f>
        <v/>
      </c>
      <c r="E46" s="16" t="str">
        <f>IFERROR(VLOOKUP(E44,祝日一覧!A:C,3,FALSE),"")</f>
        <v>文化の日</v>
      </c>
      <c r="F46" s="32" t="str">
        <f>IFERROR(VLOOKUP(F44,祝日一覧!A:C,3,FALSE),"")</f>
        <v/>
      </c>
      <c r="G46" s="16" t="str">
        <f>IFERROR(VLOOKUP(G44,祝日一覧!A:C,3,FALSE),"")</f>
        <v/>
      </c>
      <c r="H46" s="16" t="str">
        <f>IFERROR(VLOOKUP(H44,祝日一覧!A:C,3,FALSE),"")</f>
        <v/>
      </c>
      <c r="I46" s="16" t="str">
        <f>IFERROR(VLOOKUP(I44,祝日一覧!A:C,3,FALSE),"")</f>
        <v/>
      </c>
      <c r="J46" s="16" t="str">
        <f>IFERROR(VLOOKUP(J44,祝日一覧!A:C,3,FALSE),"")</f>
        <v/>
      </c>
      <c r="K46" s="16" t="str">
        <f>IFERROR(VLOOKUP(K44,祝日一覧!A:C,3,FALSE),"")</f>
        <v/>
      </c>
      <c r="L46" s="16" t="str">
        <f>IFERROR(VLOOKUP(L44,祝日一覧!A:C,3,FALSE),"")</f>
        <v/>
      </c>
      <c r="M46" s="16" t="str">
        <f>IFERROR(VLOOKUP(M44,祝日一覧!A:C,3,FALSE),"")</f>
        <v/>
      </c>
      <c r="N46" s="16" t="str">
        <f>IFERROR(VLOOKUP(N44,祝日一覧!A:C,3,FALSE),"")</f>
        <v/>
      </c>
      <c r="O46" s="16" t="str">
        <f>IFERROR(VLOOKUP(O44,祝日一覧!A:C,3,FALSE),"")</f>
        <v/>
      </c>
      <c r="P46" s="16" t="str">
        <f>IFERROR(VLOOKUP(P44,祝日一覧!A:C,3,FALSE),"")</f>
        <v/>
      </c>
      <c r="Q46" s="16" t="str">
        <f>IFERROR(VLOOKUP(Q44,祝日一覧!A:C,3,FALSE),"")</f>
        <v/>
      </c>
      <c r="R46" s="15" t="str">
        <f>IFERROR(VLOOKUP(R44,祝日一覧!A:C,3,FALSE),"")</f>
        <v/>
      </c>
      <c r="S46" s="16" t="str">
        <f>IFERROR(VLOOKUP(S44,祝日一覧!A:C,3,FALSE),"")</f>
        <v/>
      </c>
      <c r="T46" s="16" t="str">
        <f>IFERROR(VLOOKUP(T44,祝日一覧!A:C,3,FALSE),"")</f>
        <v/>
      </c>
      <c r="U46" s="16" t="str">
        <f>IFERROR(VLOOKUP(U44,祝日一覧!A:C,3,FALSE),"")</f>
        <v/>
      </c>
      <c r="V46" s="16" t="str">
        <f>IFERROR(VLOOKUP(V44,祝日一覧!A:C,3,FALSE),"")</f>
        <v/>
      </c>
      <c r="W46" s="16" t="str">
        <f>IFERROR(VLOOKUP(W44,祝日一覧!A:C,3,FALSE),"")</f>
        <v/>
      </c>
      <c r="X46" s="16" t="str">
        <f>IFERROR(VLOOKUP(X44,祝日一覧!A:C,3,FALSE),"")</f>
        <v/>
      </c>
      <c r="Y46" s="16" t="str">
        <f>IFERROR(VLOOKUP(Y44,祝日一覧!A:C,3,FALSE),"")</f>
        <v>勤労感謝の日</v>
      </c>
      <c r="Z46" s="16" t="str">
        <f>IFERROR(VLOOKUP(Z44,祝日一覧!A:C,3,FALSE),"")</f>
        <v/>
      </c>
      <c r="AA46" s="16" t="str">
        <f>IFERROR(VLOOKUP(AA44,祝日一覧!A:C,3,FALSE),"")</f>
        <v/>
      </c>
      <c r="AB46" s="16" t="str">
        <f>IFERROR(VLOOKUP(AB44,祝日一覧!A:C,3,FALSE),"")</f>
        <v/>
      </c>
      <c r="AC46" s="16" t="str">
        <f>IFERROR(VLOOKUP(AC44,祝日一覧!A:C,3,FALSE),"")</f>
        <v/>
      </c>
      <c r="AD46" s="16" t="str">
        <f>IFERROR(VLOOKUP(AD44,祝日一覧!A:C,3,FALSE),"")</f>
        <v/>
      </c>
      <c r="AE46" s="16" t="str">
        <f>IFERROR(VLOOKUP(AE44,祝日一覧!A:C,3,FALSE),"")</f>
        <v/>
      </c>
      <c r="AF46" s="16" t="str">
        <f>IFERROR(VLOOKUP(AF44,祝日一覧!A:C,3,FALSE),"")</f>
        <v/>
      </c>
      <c r="AG46" s="16" t="str">
        <f>IFERROR(VLOOKUP(AG44,祝日一覧!A:C,3,FALSE),"")</f>
        <v/>
      </c>
      <c r="AH46" s="78"/>
      <c r="AI46" s="67"/>
      <c r="AJ46" s="69"/>
      <c r="AK46" s="71"/>
      <c r="AL46" s="73"/>
      <c r="AM46" s="74"/>
      <c r="AN46" s="75"/>
      <c r="AO46" s="75"/>
      <c r="AP46" s="75"/>
      <c r="AQ46" s="75"/>
    </row>
    <row r="47" spans="2:44" s="4" customFormat="1" ht="29.1" customHeight="1" thickBot="1" x14ac:dyDescent="0.2">
      <c r="B47" s="24" t="s">
        <v>62</v>
      </c>
      <c r="C47" s="25" t="s">
        <v>55</v>
      </c>
      <c r="D47" s="25"/>
      <c r="E47" s="25"/>
      <c r="F47" s="25"/>
      <c r="G47" s="25"/>
      <c r="H47" s="25" t="s">
        <v>55</v>
      </c>
      <c r="I47" s="25"/>
      <c r="J47" s="25"/>
      <c r="K47" s="25"/>
      <c r="L47" s="25"/>
      <c r="M47" s="25"/>
      <c r="N47" s="25"/>
      <c r="O47" s="25"/>
      <c r="P47" s="25"/>
      <c r="Q47" s="25" t="s">
        <v>55</v>
      </c>
      <c r="R47" s="25" t="s">
        <v>55</v>
      </c>
      <c r="S47" s="25"/>
      <c r="T47" s="25"/>
      <c r="U47" s="25"/>
      <c r="V47" s="25"/>
      <c r="W47" s="25" t="s">
        <v>55</v>
      </c>
      <c r="X47" s="25" t="s">
        <v>55</v>
      </c>
      <c r="Y47" s="25" t="s">
        <v>55</v>
      </c>
      <c r="Z47" s="25"/>
      <c r="AA47" s="25"/>
      <c r="AB47" s="25"/>
      <c r="AC47" s="25"/>
      <c r="AD47" s="25" t="s">
        <v>55</v>
      </c>
      <c r="AE47" s="25" t="s">
        <v>55</v>
      </c>
      <c r="AF47" s="25"/>
      <c r="AG47" s="25"/>
      <c r="AH47" s="79"/>
      <c r="AI47" s="5">
        <f>AP45</f>
        <v>9</v>
      </c>
      <c r="AJ47" s="6">
        <f>AI47/AN45</f>
        <v>0.3</v>
      </c>
      <c r="AK47" s="7">
        <f>AQ45</f>
        <v>51</v>
      </c>
      <c r="AL47" s="8">
        <f>AK47/AO45</f>
        <v>0.28977272727272729</v>
      </c>
      <c r="AM47" s="52"/>
      <c r="AN47" s="45"/>
      <c r="AO47" s="45"/>
      <c r="AP47" s="45"/>
      <c r="AQ47" s="45"/>
    </row>
    <row r="48" spans="2:44" ht="14.25" thickBot="1" x14ac:dyDescent="0.2">
      <c r="AQ48" s="12"/>
      <c r="AR48" s="2"/>
    </row>
    <row r="49" spans="1:44" ht="13.5" customHeight="1" x14ac:dyDescent="0.15">
      <c r="B49" s="19" t="s">
        <v>0</v>
      </c>
      <c r="C49" s="59">
        <f>DATE(YEAR(C43),MONTH(C43)+1,DAY(C43))</f>
        <v>44166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76" t="s">
        <v>20</v>
      </c>
      <c r="AI49" s="62" t="s">
        <v>12</v>
      </c>
      <c r="AJ49" s="63"/>
      <c r="AK49" s="53" t="s">
        <v>11</v>
      </c>
      <c r="AL49" s="54"/>
      <c r="AM49" s="51" t="s">
        <v>18</v>
      </c>
      <c r="AN49" s="44" t="s">
        <v>21</v>
      </c>
      <c r="AO49" s="44" t="s">
        <v>22</v>
      </c>
      <c r="AP49" s="44" t="s">
        <v>19</v>
      </c>
      <c r="AQ49" s="44" t="s">
        <v>23</v>
      </c>
      <c r="AR49" s="2"/>
    </row>
    <row r="50" spans="1:44" x14ac:dyDescent="0.15">
      <c r="B50" s="20" t="s">
        <v>1</v>
      </c>
      <c r="C50" s="21">
        <f>DATE(YEAR(C49),MONTH(C49),DAY(C49))</f>
        <v>44166</v>
      </c>
      <c r="D50" s="21">
        <f>IF(MONTH(DATE(YEAR(C50),MONTH(C50),DAY(C50)+1))=MONTH($C49),DATE(YEAR(C50),MONTH(C50),DAY(C50)+1),"")</f>
        <v>44167</v>
      </c>
      <c r="E50" s="21">
        <f t="shared" ref="E50:AG50" si="26">IF(MONTH(DATE(YEAR(D50),MONTH(D50),DAY(D50)+1))=MONTH($C49),DATE(YEAR(D50),MONTH(D50),DAY(D50)+1),"")</f>
        <v>44168</v>
      </c>
      <c r="F50" s="30">
        <f t="shared" si="26"/>
        <v>44169</v>
      </c>
      <c r="G50" s="21">
        <f t="shared" si="26"/>
        <v>44170</v>
      </c>
      <c r="H50" s="21">
        <f t="shared" si="26"/>
        <v>44171</v>
      </c>
      <c r="I50" s="21">
        <f t="shared" si="26"/>
        <v>44172</v>
      </c>
      <c r="J50" s="21">
        <f t="shared" si="26"/>
        <v>44173</v>
      </c>
      <c r="K50" s="21">
        <f t="shared" si="26"/>
        <v>44174</v>
      </c>
      <c r="L50" s="21">
        <f t="shared" si="26"/>
        <v>44175</v>
      </c>
      <c r="M50" s="21">
        <f t="shared" si="26"/>
        <v>44176</v>
      </c>
      <c r="N50" s="21">
        <f t="shared" si="26"/>
        <v>44177</v>
      </c>
      <c r="O50" s="21">
        <f t="shared" si="26"/>
        <v>44178</v>
      </c>
      <c r="P50" s="21">
        <f t="shared" si="26"/>
        <v>44179</v>
      </c>
      <c r="Q50" s="21">
        <f t="shared" si="26"/>
        <v>44180</v>
      </c>
      <c r="R50" s="21">
        <f t="shared" si="26"/>
        <v>44181</v>
      </c>
      <c r="S50" s="21">
        <f t="shared" si="26"/>
        <v>44182</v>
      </c>
      <c r="T50" s="21">
        <f t="shared" si="26"/>
        <v>44183</v>
      </c>
      <c r="U50" s="21">
        <f t="shared" si="26"/>
        <v>44184</v>
      </c>
      <c r="V50" s="21">
        <f t="shared" si="26"/>
        <v>44185</v>
      </c>
      <c r="W50" s="21">
        <f t="shared" si="26"/>
        <v>44186</v>
      </c>
      <c r="X50" s="21">
        <f t="shared" si="26"/>
        <v>44187</v>
      </c>
      <c r="Y50" s="21">
        <f t="shared" si="26"/>
        <v>44188</v>
      </c>
      <c r="Z50" s="21">
        <f t="shared" si="26"/>
        <v>44189</v>
      </c>
      <c r="AA50" s="21">
        <f t="shared" si="26"/>
        <v>44190</v>
      </c>
      <c r="AB50" s="21">
        <f t="shared" si="26"/>
        <v>44191</v>
      </c>
      <c r="AC50" s="21">
        <f t="shared" si="26"/>
        <v>44192</v>
      </c>
      <c r="AD50" s="21">
        <f t="shared" si="26"/>
        <v>44193</v>
      </c>
      <c r="AE50" s="21">
        <f t="shared" si="26"/>
        <v>44194</v>
      </c>
      <c r="AF50" s="21">
        <f t="shared" si="26"/>
        <v>44195</v>
      </c>
      <c r="AG50" s="21">
        <f t="shared" si="26"/>
        <v>44196</v>
      </c>
      <c r="AH50" s="77"/>
      <c r="AI50" s="64"/>
      <c r="AJ50" s="65"/>
      <c r="AK50" s="55"/>
      <c r="AL50" s="56"/>
      <c r="AM50" s="52"/>
      <c r="AN50" s="45"/>
      <c r="AO50" s="45"/>
      <c r="AP50" s="45"/>
      <c r="AQ50" s="45"/>
      <c r="AR50" s="2"/>
    </row>
    <row r="51" spans="1:44" x14ac:dyDescent="0.15">
      <c r="B51" s="20" t="s">
        <v>2</v>
      </c>
      <c r="C51" s="22" t="str">
        <f t="shared" ref="C51:AG51" si="27">TEXT(C50,"aaa")</f>
        <v>火</v>
      </c>
      <c r="D51" s="22" t="str">
        <f t="shared" si="27"/>
        <v>水</v>
      </c>
      <c r="E51" s="22" t="str">
        <f t="shared" si="27"/>
        <v>木</v>
      </c>
      <c r="F51" s="31" t="str">
        <f t="shared" si="27"/>
        <v>金</v>
      </c>
      <c r="G51" s="22" t="str">
        <f t="shared" si="27"/>
        <v>土</v>
      </c>
      <c r="H51" s="22" t="str">
        <f t="shared" si="27"/>
        <v>日</v>
      </c>
      <c r="I51" s="22" t="str">
        <f t="shared" si="27"/>
        <v>月</v>
      </c>
      <c r="J51" s="22" t="str">
        <f t="shared" si="27"/>
        <v>火</v>
      </c>
      <c r="K51" s="22" t="str">
        <f t="shared" si="27"/>
        <v>水</v>
      </c>
      <c r="L51" s="22" t="str">
        <f t="shared" si="27"/>
        <v>木</v>
      </c>
      <c r="M51" s="22" t="str">
        <f t="shared" si="27"/>
        <v>金</v>
      </c>
      <c r="N51" s="22" t="str">
        <f t="shared" si="27"/>
        <v>土</v>
      </c>
      <c r="O51" s="22" t="str">
        <f t="shared" si="27"/>
        <v>日</v>
      </c>
      <c r="P51" s="22" t="str">
        <f t="shared" si="27"/>
        <v>月</v>
      </c>
      <c r="Q51" s="22" t="str">
        <f t="shared" si="27"/>
        <v>火</v>
      </c>
      <c r="R51" s="22" t="str">
        <f t="shared" si="27"/>
        <v>水</v>
      </c>
      <c r="S51" s="22" t="str">
        <f t="shared" si="27"/>
        <v>木</v>
      </c>
      <c r="T51" s="22" t="str">
        <f t="shared" si="27"/>
        <v>金</v>
      </c>
      <c r="U51" s="22" t="str">
        <f t="shared" si="27"/>
        <v>土</v>
      </c>
      <c r="V51" s="22" t="str">
        <f t="shared" si="27"/>
        <v>日</v>
      </c>
      <c r="W51" s="22" t="str">
        <f t="shared" si="27"/>
        <v>月</v>
      </c>
      <c r="X51" s="22" t="str">
        <f t="shared" si="27"/>
        <v>火</v>
      </c>
      <c r="Y51" s="22" t="str">
        <f t="shared" si="27"/>
        <v>水</v>
      </c>
      <c r="Z51" s="22" t="str">
        <f t="shared" si="27"/>
        <v>木</v>
      </c>
      <c r="AA51" s="22" t="str">
        <f t="shared" si="27"/>
        <v>金</v>
      </c>
      <c r="AB51" s="22" t="str">
        <f t="shared" si="27"/>
        <v>土</v>
      </c>
      <c r="AC51" s="22" t="str">
        <f t="shared" si="27"/>
        <v>日</v>
      </c>
      <c r="AD51" s="22" t="str">
        <f t="shared" si="27"/>
        <v>月</v>
      </c>
      <c r="AE51" s="22" t="str">
        <f t="shared" si="27"/>
        <v>火</v>
      </c>
      <c r="AF51" s="22" t="str">
        <f t="shared" si="27"/>
        <v>水</v>
      </c>
      <c r="AG51" s="22" t="str">
        <f t="shared" si="27"/>
        <v>木</v>
      </c>
      <c r="AH51" s="78">
        <v>3</v>
      </c>
      <c r="AI51" s="66" t="s">
        <v>57</v>
      </c>
      <c r="AJ51" s="68" t="s">
        <v>13</v>
      </c>
      <c r="AK51" s="70" t="s">
        <v>57</v>
      </c>
      <c r="AL51" s="72" t="s">
        <v>14</v>
      </c>
      <c r="AM51" s="51">
        <f t="shared" ref="AM51" si="28">COUNT(C50:AG50)</f>
        <v>31</v>
      </c>
      <c r="AN51" s="44">
        <f t="shared" ref="AN51" si="29">AM51-AH51</f>
        <v>28</v>
      </c>
      <c r="AO51" s="44">
        <f>SUM(AN$7:AN53)</f>
        <v>204</v>
      </c>
      <c r="AP51" s="44">
        <f>COUNTIF(C53:AG53,"○")</f>
        <v>8</v>
      </c>
      <c r="AQ51" s="44">
        <f>SUM(AP$7:AP53)</f>
        <v>59</v>
      </c>
      <c r="AR51" s="2"/>
    </row>
    <row r="52" spans="1:44" s="3" customFormat="1" ht="82.5" customHeight="1" x14ac:dyDescent="0.15">
      <c r="B52" s="23" t="s">
        <v>3</v>
      </c>
      <c r="C52" s="16" t="str">
        <f>IFERROR(VLOOKUP(C50,祝日一覧!A:C,3,FALSE),"")</f>
        <v/>
      </c>
      <c r="D52" s="16" t="str">
        <f>IFERROR(VLOOKUP(D50,祝日一覧!A:C,3,FALSE),"")</f>
        <v/>
      </c>
      <c r="E52" s="16" t="str">
        <f>IFERROR(VLOOKUP(E50,祝日一覧!A:C,3,FALSE),"")</f>
        <v/>
      </c>
      <c r="F52" s="32" t="str">
        <f>IFERROR(VLOOKUP(F50,祝日一覧!A:C,3,FALSE),"")</f>
        <v/>
      </c>
      <c r="G52" s="16" t="str">
        <f>IFERROR(VLOOKUP(G50,祝日一覧!A:C,3,FALSE),"")</f>
        <v/>
      </c>
      <c r="H52" s="16" t="str">
        <f>IFERROR(VLOOKUP(H50,祝日一覧!A:C,3,FALSE),"")</f>
        <v/>
      </c>
      <c r="I52" s="16" t="str">
        <f>IFERROR(VLOOKUP(I50,祝日一覧!A:C,3,FALSE),"")</f>
        <v/>
      </c>
      <c r="J52" s="16" t="str">
        <f>IFERROR(VLOOKUP(J50,祝日一覧!A:C,3,FALSE),"")</f>
        <v/>
      </c>
      <c r="K52" s="16" t="str">
        <f>IFERROR(VLOOKUP(K50,祝日一覧!A:C,3,FALSE),"")</f>
        <v/>
      </c>
      <c r="L52" s="16" t="str">
        <f>IFERROR(VLOOKUP(L50,祝日一覧!A:C,3,FALSE),"")</f>
        <v/>
      </c>
      <c r="M52" s="16" t="str">
        <f>IFERROR(VLOOKUP(M50,祝日一覧!A:C,3,FALSE),"")</f>
        <v/>
      </c>
      <c r="N52" s="16" t="str">
        <f>IFERROR(VLOOKUP(N50,祝日一覧!A:C,3,FALSE),"")</f>
        <v/>
      </c>
      <c r="O52" s="16" t="str">
        <f>IFERROR(VLOOKUP(O50,祝日一覧!A:C,3,FALSE),"")</f>
        <v/>
      </c>
      <c r="P52" s="16" t="str">
        <f>IFERROR(VLOOKUP(P50,祝日一覧!A:C,3,FALSE),"")</f>
        <v/>
      </c>
      <c r="Q52" s="16" t="str">
        <f>IFERROR(VLOOKUP(Q50,祝日一覧!A:C,3,FALSE),"")</f>
        <v/>
      </c>
      <c r="R52" s="15" t="str">
        <f>IFERROR(VLOOKUP(R50,祝日一覧!A:C,3,FALSE),"")</f>
        <v/>
      </c>
      <c r="S52" s="16" t="str">
        <f>IFERROR(VLOOKUP(S50,祝日一覧!A:C,3,FALSE),"")</f>
        <v/>
      </c>
      <c r="T52" s="16" t="str">
        <f>IFERROR(VLOOKUP(T50,祝日一覧!A:C,3,FALSE),"")</f>
        <v/>
      </c>
      <c r="U52" s="16" t="str">
        <f>IFERROR(VLOOKUP(U50,祝日一覧!A:C,3,FALSE),"")</f>
        <v/>
      </c>
      <c r="V52" s="16" t="str">
        <f>IFERROR(VLOOKUP(V50,祝日一覧!A:C,3,FALSE),"")</f>
        <v/>
      </c>
      <c r="W52" s="16" t="str">
        <f>IFERROR(VLOOKUP(W50,祝日一覧!A:C,3,FALSE),"")</f>
        <v/>
      </c>
      <c r="X52" s="16" t="str">
        <f>IFERROR(VLOOKUP(X50,祝日一覧!A:C,3,FALSE),"")</f>
        <v/>
      </c>
      <c r="Y52" s="16" t="str">
        <f>IFERROR(VLOOKUP(Y50,祝日一覧!A:C,3,FALSE),"")</f>
        <v/>
      </c>
      <c r="Z52" s="16" t="str">
        <f>IFERROR(VLOOKUP(Z50,祝日一覧!A:C,3,FALSE),"")</f>
        <v/>
      </c>
      <c r="AA52" s="16" t="str">
        <f>IFERROR(VLOOKUP(AA50,祝日一覧!A:C,3,FALSE),"")</f>
        <v/>
      </c>
      <c r="AB52" s="16" t="str">
        <f>IFERROR(VLOOKUP(AB50,祝日一覧!A:C,3,FALSE),"")</f>
        <v/>
      </c>
      <c r="AC52" s="16" t="str">
        <f>IFERROR(VLOOKUP(AC50,祝日一覧!A:C,3,FALSE),"")</f>
        <v/>
      </c>
      <c r="AD52" s="16" t="str">
        <f>IFERROR(VLOOKUP(AD50,祝日一覧!A:C,3,FALSE),"")</f>
        <v/>
      </c>
      <c r="AE52" s="16" t="str">
        <f>IFERROR(VLOOKUP(AE50,祝日一覧!A:C,3,FALSE),"")</f>
        <v>年末年始休暇</v>
      </c>
      <c r="AF52" s="16" t="str">
        <f>IFERROR(VLOOKUP(AF50,祝日一覧!A:C,3,FALSE),"")</f>
        <v>年末年始休暇</v>
      </c>
      <c r="AG52" s="16" t="str">
        <f>IFERROR(VLOOKUP(AG50,祝日一覧!A:C,3,FALSE),"")</f>
        <v>年末年始休暇</v>
      </c>
      <c r="AH52" s="78"/>
      <c r="AI52" s="67"/>
      <c r="AJ52" s="69"/>
      <c r="AK52" s="71"/>
      <c r="AL52" s="73"/>
      <c r="AM52" s="74"/>
      <c r="AN52" s="75"/>
      <c r="AO52" s="75"/>
      <c r="AP52" s="75"/>
      <c r="AQ52" s="75"/>
    </row>
    <row r="53" spans="1:44" s="4" customFormat="1" ht="29.1" customHeight="1" thickBot="1" x14ac:dyDescent="0.2">
      <c r="B53" s="24" t="s">
        <v>61</v>
      </c>
      <c r="C53" s="25"/>
      <c r="D53" s="25"/>
      <c r="E53" s="25"/>
      <c r="F53" s="25"/>
      <c r="G53" s="25" t="s">
        <v>55</v>
      </c>
      <c r="H53" s="25" t="s">
        <v>55</v>
      </c>
      <c r="I53" s="25"/>
      <c r="J53" s="25"/>
      <c r="K53" s="25"/>
      <c r="L53" s="25"/>
      <c r="M53" s="25"/>
      <c r="N53" s="25" t="s">
        <v>55</v>
      </c>
      <c r="O53" s="25" t="s">
        <v>55</v>
      </c>
      <c r="P53" s="25"/>
      <c r="Q53" s="25"/>
      <c r="R53" s="25"/>
      <c r="S53" s="25"/>
      <c r="T53" s="25"/>
      <c r="U53" s="25" t="s">
        <v>55</v>
      </c>
      <c r="V53" s="25" t="s">
        <v>55</v>
      </c>
      <c r="W53" s="25"/>
      <c r="X53" s="25"/>
      <c r="Y53" s="25"/>
      <c r="Z53" s="25"/>
      <c r="AA53" s="25"/>
      <c r="AB53" s="25" t="s">
        <v>55</v>
      </c>
      <c r="AC53" s="25" t="s">
        <v>55</v>
      </c>
      <c r="AD53" s="25"/>
      <c r="AE53" s="25"/>
      <c r="AF53" s="25"/>
      <c r="AG53" s="25"/>
      <c r="AH53" s="79"/>
      <c r="AI53" s="5">
        <f>AP51</f>
        <v>8</v>
      </c>
      <c r="AJ53" s="6">
        <f>AI53/AN51</f>
        <v>0.2857142857142857</v>
      </c>
      <c r="AK53" s="7">
        <f>AQ51</f>
        <v>59</v>
      </c>
      <c r="AL53" s="8">
        <f>AK53/AO51</f>
        <v>0.28921568627450983</v>
      </c>
      <c r="AM53" s="52"/>
      <c r="AN53" s="45"/>
      <c r="AO53" s="45"/>
      <c r="AP53" s="45"/>
      <c r="AQ53" s="45"/>
    </row>
    <row r="54" spans="1:44" s="4" customFormat="1" ht="14.25" thickBot="1" x14ac:dyDescent="0.2">
      <c r="A54" s="2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2"/>
      <c r="AI54" s="2"/>
      <c r="AJ54" s="2"/>
      <c r="AK54" s="2"/>
      <c r="AL54" s="2"/>
      <c r="AM54" s="12"/>
      <c r="AN54" s="12"/>
      <c r="AO54" s="12"/>
      <c r="AP54" s="12"/>
      <c r="AQ54" s="12"/>
    </row>
    <row r="55" spans="1:44" s="4" customFormat="1" ht="13.5" customHeight="1" x14ac:dyDescent="0.15">
      <c r="A55" s="2"/>
      <c r="B55" s="19" t="s">
        <v>10</v>
      </c>
      <c r="C55" s="59">
        <f>DATE(YEAR(C49),MONTH(C49)+1,DAY(C49))</f>
        <v>44197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76" t="s">
        <v>20</v>
      </c>
      <c r="AI55" s="62" t="s">
        <v>12</v>
      </c>
      <c r="AJ55" s="63"/>
      <c r="AK55" s="53" t="s">
        <v>11</v>
      </c>
      <c r="AL55" s="54"/>
      <c r="AM55" s="51" t="s">
        <v>18</v>
      </c>
      <c r="AN55" s="44" t="s">
        <v>21</v>
      </c>
      <c r="AO55" s="44" t="s">
        <v>22</v>
      </c>
      <c r="AP55" s="44" t="s">
        <v>19</v>
      </c>
      <c r="AQ55" s="44" t="s">
        <v>23</v>
      </c>
    </row>
    <row r="56" spans="1:44" s="4" customFormat="1" x14ac:dyDescent="0.15">
      <c r="A56" s="2"/>
      <c r="B56" s="20" t="s">
        <v>9</v>
      </c>
      <c r="C56" s="21">
        <f>DATE(YEAR(C55),MONTH(C55),DAY(C55))</f>
        <v>44197</v>
      </c>
      <c r="D56" s="21">
        <f>IF(MONTH(DATE(YEAR(C56),MONTH(C56),DAY(C56)+1))=MONTH($C55),DATE(YEAR(C56),MONTH(C56),DAY(C56)+1),"")</f>
        <v>44198</v>
      </c>
      <c r="E56" s="21">
        <f t="shared" ref="E56:AG56" si="30">IF(MONTH(DATE(YEAR(D56),MONTH(D56),DAY(D56)+1))=MONTH($C55),DATE(YEAR(D56),MONTH(D56),DAY(D56)+1),"")</f>
        <v>44199</v>
      </c>
      <c r="F56" s="30">
        <f t="shared" si="30"/>
        <v>44200</v>
      </c>
      <c r="G56" s="21">
        <f t="shared" si="30"/>
        <v>44201</v>
      </c>
      <c r="H56" s="21">
        <f t="shared" si="30"/>
        <v>44202</v>
      </c>
      <c r="I56" s="21">
        <f t="shared" si="30"/>
        <v>44203</v>
      </c>
      <c r="J56" s="21">
        <f t="shared" si="30"/>
        <v>44204</v>
      </c>
      <c r="K56" s="21">
        <f t="shared" si="30"/>
        <v>44205</v>
      </c>
      <c r="L56" s="21">
        <f t="shared" si="30"/>
        <v>44206</v>
      </c>
      <c r="M56" s="21">
        <f t="shared" si="30"/>
        <v>44207</v>
      </c>
      <c r="N56" s="21">
        <f t="shared" si="30"/>
        <v>44208</v>
      </c>
      <c r="O56" s="21">
        <f t="shared" si="30"/>
        <v>44209</v>
      </c>
      <c r="P56" s="21">
        <f t="shared" si="30"/>
        <v>44210</v>
      </c>
      <c r="Q56" s="21">
        <f t="shared" si="30"/>
        <v>44211</v>
      </c>
      <c r="R56" s="21">
        <f t="shared" si="30"/>
        <v>44212</v>
      </c>
      <c r="S56" s="21">
        <f t="shared" si="30"/>
        <v>44213</v>
      </c>
      <c r="T56" s="21">
        <f t="shared" si="30"/>
        <v>44214</v>
      </c>
      <c r="U56" s="21">
        <f t="shared" si="30"/>
        <v>44215</v>
      </c>
      <c r="V56" s="21">
        <f t="shared" si="30"/>
        <v>44216</v>
      </c>
      <c r="W56" s="21">
        <f t="shared" si="30"/>
        <v>44217</v>
      </c>
      <c r="X56" s="21">
        <f t="shared" si="30"/>
        <v>44218</v>
      </c>
      <c r="Y56" s="21">
        <f t="shared" si="30"/>
        <v>44219</v>
      </c>
      <c r="Z56" s="21">
        <f t="shared" si="30"/>
        <v>44220</v>
      </c>
      <c r="AA56" s="21">
        <f t="shared" si="30"/>
        <v>44221</v>
      </c>
      <c r="AB56" s="21">
        <f t="shared" si="30"/>
        <v>44222</v>
      </c>
      <c r="AC56" s="21">
        <f t="shared" si="30"/>
        <v>44223</v>
      </c>
      <c r="AD56" s="21">
        <f t="shared" si="30"/>
        <v>44224</v>
      </c>
      <c r="AE56" s="21">
        <f t="shared" si="30"/>
        <v>44225</v>
      </c>
      <c r="AF56" s="33">
        <f t="shared" si="30"/>
        <v>44226</v>
      </c>
      <c r="AG56" s="33">
        <f t="shared" si="30"/>
        <v>44227</v>
      </c>
      <c r="AH56" s="77"/>
      <c r="AI56" s="64"/>
      <c r="AJ56" s="65"/>
      <c r="AK56" s="55"/>
      <c r="AL56" s="56"/>
      <c r="AM56" s="52"/>
      <c r="AN56" s="45"/>
      <c r="AO56" s="45"/>
      <c r="AP56" s="45"/>
      <c r="AQ56" s="45"/>
    </row>
    <row r="57" spans="1:44" s="4" customFormat="1" x14ac:dyDescent="0.15">
      <c r="A57" s="2"/>
      <c r="B57" s="20" t="s">
        <v>2</v>
      </c>
      <c r="C57" s="22" t="str">
        <f t="shared" ref="C57:AG57" si="31">TEXT(C56,"aaa")</f>
        <v>金</v>
      </c>
      <c r="D57" s="22" t="str">
        <f t="shared" si="31"/>
        <v>土</v>
      </c>
      <c r="E57" s="22" t="str">
        <f t="shared" si="31"/>
        <v>日</v>
      </c>
      <c r="F57" s="31" t="str">
        <f t="shared" si="31"/>
        <v>月</v>
      </c>
      <c r="G57" s="22" t="str">
        <f t="shared" si="31"/>
        <v>火</v>
      </c>
      <c r="H57" s="22" t="str">
        <f t="shared" si="31"/>
        <v>水</v>
      </c>
      <c r="I57" s="22" t="str">
        <f t="shared" si="31"/>
        <v>木</v>
      </c>
      <c r="J57" s="22" t="str">
        <f t="shared" si="31"/>
        <v>金</v>
      </c>
      <c r="K57" s="22" t="str">
        <f t="shared" si="31"/>
        <v>土</v>
      </c>
      <c r="L57" s="22" t="str">
        <f t="shared" si="31"/>
        <v>日</v>
      </c>
      <c r="M57" s="22" t="str">
        <f t="shared" si="31"/>
        <v>月</v>
      </c>
      <c r="N57" s="22" t="str">
        <f t="shared" si="31"/>
        <v>火</v>
      </c>
      <c r="O57" s="22" t="str">
        <f t="shared" si="31"/>
        <v>水</v>
      </c>
      <c r="P57" s="22" t="str">
        <f t="shared" si="31"/>
        <v>木</v>
      </c>
      <c r="Q57" s="22" t="str">
        <f t="shared" si="31"/>
        <v>金</v>
      </c>
      <c r="R57" s="22" t="str">
        <f t="shared" si="31"/>
        <v>土</v>
      </c>
      <c r="S57" s="22" t="str">
        <f t="shared" si="31"/>
        <v>日</v>
      </c>
      <c r="T57" s="22" t="str">
        <f t="shared" si="31"/>
        <v>月</v>
      </c>
      <c r="U57" s="22" t="str">
        <f t="shared" si="31"/>
        <v>火</v>
      </c>
      <c r="V57" s="22" t="str">
        <f t="shared" si="31"/>
        <v>水</v>
      </c>
      <c r="W57" s="22" t="str">
        <f t="shared" si="31"/>
        <v>木</v>
      </c>
      <c r="X57" s="22" t="str">
        <f t="shared" si="31"/>
        <v>金</v>
      </c>
      <c r="Y57" s="22" t="str">
        <f t="shared" si="31"/>
        <v>土</v>
      </c>
      <c r="Z57" s="22" t="str">
        <f t="shared" si="31"/>
        <v>日</v>
      </c>
      <c r="AA57" s="22" t="str">
        <f t="shared" si="31"/>
        <v>月</v>
      </c>
      <c r="AB57" s="22" t="str">
        <f t="shared" si="31"/>
        <v>火</v>
      </c>
      <c r="AC57" s="22" t="str">
        <f t="shared" si="31"/>
        <v>水</v>
      </c>
      <c r="AD57" s="22" t="str">
        <f t="shared" si="31"/>
        <v>木</v>
      </c>
      <c r="AE57" s="22" t="str">
        <f t="shared" si="31"/>
        <v>金</v>
      </c>
      <c r="AF57" s="34" t="str">
        <f t="shared" si="31"/>
        <v>土</v>
      </c>
      <c r="AG57" s="34" t="str">
        <f t="shared" si="31"/>
        <v>日</v>
      </c>
      <c r="AH57" s="78">
        <v>25</v>
      </c>
      <c r="AI57" s="66" t="s">
        <v>57</v>
      </c>
      <c r="AJ57" s="68" t="s">
        <v>13</v>
      </c>
      <c r="AK57" s="70" t="s">
        <v>57</v>
      </c>
      <c r="AL57" s="72" t="s">
        <v>14</v>
      </c>
      <c r="AM57" s="51">
        <f t="shared" ref="AM57" si="32">COUNT(C56:AG56)</f>
        <v>31</v>
      </c>
      <c r="AN57" s="44">
        <f t="shared" ref="AN57" si="33">AM57-AH57</f>
        <v>6</v>
      </c>
      <c r="AO57" s="44">
        <f>SUM(AN$7:AN59)</f>
        <v>210</v>
      </c>
      <c r="AP57" s="44">
        <f>COUNTIF(C59:AG59,"○")</f>
        <v>1</v>
      </c>
      <c r="AQ57" s="44">
        <f>SUM(AP$7:AP59)</f>
        <v>60</v>
      </c>
    </row>
    <row r="58" spans="1:44" s="4" customFormat="1" ht="82.5" customHeight="1" x14ac:dyDescent="0.15">
      <c r="A58" s="3"/>
      <c r="B58" s="23" t="s">
        <v>3</v>
      </c>
      <c r="C58" s="16" t="str">
        <f>IFERROR(VLOOKUP(C56,祝日一覧!A:C,3,FALSE),"")</f>
        <v>元日</v>
      </c>
      <c r="D58" s="16" t="str">
        <f>IFERROR(VLOOKUP(D56,祝日一覧!A:C,3,FALSE),"")</f>
        <v>年末年始休暇</v>
      </c>
      <c r="E58" s="16" t="str">
        <f>IFERROR(VLOOKUP(E56,祝日一覧!A:C,3,FALSE),"")</f>
        <v>年末年始休暇</v>
      </c>
      <c r="F58" s="32" t="str">
        <f>IFERROR(VLOOKUP(F56,祝日一覧!A:C,3,FALSE),"")</f>
        <v/>
      </c>
      <c r="G58" s="16" t="str">
        <f>IFERROR(VLOOKUP(G56,祝日一覧!A:C,3,FALSE),"")</f>
        <v/>
      </c>
      <c r="H58" s="16" t="str">
        <f>IFERROR(VLOOKUP(H56,祝日一覧!A:C,3,FALSE),"")</f>
        <v/>
      </c>
      <c r="I58" s="16" t="str">
        <f>IFERROR(VLOOKUP(I56,祝日一覧!A:C,3,FALSE),"")</f>
        <v/>
      </c>
      <c r="J58" s="16" t="str">
        <f>IFERROR(VLOOKUP(J56,祝日一覧!A:C,3,FALSE),"")</f>
        <v/>
      </c>
      <c r="K58" s="16" t="str">
        <f>IFERROR(VLOOKUP(K56,祝日一覧!A:C,3,FALSE),"")</f>
        <v/>
      </c>
      <c r="L58" s="16" t="str">
        <f>IFERROR(VLOOKUP(L56,祝日一覧!A:C,3,FALSE),"")</f>
        <v/>
      </c>
      <c r="M58" s="16" t="str">
        <f>IFERROR(VLOOKUP(M56,祝日一覧!A:C,3,FALSE),"")</f>
        <v>成人の日</v>
      </c>
      <c r="N58" s="16" t="str">
        <f>IFERROR(VLOOKUP(N56,祝日一覧!A:C,3,FALSE),"")</f>
        <v/>
      </c>
      <c r="O58" s="16" t="str">
        <f>IFERROR(VLOOKUP(O56,祝日一覧!A:C,3,FALSE),"")</f>
        <v/>
      </c>
      <c r="P58" s="16" t="str">
        <f>IFERROR(VLOOKUP(P56,祝日一覧!A:C,3,FALSE),"")</f>
        <v/>
      </c>
      <c r="Q58" s="16" t="str">
        <f>IFERROR(VLOOKUP(Q56,祝日一覧!A:C,3,FALSE),"")</f>
        <v/>
      </c>
      <c r="R58" s="15" t="str">
        <f>IFERROR(VLOOKUP(R56,祝日一覧!A:C,3,FALSE),"")</f>
        <v/>
      </c>
      <c r="S58" s="16" t="str">
        <f>IFERROR(VLOOKUP(S56,祝日一覧!A:C,3,FALSE),"")</f>
        <v/>
      </c>
      <c r="T58" s="16" t="str">
        <f>IFERROR(VLOOKUP(T56,祝日一覧!A:C,3,FALSE),"")</f>
        <v/>
      </c>
      <c r="U58" s="16" t="str">
        <f>IFERROR(VLOOKUP(U56,祝日一覧!A:C,3,FALSE),"")</f>
        <v/>
      </c>
      <c r="V58" s="16" t="str">
        <f>IFERROR(VLOOKUP(V56,祝日一覧!A:C,3,FALSE),"")</f>
        <v/>
      </c>
      <c r="W58" s="16" t="str">
        <f>IFERROR(VLOOKUP(W56,祝日一覧!A:C,3,FALSE),"")</f>
        <v/>
      </c>
      <c r="X58" s="16" t="str">
        <f>IFERROR(VLOOKUP(X56,祝日一覧!A:C,3,FALSE),"")</f>
        <v/>
      </c>
      <c r="Y58" s="16" t="str">
        <f>IFERROR(VLOOKUP(Y56,祝日一覧!A:C,3,FALSE),"")</f>
        <v/>
      </c>
      <c r="Z58" s="16" t="str">
        <f>IFERROR(VLOOKUP(Z56,祝日一覧!A:C,3,FALSE),"")</f>
        <v/>
      </c>
      <c r="AA58" s="16" t="str">
        <f>IFERROR(VLOOKUP(AA56,祝日一覧!A:C,3,FALSE),"")</f>
        <v/>
      </c>
      <c r="AB58" s="16" t="str">
        <f>IFERROR(VLOOKUP(AB56,祝日一覧!A:C,3,FALSE),"")</f>
        <v/>
      </c>
      <c r="AC58" s="16" t="str">
        <f>IFERROR(VLOOKUP(AC56,祝日一覧!A:C,3,FALSE),"")</f>
        <v/>
      </c>
      <c r="AD58" s="16" t="str">
        <f>IFERROR(VLOOKUP(AD56,祝日一覧!A:C,3,FALSE),"")</f>
        <v/>
      </c>
      <c r="AE58" s="16" t="str">
        <f>IFERROR(VLOOKUP(AE56,祝日一覧!A:C,3,FALSE),"")</f>
        <v/>
      </c>
      <c r="AF58" s="16" t="str">
        <f>IFERROR(VLOOKUP(AF56,祝日一覧!A:C,3,FALSE),"")</f>
        <v/>
      </c>
      <c r="AG58" s="16" t="str">
        <f>IFERROR(VLOOKUP(AG56,祝日一覧!A:C,3,FALSE),"")</f>
        <v/>
      </c>
      <c r="AH58" s="78"/>
      <c r="AI58" s="67"/>
      <c r="AJ58" s="69"/>
      <c r="AK58" s="71"/>
      <c r="AL58" s="73"/>
      <c r="AM58" s="74"/>
      <c r="AN58" s="75"/>
      <c r="AO58" s="75"/>
      <c r="AP58" s="75"/>
      <c r="AQ58" s="75"/>
    </row>
    <row r="59" spans="1:44" s="4" customFormat="1" ht="29.1" customHeight="1" thickBot="1" x14ac:dyDescent="0.2">
      <c r="B59" s="24" t="s">
        <v>61</v>
      </c>
      <c r="C59" s="25"/>
      <c r="D59" s="25"/>
      <c r="E59" s="25"/>
      <c r="F59" s="27"/>
      <c r="G59" s="25"/>
      <c r="H59" s="25"/>
      <c r="I59" s="25"/>
      <c r="J59" s="25"/>
      <c r="K59" s="25" t="s">
        <v>55</v>
      </c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79"/>
      <c r="AI59" s="5">
        <f>AP57</f>
        <v>1</v>
      </c>
      <c r="AJ59" s="6">
        <f>AI59/AN57</f>
        <v>0.16666666666666666</v>
      </c>
      <c r="AK59" s="7">
        <f>AQ57</f>
        <v>60</v>
      </c>
      <c r="AL59" s="8">
        <f>AK59/AO57</f>
        <v>0.2857142857142857</v>
      </c>
      <c r="AM59" s="52"/>
      <c r="AN59" s="45"/>
      <c r="AO59" s="45"/>
      <c r="AP59" s="45"/>
      <c r="AQ59" s="45"/>
    </row>
    <row r="60" spans="1:44" s="4" customFormat="1" x14ac:dyDescent="0.15">
      <c r="A60" s="2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2"/>
      <c r="AI60" s="2"/>
      <c r="AJ60" s="2"/>
      <c r="AK60" s="2"/>
      <c r="AL60" s="2"/>
      <c r="AM60" s="12"/>
      <c r="AN60" s="12"/>
      <c r="AO60" s="12"/>
      <c r="AP60" s="12"/>
      <c r="AQ60" s="12"/>
    </row>
    <row r="61" spans="1:44" s="4" customFormat="1" hidden="1" outlineLevel="1" x14ac:dyDescent="0.15">
      <c r="A61" s="2"/>
      <c r="B61" s="19" t="s">
        <v>8</v>
      </c>
      <c r="C61" s="59">
        <f>DATE(YEAR(C55),MONTH(C55)+1,DAY(C55))</f>
        <v>44228</v>
      </c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76" t="s">
        <v>20</v>
      </c>
      <c r="AI61" s="62" t="s">
        <v>12</v>
      </c>
      <c r="AJ61" s="63"/>
      <c r="AK61" s="53" t="s">
        <v>11</v>
      </c>
      <c r="AL61" s="54"/>
      <c r="AM61" s="51" t="s">
        <v>18</v>
      </c>
      <c r="AN61" s="44" t="s">
        <v>21</v>
      </c>
      <c r="AO61" s="44" t="s">
        <v>22</v>
      </c>
      <c r="AP61" s="44" t="s">
        <v>19</v>
      </c>
      <c r="AQ61" s="44" t="s">
        <v>23</v>
      </c>
    </row>
    <row r="62" spans="1:44" s="4" customFormat="1" hidden="1" outlineLevel="1" x14ac:dyDescent="0.15">
      <c r="A62" s="2"/>
      <c r="B62" s="20" t="s">
        <v>7</v>
      </c>
      <c r="C62" s="21">
        <f>DATE(YEAR(C61),MONTH(C61),DAY(C61))</f>
        <v>44228</v>
      </c>
      <c r="D62" s="21">
        <f>IF(MONTH(DATE(YEAR(C62),MONTH(C62),DAY(C62)+1))=MONTH($C61),DATE(YEAR(C62),MONTH(C62),DAY(C62)+1),"")</f>
        <v>44229</v>
      </c>
      <c r="E62" s="21">
        <f t="shared" ref="E62:AG62" si="34">IF(MONTH(DATE(YEAR(D62),MONTH(D62),DAY(D62)+1))=MONTH($C61),DATE(YEAR(D62),MONTH(D62),DAY(D62)+1),"")</f>
        <v>44230</v>
      </c>
      <c r="F62" s="30">
        <f t="shared" si="34"/>
        <v>44231</v>
      </c>
      <c r="G62" s="21">
        <f t="shared" si="34"/>
        <v>44232</v>
      </c>
      <c r="H62" s="21">
        <f t="shared" si="34"/>
        <v>44233</v>
      </c>
      <c r="I62" s="21">
        <f t="shared" si="34"/>
        <v>44234</v>
      </c>
      <c r="J62" s="21">
        <f t="shared" si="34"/>
        <v>44235</v>
      </c>
      <c r="K62" s="21">
        <f t="shared" si="34"/>
        <v>44236</v>
      </c>
      <c r="L62" s="21">
        <f t="shared" si="34"/>
        <v>44237</v>
      </c>
      <c r="M62" s="21">
        <f t="shared" si="34"/>
        <v>44238</v>
      </c>
      <c r="N62" s="21">
        <f t="shared" si="34"/>
        <v>44239</v>
      </c>
      <c r="O62" s="21">
        <f t="shared" si="34"/>
        <v>44240</v>
      </c>
      <c r="P62" s="21">
        <f t="shared" si="34"/>
        <v>44241</v>
      </c>
      <c r="Q62" s="21">
        <f t="shared" si="34"/>
        <v>44242</v>
      </c>
      <c r="R62" s="21">
        <f t="shared" si="34"/>
        <v>44243</v>
      </c>
      <c r="S62" s="21">
        <f t="shared" si="34"/>
        <v>44244</v>
      </c>
      <c r="T62" s="21">
        <f t="shared" si="34"/>
        <v>44245</v>
      </c>
      <c r="U62" s="21">
        <f t="shared" si="34"/>
        <v>44246</v>
      </c>
      <c r="V62" s="21">
        <f t="shared" si="34"/>
        <v>44247</v>
      </c>
      <c r="W62" s="21">
        <f t="shared" si="34"/>
        <v>44248</v>
      </c>
      <c r="X62" s="21">
        <f t="shared" si="34"/>
        <v>44249</v>
      </c>
      <c r="Y62" s="21">
        <f t="shared" si="34"/>
        <v>44250</v>
      </c>
      <c r="Z62" s="21">
        <f t="shared" si="34"/>
        <v>44251</v>
      </c>
      <c r="AA62" s="21">
        <f t="shared" si="34"/>
        <v>44252</v>
      </c>
      <c r="AB62" s="21">
        <f t="shared" si="34"/>
        <v>44253</v>
      </c>
      <c r="AC62" s="21">
        <f t="shared" si="34"/>
        <v>44254</v>
      </c>
      <c r="AD62" s="21">
        <f t="shared" si="34"/>
        <v>44255</v>
      </c>
      <c r="AE62" s="21" t="str">
        <f t="shared" si="34"/>
        <v/>
      </c>
      <c r="AF62" s="21" t="e">
        <f t="shared" si="34"/>
        <v>#VALUE!</v>
      </c>
      <c r="AG62" s="21" t="e">
        <f t="shared" si="34"/>
        <v>#VALUE!</v>
      </c>
      <c r="AH62" s="77"/>
      <c r="AI62" s="64"/>
      <c r="AJ62" s="65"/>
      <c r="AK62" s="55"/>
      <c r="AL62" s="56"/>
      <c r="AM62" s="52"/>
      <c r="AN62" s="45"/>
      <c r="AO62" s="45"/>
      <c r="AP62" s="45"/>
      <c r="AQ62" s="45"/>
    </row>
    <row r="63" spans="1:44" s="4" customFormat="1" hidden="1" outlineLevel="1" x14ac:dyDescent="0.15">
      <c r="A63" s="2"/>
      <c r="B63" s="20" t="s">
        <v>2</v>
      </c>
      <c r="C63" s="22" t="str">
        <f t="shared" ref="C63:AG63" si="35">TEXT(C62,"aaa")</f>
        <v>月</v>
      </c>
      <c r="D63" s="22" t="str">
        <f t="shared" si="35"/>
        <v>火</v>
      </c>
      <c r="E63" s="22" t="str">
        <f t="shared" si="35"/>
        <v>水</v>
      </c>
      <c r="F63" s="31" t="str">
        <f t="shared" si="35"/>
        <v>木</v>
      </c>
      <c r="G63" s="22" t="str">
        <f t="shared" si="35"/>
        <v>金</v>
      </c>
      <c r="H63" s="22" t="str">
        <f t="shared" si="35"/>
        <v>土</v>
      </c>
      <c r="I63" s="22" t="str">
        <f t="shared" si="35"/>
        <v>日</v>
      </c>
      <c r="J63" s="22" t="str">
        <f t="shared" si="35"/>
        <v>月</v>
      </c>
      <c r="K63" s="22" t="str">
        <f t="shared" si="35"/>
        <v>火</v>
      </c>
      <c r="L63" s="22" t="str">
        <f t="shared" si="35"/>
        <v>水</v>
      </c>
      <c r="M63" s="22" t="str">
        <f t="shared" si="35"/>
        <v>木</v>
      </c>
      <c r="N63" s="22" t="str">
        <f t="shared" si="35"/>
        <v>金</v>
      </c>
      <c r="O63" s="22" t="str">
        <f t="shared" si="35"/>
        <v>土</v>
      </c>
      <c r="P63" s="22" t="str">
        <f t="shared" si="35"/>
        <v>日</v>
      </c>
      <c r="Q63" s="22" t="str">
        <f t="shared" si="35"/>
        <v>月</v>
      </c>
      <c r="R63" s="22" t="str">
        <f t="shared" si="35"/>
        <v>火</v>
      </c>
      <c r="S63" s="22" t="str">
        <f t="shared" si="35"/>
        <v>水</v>
      </c>
      <c r="T63" s="22" t="str">
        <f t="shared" si="35"/>
        <v>木</v>
      </c>
      <c r="U63" s="22" t="str">
        <f t="shared" si="35"/>
        <v>金</v>
      </c>
      <c r="V63" s="22" t="str">
        <f t="shared" si="35"/>
        <v>土</v>
      </c>
      <c r="W63" s="22" t="str">
        <f t="shared" si="35"/>
        <v>日</v>
      </c>
      <c r="X63" s="22" t="str">
        <f t="shared" si="35"/>
        <v>月</v>
      </c>
      <c r="Y63" s="22" t="str">
        <f t="shared" si="35"/>
        <v>火</v>
      </c>
      <c r="Z63" s="22" t="str">
        <f t="shared" si="35"/>
        <v>水</v>
      </c>
      <c r="AA63" s="22" t="str">
        <f t="shared" si="35"/>
        <v>木</v>
      </c>
      <c r="AB63" s="22" t="str">
        <f t="shared" si="35"/>
        <v>金</v>
      </c>
      <c r="AC63" s="22" t="str">
        <f t="shared" si="35"/>
        <v>土</v>
      </c>
      <c r="AD63" s="22" t="str">
        <f t="shared" si="35"/>
        <v>日</v>
      </c>
      <c r="AE63" s="22" t="str">
        <f t="shared" si="35"/>
        <v/>
      </c>
      <c r="AF63" s="22" t="e">
        <f t="shared" si="35"/>
        <v>#VALUE!</v>
      </c>
      <c r="AG63" s="22" t="e">
        <f t="shared" si="35"/>
        <v>#VALUE!</v>
      </c>
      <c r="AH63" s="78">
        <v>0</v>
      </c>
      <c r="AI63" s="66" t="s">
        <v>57</v>
      </c>
      <c r="AJ63" s="68" t="s">
        <v>13</v>
      </c>
      <c r="AK63" s="70" t="s">
        <v>57</v>
      </c>
      <c r="AL63" s="72" t="s">
        <v>14</v>
      </c>
      <c r="AM63" s="51">
        <f t="shared" ref="AM63" si="36">COUNT(C62:AG62)</f>
        <v>28</v>
      </c>
      <c r="AN63" s="44">
        <f t="shared" ref="AN63" si="37">AM63-AH63</f>
        <v>28</v>
      </c>
      <c r="AO63" s="44">
        <f>SUM(AN$7:AN65)</f>
        <v>238</v>
      </c>
      <c r="AP63" s="44">
        <f>COUNTIF(C65:AG65,"○")</f>
        <v>0</v>
      </c>
      <c r="AQ63" s="44">
        <f>SUM(AP$7:AP65)</f>
        <v>60</v>
      </c>
    </row>
    <row r="64" spans="1:44" s="4" customFormat="1" ht="28.5" hidden="1" outlineLevel="1" x14ac:dyDescent="0.15">
      <c r="A64" s="3"/>
      <c r="B64" s="23" t="s">
        <v>3</v>
      </c>
      <c r="C64" s="16" t="str">
        <f>IFERROR(VLOOKUP(C62,祝日一覧!A:C,3,FALSE),"")</f>
        <v/>
      </c>
      <c r="D64" s="16" t="str">
        <f>IFERROR(VLOOKUP(D62,祝日一覧!A:C,3,FALSE),"")</f>
        <v/>
      </c>
      <c r="E64" s="16" t="str">
        <f>IFERROR(VLOOKUP(E62,祝日一覧!A:C,3,FALSE),"")</f>
        <v/>
      </c>
      <c r="F64" s="32" t="str">
        <f>IFERROR(VLOOKUP(F62,祝日一覧!A:C,3,FALSE),"")</f>
        <v/>
      </c>
      <c r="G64" s="16" t="str">
        <f>IFERROR(VLOOKUP(G62,祝日一覧!A:C,3,FALSE),"")</f>
        <v/>
      </c>
      <c r="H64" s="16" t="str">
        <f>IFERROR(VLOOKUP(H62,祝日一覧!A:C,3,FALSE),"")</f>
        <v/>
      </c>
      <c r="I64" s="16" t="str">
        <f>IFERROR(VLOOKUP(I62,祝日一覧!A:C,3,FALSE),"")</f>
        <v/>
      </c>
      <c r="J64" s="16" t="str">
        <f>IFERROR(VLOOKUP(J62,祝日一覧!A:C,3,FALSE),"")</f>
        <v/>
      </c>
      <c r="K64" s="16" t="str">
        <f>IFERROR(VLOOKUP(K62,祝日一覧!A:C,3,FALSE),"")</f>
        <v/>
      </c>
      <c r="L64" s="16" t="str">
        <f>IFERROR(VLOOKUP(L62,祝日一覧!A:C,3,FALSE),"")</f>
        <v/>
      </c>
      <c r="M64" s="16" t="str">
        <f>IFERROR(VLOOKUP(M62,祝日一覧!A:C,3,FALSE),"")</f>
        <v>建国記念の日</v>
      </c>
      <c r="N64" s="16" t="str">
        <f>IFERROR(VLOOKUP(N62,祝日一覧!A:C,3,FALSE),"")</f>
        <v/>
      </c>
      <c r="O64" s="16" t="str">
        <f>IFERROR(VLOOKUP(O62,祝日一覧!A:C,3,FALSE),"")</f>
        <v/>
      </c>
      <c r="P64" s="16" t="str">
        <f>IFERROR(VLOOKUP(P62,祝日一覧!A:C,3,FALSE),"")</f>
        <v/>
      </c>
      <c r="Q64" s="16" t="str">
        <f>IFERROR(VLOOKUP(Q62,祝日一覧!A:C,3,FALSE),"")</f>
        <v/>
      </c>
      <c r="R64" s="15" t="str">
        <f>IFERROR(VLOOKUP(R62,祝日一覧!A:C,3,FALSE),"")</f>
        <v/>
      </c>
      <c r="S64" s="16" t="str">
        <f>IFERROR(VLOOKUP(S62,祝日一覧!A:C,3,FALSE),"")</f>
        <v/>
      </c>
      <c r="T64" s="16" t="str">
        <f>IFERROR(VLOOKUP(T62,祝日一覧!A:C,3,FALSE),"")</f>
        <v/>
      </c>
      <c r="U64" s="16" t="str">
        <f>IFERROR(VLOOKUP(U62,祝日一覧!A:C,3,FALSE),"")</f>
        <v/>
      </c>
      <c r="V64" s="16" t="str">
        <f>IFERROR(VLOOKUP(V62,祝日一覧!A:C,3,FALSE),"")</f>
        <v/>
      </c>
      <c r="W64" s="16" t="str">
        <f>IFERROR(VLOOKUP(W62,祝日一覧!A:C,3,FALSE),"")</f>
        <v/>
      </c>
      <c r="X64" s="16" t="str">
        <f>IFERROR(VLOOKUP(X62,祝日一覧!A:C,3,FALSE),"")</f>
        <v/>
      </c>
      <c r="Y64" s="16" t="str">
        <f>IFERROR(VLOOKUP(Y62,祝日一覧!A:C,3,FALSE),"")</f>
        <v>天皇誕生日</v>
      </c>
      <c r="Z64" s="16" t="str">
        <f>IFERROR(VLOOKUP(Z62,祝日一覧!A:C,3,FALSE),"")</f>
        <v/>
      </c>
      <c r="AA64" s="16" t="str">
        <f>IFERROR(VLOOKUP(AA62,祝日一覧!A:C,3,FALSE),"")</f>
        <v/>
      </c>
      <c r="AB64" s="16" t="str">
        <f>IFERROR(VLOOKUP(AB62,祝日一覧!A:C,3,FALSE),"")</f>
        <v/>
      </c>
      <c r="AC64" s="16" t="str">
        <f>IFERROR(VLOOKUP(AC62,祝日一覧!A:C,3,FALSE),"")</f>
        <v/>
      </c>
      <c r="AD64" s="16" t="str">
        <f>IFERROR(VLOOKUP(AD62,祝日一覧!A:C,3,FALSE),"")</f>
        <v/>
      </c>
      <c r="AE64" s="16" t="str">
        <f>IFERROR(VLOOKUP(AE62,祝日一覧!A:C,3,FALSE),"")</f>
        <v/>
      </c>
      <c r="AF64" s="16" t="str">
        <f>IFERROR(VLOOKUP(AF62,祝日一覧!A:C,3,FALSE),"")</f>
        <v/>
      </c>
      <c r="AG64" s="16" t="str">
        <f>IFERROR(VLOOKUP(AG62,祝日一覧!A:C,3,FALSE),"")</f>
        <v/>
      </c>
      <c r="AH64" s="78"/>
      <c r="AI64" s="67"/>
      <c r="AJ64" s="69"/>
      <c r="AK64" s="71"/>
      <c r="AL64" s="73"/>
      <c r="AM64" s="74"/>
      <c r="AN64" s="75"/>
      <c r="AO64" s="75"/>
      <c r="AP64" s="75"/>
      <c r="AQ64" s="75"/>
    </row>
    <row r="65" spans="1:43" s="4" customFormat="1" ht="14.25" hidden="1" outlineLevel="1" thickBot="1" x14ac:dyDescent="0.2">
      <c r="B65" s="24" t="s">
        <v>61</v>
      </c>
      <c r="C65" s="25"/>
      <c r="D65" s="25"/>
      <c r="E65" s="25"/>
      <c r="F65" s="27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79"/>
      <c r="AI65" s="5">
        <f>AP63</f>
        <v>0</v>
      </c>
      <c r="AJ65" s="6">
        <f>AI65/AN63</f>
        <v>0</v>
      </c>
      <c r="AK65" s="7">
        <f>AQ63</f>
        <v>60</v>
      </c>
      <c r="AL65" s="8">
        <f>AK65/AO63</f>
        <v>0.25210084033613445</v>
      </c>
      <c r="AM65" s="52"/>
      <c r="AN65" s="45"/>
      <c r="AO65" s="45"/>
      <c r="AP65" s="45"/>
      <c r="AQ65" s="45"/>
    </row>
    <row r="66" spans="1:43" s="4" customFormat="1" ht="14.25" hidden="1" outlineLevel="1" thickBot="1" x14ac:dyDescent="0.2">
      <c r="A66" s="2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2"/>
      <c r="AI66" s="2"/>
      <c r="AJ66" s="2"/>
      <c r="AK66" s="2"/>
      <c r="AL66" s="2"/>
      <c r="AM66" s="12"/>
      <c r="AN66" s="12"/>
      <c r="AO66" s="12"/>
      <c r="AP66" s="12"/>
      <c r="AQ66" s="12"/>
    </row>
    <row r="67" spans="1:43" s="4" customFormat="1" hidden="1" outlineLevel="1" x14ac:dyDescent="0.15">
      <c r="A67" s="2"/>
      <c r="B67" s="19" t="s">
        <v>6</v>
      </c>
      <c r="C67" s="59">
        <f>DATE(YEAR(C61),MONTH(C61)+1,DAY(C61))</f>
        <v>44256</v>
      </c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76" t="s">
        <v>20</v>
      </c>
      <c r="AI67" s="62" t="s">
        <v>12</v>
      </c>
      <c r="AJ67" s="63"/>
      <c r="AK67" s="53" t="s">
        <v>11</v>
      </c>
      <c r="AL67" s="54"/>
      <c r="AM67" s="51" t="s">
        <v>18</v>
      </c>
      <c r="AN67" s="44" t="s">
        <v>21</v>
      </c>
      <c r="AO67" s="44" t="s">
        <v>22</v>
      </c>
      <c r="AP67" s="44" t="s">
        <v>19</v>
      </c>
      <c r="AQ67" s="44" t="s">
        <v>23</v>
      </c>
    </row>
    <row r="68" spans="1:43" s="4" customFormat="1" hidden="1" outlineLevel="1" x14ac:dyDescent="0.15">
      <c r="A68" s="2"/>
      <c r="B68" s="20" t="s">
        <v>5</v>
      </c>
      <c r="C68" s="21">
        <f>DATE(YEAR(C67),MONTH(C67),DAY(C67))</f>
        <v>44256</v>
      </c>
      <c r="D68" s="21">
        <f>IF(MONTH(DATE(YEAR(C68),MONTH(C68),DAY(C68)+1))=MONTH($C67),DATE(YEAR(C68),MONTH(C68),DAY(C68)+1),"")</f>
        <v>44257</v>
      </c>
      <c r="E68" s="21">
        <f t="shared" ref="E68:AG68" si="38">IF(MONTH(DATE(YEAR(D68),MONTH(D68),DAY(D68)+1))=MONTH($C67),DATE(YEAR(D68),MONTH(D68),DAY(D68)+1),"")</f>
        <v>44258</v>
      </c>
      <c r="F68" s="30">
        <f t="shared" si="38"/>
        <v>44259</v>
      </c>
      <c r="G68" s="21">
        <f t="shared" si="38"/>
        <v>44260</v>
      </c>
      <c r="H68" s="21">
        <f t="shared" si="38"/>
        <v>44261</v>
      </c>
      <c r="I68" s="21">
        <f t="shared" si="38"/>
        <v>44262</v>
      </c>
      <c r="J68" s="21">
        <f t="shared" si="38"/>
        <v>44263</v>
      </c>
      <c r="K68" s="21">
        <f t="shared" si="38"/>
        <v>44264</v>
      </c>
      <c r="L68" s="21">
        <f t="shared" si="38"/>
        <v>44265</v>
      </c>
      <c r="M68" s="21">
        <f t="shared" si="38"/>
        <v>44266</v>
      </c>
      <c r="N68" s="21">
        <f t="shared" si="38"/>
        <v>44267</v>
      </c>
      <c r="O68" s="21">
        <f t="shared" si="38"/>
        <v>44268</v>
      </c>
      <c r="P68" s="21">
        <f t="shared" si="38"/>
        <v>44269</v>
      </c>
      <c r="Q68" s="21">
        <f t="shared" si="38"/>
        <v>44270</v>
      </c>
      <c r="R68" s="21">
        <f t="shared" si="38"/>
        <v>44271</v>
      </c>
      <c r="S68" s="21">
        <f t="shared" si="38"/>
        <v>44272</v>
      </c>
      <c r="T68" s="21">
        <f t="shared" si="38"/>
        <v>44273</v>
      </c>
      <c r="U68" s="21">
        <f t="shared" si="38"/>
        <v>44274</v>
      </c>
      <c r="V68" s="21">
        <f t="shared" si="38"/>
        <v>44275</v>
      </c>
      <c r="W68" s="21">
        <f t="shared" si="38"/>
        <v>44276</v>
      </c>
      <c r="X68" s="21">
        <f t="shared" si="38"/>
        <v>44277</v>
      </c>
      <c r="Y68" s="21">
        <f t="shared" si="38"/>
        <v>44278</v>
      </c>
      <c r="Z68" s="21">
        <f t="shared" si="38"/>
        <v>44279</v>
      </c>
      <c r="AA68" s="21">
        <f t="shared" si="38"/>
        <v>44280</v>
      </c>
      <c r="AB68" s="21">
        <f t="shared" si="38"/>
        <v>44281</v>
      </c>
      <c r="AC68" s="21">
        <f t="shared" si="38"/>
        <v>44282</v>
      </c>
      <c r="AD68" s="21">
        <f t="shared" si="38"/>
        <v>44283</v>
      </c>
      <c r="AE68" s="21">
        <f t="shared" si="38"/>
        <v>44284</v>
      </c>
      <c r="AF68" s="21">
        <f t="shared" si="38"/>
        <v>44285</v>
      </c>
      <c r="AG68" s="21">
        <f t="shared" si="38"/>
        <v>44286</v>
      </c>
      <c r="AH68" s="77"/>
      <c r="AI68" s="64"/>
      <c r="AJ68" s="65"/>
      <c r="AK68" s="55"/>
      <c r="AL68" s="56"/>
      <c r="AM68" s="52"/>
      <c r="AN68" s="45"/>
      <c r="AO68" s="45"/>
      <c r="AP68" s="45"/>
      <c r="AQ68" s="45"/>
    </row>
    <row r="69" spans="1:43" s="4" customFormat="1" hidden="1" outlineLevel="1" x14ac:dyDescent="0.15">
      <c r="A69" s="2"/>
      <c r="B69" s="20" t="s">
        <v>2</v>
      </c>
      <c r="C69" s="22" t="str">
        <f t="shared" ref="C69:AG69" si="39">TEXT(C68,"aaa")</f>
        <v>月</v>
      </c>
      <c r="D69" s="22" t="str">
        <f t="shared" si="39"/>
        <v>火</v>
      </c>
      <c r="E69" s="22" t="str">
        <f t="shared" si="39"/>
        <v>水</v>
      </c>
      <c r="F69" s="31" t="str">
        <f t="shared" si="39"/>
        <v>木</v>
      </c>
      <c r="G69" s="22" t="str">
        <f t="shared" si="39"/>
        <v>金</v>
      </c>
      <c r="H69" s="22" t="str">
        <f t="shared" si="39"/>
        <v>土</v>
      </c>
      <c r="I69" s="22" t="str">
        <f t="shared" si="39"/>
        <v>日</v>
      </c>
      <c r="J69" s="22" t="str">
        <f t="shared" si="39"/>
        <v>月</v>
      </c>
      <c r="K69" s="22" t="str">
        <f t="shared" si="39"/>
        <v>火</v>
      </c>
      <c r="L69" s="22" t="str">
        <f t="shared" si="39"/>
        <v>水</v>
      </c>
      <c r="M69" s="22" t="str">
        <f t="shared" si="39"/>
        <v>木</v>
      </c>
      <c r="N69" s="22" t="str">
        <f t="shared" si="39"/>
        <v>金</v>
      </c>
      <c r="O69" s="22" t="str">
        <f t="shared" si="39"/>
        <v>土</v>
      </c>
      <c r="P69" s="22" t="str">
        <f t="shared" si="39"/>
        <v>日</v>
      </c>
      <c r="Q69" s="22" t="str">
        <f t="shared" si="39"/>
        <v>月</v>
      </c>
      <c r="R69" s="22" t="str">
        <f t="shared" si="39"/>
        <v>火</v>
      </c>
      <c r="S69" s="22" t="str">
        <f t="shared" si="39"/>
        <v>水</v>
      </c>
      <c r="T69" s="22" t="str">
        <f t="shared" si="39"/>
        <v>木</v>
      </c>
      <c r="U69" s="22" t="str">
        <f t="shared" si="39"/>
        <v>金</v>
      </c>
      <c r="V69" s="22" t="str">
        <f t="shared" si="39"/>
        <v>土</v>
      </c>
      <c r="W69" s="22" t="str">
        <f t="shared" si="39"/>
        <v>日</v>
      </c>
      <c r="X69" s="22" t="str">
        <f t="shared" si="39"/>
        <v>月</v>
      </c>
      <c r="Y69" s="22" t="str">
        <f t="shared" si="39"/>
        <v>火</v>
      </c>
      <c r="Z69" s="22" t="str">
        <f t="shared" si="39"/>
        <v>水</v>
      </c>
      <c r="AA69" s="22" t="str">
        <f t="shared" si="39"/>
        <v>木</v>
      </c>
      <c r="AB69" s="22" t="str">
        <f t="shared" si="39"/>
        <v>金</v>
      </c>
      <c r="AC69" s="22" t="str">
        <f t="shared" si="39"/>
        <v>土</v>
      </c>
      <c r="AD69" s="22" t="str">
        <f t="shared" si="39"/>
        <v>日</v>
      </c>
      <c r="AE69" s="22" t="str">
        <f t="shared" si="39"/>
        <v>月</v>
      </c>
      <c r="AF69" s="22" t="str">
        <f t="shared" si="39"/>
        <v>火</v>
      </c>
      <c r="AG69" s="22" t="str">
        <f t="shared" si="39"/>
        <v>水</v>
      </c>
      <c r="AH69" s="78">
        <v>0</v>
      </c>
      <c r="AI69" s="66" t="s">
        <v>57</v>
      </c>
      <c r="AJ69" s="68" t="s">
        <v>13</v>
      </c>
      <c r="AK69" s="70" t="s">
        <v>57</v>
      </c>
      <c r="AL69" s="72" t="s">
        <v>14</v>
      </c>
      <c r="AM69" s="51">
        <f t="shared" ref="AM69" si="40">COUNT(C68:AG68)</f>
        <v>31</v>
      </c>
      <c r="AN69" s="44">
        <f t="shared" ref="AN69" si="41">AM69-AH69</f>
        <v>31</v>
      </c>
      <c r="AO69" s="44">
        <f>SUM(AN$7:AN71)</f>
        <v>269</v>
      </c>
      <c r="AP69" s="44">
        <f>COUNTIF(C71:AG71,"○")</f>
        <v>0</v>
      </c>
      <c r="AQ69" s="44">
        <f>SUM(AP$7:AP71)</f>
        <v>60</v>
      </c>
    </row>
    <row r="70" spans="1:43" s="4" customFormat="1" ht="82.5" hidden="1" outlineLevel="1" x14ac:dyDescent="0.15">
      <c r="A70" s="3"/>
      <c r="B70" s="23" t="s">
        <v>3</v>
      </c>
      <c r="C70" s="16" t="str">
        <f>IFERROR(VLOOKUP(C68,祝日一覧!A:C,3,FALSE),"")</f>
        <v/>
      </c>
      <c r="D70" s="16" t="str">
        <f>IFERROR(VLOOKUP(D68,祝日一覧!A:C,3,FALSE),"")</f>
        <v/>
      </c>
      <c r="E70" s="16" t="str">
        <f>IFERROR(VLOOKUP(E68,祝日一覧!A:C,3,FALSE),"")</f>
        <v/>
      </c>
      <c r="F70" s="32" t="str">
        <f>IFERROR(VLOOKUP(F68,祝日一覧!A:C,3,FALSE),"")</f>
        <v/>
      </c>
      <c r="G70" s="16" t="str">
        <f>IFERROR(VLOOKUP(G68,祝日一覧!A:C,3,FALSE),"")</f>
        <v/>
      </c>
      <c r="H70" s="16" t="str">
        <f>IFERROR(VLOOKUP(H68,祝日一覧!A:C,3,FALSE),"")</f>
        <v/>
      </c>
      <c r="I70" s="16" t="str">
        <f>IFERROR(VLOOKUP(I68,祝日一覧!A:C,3,FALSE),"")</f>
        <v/>
      </c>
      <c r="J70" s="16" t="str">
        <f>IFERROR(VLOOKUP(J68,祝日一覧!A:C,3,FALSE),"")</f>
        <v/>
      </c>
      <c r="K70" s="16" t="str">
        <f>IFERROR(VLOOKUP(K68,祝日一覧!A:C,3,FALSE),"")</f>
        <v/>
      </c>
      <c r="L70" s="16" t="str">
        <f>IFERROR(VLOOKUP(L68,祝日一覧!A:C,3,FALSE),"")</f>
        <v/>
      </c>
      <c r="M70" s="16" t="str">
        <f>IFERROR(VLOOKUP(M68,祝日一覧!A:C,3,FALSE),"")</f>
        <v/>
      </c>
      <c r="N70" s="16" t="str">
        <f>IFERROR(VLOOKUP(N68,祝日一覧!A:C,3,FALSE),"")</f>
        <v/>
      </c>
      <c r="O70" s="16" t="str">
        <f>IFERROR(VLOOKUP(O68,祝日一覧!A:C,3,FALSE),"")</f>
        <v/>
      </c>
      <c r="P70" s="16" t="str">
        <f>IFERROR(VLOOKUP(P68,祝日一覧!A:C,3,FALSE),"")</f>
        <v/>
      </c>
      <c r="Q70" s="16" t="str">
        <f>IFERROR(VLOOKUP(Q68,祝日一覧!A:C,3,FALSE),"")</f>
        <v/>
      </c>
      <c r="R70" s="15" t="str">
        <f>IFERROR(VLOOKUP(R68,祝日一覧!A:C,3,FALSE),"")</f>
        <v/>
      </c>
      <c r="S70" s="16" t="str">
        <f>IFERROR(VLOOKUP(S68,祝日一覧!A:C,3,FALSE),"")</f>
        <v/>
      </c>
      <c r="T70" s="16" t="str">
        <f>IFERROR(VLOOKUP(T68,祝日一覧!A:C,3,FALSE),"")</f>
        <v/>
      </c>
      <c r="U70" s="16" t="str">
        <f>IFERROR(VLOOKUP(U68,祝日一覧!A:C,3,FALSE),"")</f>
        <v/>
      </c>
      <c r="V70" s="16" t="str">
        <f>IFERROR(VLOOKUP(V68,祝日一覧!A:C,3,FALSE),"")</f>
        <v>春分の日</v>
      </c>
      <c r="W70" s="16" t="str">
        <f>IFERROR(VLOOKUP(W68,祝日一覧!A:C,3,FALSE),"")</f>
        <v/>
      </c>
      <c r="X70" s="16" t="str">
        <f>IFERROR(VLOOKUP(X68,祝日一覧!A:C,3,FALSE),"")</f>
        <v/>
      </c>
      <c r="Y70" s="16" t="str">
        <f>IFERROR(VLOOKUP(Y68,祝日一覧!A:C,3,FALSE),"")</f>
        <v/>
      </c>
      <c r="Z70" s="16" t="str">
        <f>IFERROR(VLOOKUP(Z68,祝日一覧!A:C,3,FALSE),"")</f>
        <v/>
      </c>
      <c r="AA70" s="16" t="str">
        <f>IFERROR(VLOOKUP(AA68,祝日一覧!A:C,3,FALSE),"")</f>
        <v/>
      </c>
      <c r="AB70" s="16" t="str">
        <f>IFERROR(VLOOKUP(AB68,祝日一覧!A:C,3,FALSE),"")</f>
        <v/>
      </c>
      <c r="AC70" s="16" t="str">
        <f>IFERROR(VLOOKUP(AC68,祝日一覧!A:C,3,FALSE),"")</f>
        <v/>
      </c>
      <c r="AD70" s="16" t="str">
        <f>IFERROR(VLOOKUP(AD68,祝日一覧!A:C,3,FALSE),"")</f>
        <v/>
      </c>
      <c r="AE70" s="16" t="str">
        <f>IFERROR(VLOOKUP(AE68,祝日一覧!A:C,3,FALSE),"")</f>
        <v/>
      </c>
      <c r="AF70" s="16" t="str">
        <f>IFERROR(VLOOKUP(AF68,祝日一覧!A:C,3,FALSE),"")</f>
        <v/>
      </c>
      <c r="AG70" s="16" t="str">
        <f>IFERROR(VLOOKUP(AG68,祝日一覧!A:C,3,FALSE),"")</f>
        <v/>
      </c>
      <c r="AH70" s="78"/>
      <c r="AI70" s="67"/>
      <c r="AJ70" s="69"/>
      <c r="AK70" s="71"/>
      <c r="AL70" s="73"/>
      <c r="AM70" s="74"/>
      <c r="AN70" s="75"/>
      <c r="AO70" s="75"/>
      <c r="AP70" s="75"/>
      <c r="AQ70" s="75"/>
    </row>
    <row r="71" spans="1:43" s="4" customFormat="1" ht="14.25" hidden="1" outlineLevel="1" thickBot="1" x14ac:dyDescent="0.2">
      <c r="B71" s="24" t="s">
        <v>61</v>
      </c>
      <c r="C71" s="25"/>
      <c r="D71" s="25"/>
      <c r="E71" s="25"/>
      <c r="F71" s="27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79"/>
      <c r="AI71" s="5">
        <f>AP69</f>
        <v>0</v>
      </c>
      <c r="AJ71" s="6">
        <f>AI71/AN69</f>
        <v>0</v>
      </c>
      <c r="AK71" s="7">
        <f>AQ69</f>
        <v>60</v>
      </c>
      <c r="AL71" s="8">
        <f>AK71/AO69</f>
        <v>0.22304832713754646</v>
      </c>
      <c r="AM71" s="52"/>
      <c r="AN71" s="45"/>
      <c r="AO71" s="45"/>
      <c r="AP71" s="45"/>
      <c r="AQ71" s="45"/>
    </row>
    <row r="72" spans="1:43" s="4" customFormat="1" ht="14.25" hidden="1" outlineLevel="1" thickBot="1" x14ac:dyDescent="0.2">
      <c r="A72" s="2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2"/>
      <c r="AI72" s="2"/>
      <c r="AJ72" s="2"/>
      <c r="AK72" s="2"/>
      <c r="AL72" s="2"/>
      <c r="AM72" s="12"/>
      <c r="AN72" s="12"/>
      <c r="AO72" s="12"/>
      <c r="AP72" s="12"/>
      <c r="AQ72" s="12"/>
    </row>
    <row r="73" spans="1:43" s="4" customFormat="1" hidden="1" outlineLevel="1" x14ac:dyDescent="0.15">
      <c r="A73" s="2"/>
      <c r="B73" s="19" t="s">
        <v>4</v>
      </c>
      <c r="C73" s="59">
        <f>DATE(YEAR(C67),MONTH(C67)+1,DAY(C67))</f>
        <v>44287</v>
      </c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76" t="s">
        <v>20</v>
      </c>
      <c r="AI73" s="62" t="s">
        <v>12</v>
      </c>
      <c r="AJ73" s="63"/>
      <c r="AK73" s="53" t="s">
        <v>11</v>
      </c>
      <c r="AL73" s="54"/>
      <c r="AM73" s="51" t="s">
        <v>18</v>
      </c>
      <c r="AN73" s="44" t="s">
        <v>21</v>
      </c>
      <c r="AO73" s="44" t="s">
        <v>22</v>
      </c>
      <c r="AP73" s="44" t="s">
        <v>19</v>
      </c>
      <c r="AQ73" s="44" t="s">
        <v>23</v>
      </c>
    </row>
    <row r="74" spans="1:43" s="4" customFormat="1" hidden="1" outlineLevel="1" x14ac:dyDescent="0.15">
      <c r="A74" s="2"/>
      <c r="B74" s="20" t="s">
        <v>10</v>
      </c>
      <c r="C74" s="21">
        <f>DATE(YEAR(C73),MONTH(C73),DAY(C73))</f>
        <v>44287</v>
      </c>
      <c r="D74" s="21">
        <f>IF(MONTH(DATE(YEAR(C74),MONTH(C74),DAY(C74)+1))=MONTH($C73),DATE(YEAR(C74),MONTH(C74),DAY(C74)+1),"")</f>
        <v>44288</v>
      </c>
      <c r="E74" s="21">
        <f t="shared" ref="E74:AG74" si="42">IF(MONTH(DATE(YEAR(D74),MONTH(D74),DAY(D74)+1))=MONTH($C73),DATE(YEAR(D74),MONTH(D74),DAY(D74)+1),"")</f>
        <v>44289</v>
      </c>
      <c r="F74" s="30">
        <f t="shared" si="42"/>
        <v>44290</v>
      </c>
      <c r="G74" s="21">
        <f t="shared" si="42"/>
        <v>44291</v>
      </c>
      <c r="H74" s="21">
        <f t="shared" si="42"/>
        <v>44292</v>
      </c>
      <c r="I74" s="21">
        <f t="shared" si="42"/>
        <v>44293</v>
      </c>
      <c r="J74" s="21">
        <f t="shared" si="42"/>
        <v>44294</v>
      </c>
      <c r="K74" s="21">
        <f t="shared" si="42"/>
        <v>44295</v>
      </c>
      <c r="L74" s="21">
        <f t="shared" si="42"/>
        <v>44296</v>
      </c>
      <c r="M74" s="21">
        <f t="shared" si="42"/>
        <v>44297</v>
      </c>
      <c r="N74" s="21">
        <f t="shared" si="42"/>
        <v>44298</v>
      </c>
      <c r="O74" s="21">
        <f t="shared" si="42"/>
        <v>44299</v>
      </c>
      <c r="P74" s="21">
        <f t="shared" si="42"/>
        <v>44300</v>
      </c>
      <c r="Q74" s="21">
        <f t="shared" si="42"/>
        <v>44301</v>
      </c>
      <c r="R74" s="21">
        <f t="shared" si="42"/>
        <v>44302</v>
      </c>
      <c r="S74" s="21">
        <f t="shared" si="42"/>
        <v>44303</v>
      </c>
      <c r="T74" s="21">
        <f t="shared" si="42"/>
        <v>44304</v>
      </c>
      <c r="U74" s="21">
        <f t="shared" si="42"/>
        <v>44305</v>
      </c>
      <c r="V74" s="21">
        <f t="shared" si="42"/>
        <v>44306</v>
      </c>
      <c r="W74" s="21">
        <f t="shared" si="42"/>
        <v>44307</v>
      </c>
      <c r="X74" s="21">
        <f t="shared" si="42"/>
        <v>44308</v>
      </c>
      <c r="Y74" s="21">
        <f t="shared" si="42"/>
        <v>44309</v>
      </c>
      <c r="Z74" s="21">
        <f t="shared" si="42"/>
        <v>44310</v>
      </c>
      <c r="AA74" s="21">
        <f t="shared" si="42"/>
        <v>44311</v>
      </c>
      <c r="AB74" s="21">
        <f t="shared" si="42"/>
        <v>44312</v>
      </c>
      <c r="AC74" s="21">
        <f t="shared" si="42"/>
        <v>44313</v>
      </c>
      <c r="AD74" s="21">
        <f t="shared" si="42"/>
        <v>44314</v>
      </c>
      <c r="AE74" s="21">
        <f t="shared" si="42"/>
        <v>44315</v>
      </c>
      <c r="AF74" s="21">
        <f t="shared" si="42"/>
        <v>44316</v>
      </c>
      <c r="AG74" s="21" t="str">
        <f t="shared" si="42"/>
        <v/>
      </c>
      <c r="AH74" s="77"/>
      <c r="AI74" s="64"/>
      <c r="AJ74" s="65"/>
      <c r="AK74" s="55"/>
      <c r="AL74" s="56"/>
      <c r="AM74" s="52"/>
      <c r="AN74" s="45"/>
      <c r="AO74" s="45"/>
      <c r="AP74" s="45"/>
      <c r="AQ74" s="45"/>
    </row>
    <row r="75" spans="1:43" s="4" customFormat="1" hidden="1" outlineLevel="1" x14ac:dyDescent="0.15">
      <c r="A75" s="2"/>
      <c r="B75" s="20" t="s">
        <v>2</v>
      </c>
      <c r="C75" s="22" t="str">
        <f t="shared" ref="C75:AG75" si="43">TEXT(C74,"aaa")</f>
        <v>木</v>
      </c>
      <c r="D75" s="22" t="str">
        <f t="shared" si="43"/>
        <v>金</v>
      </c>
      <c r="E75" s="22" t="str">
        <f t="shared" si="43"/>
        <v>土</v>
      </c>
      <c r="F75" s="31" t="str">
        <f t="shared" si="43"/>
        <v>日</v>
      </c>
      <c r="G75" s="22" t="str">
        <f t="shared" si="43"/>
        <v>月</v>
      </c>
      <c r="H75" s="22" t="str">
        <f t="shared" si="43"/>
        <v>火</v>
      </c>
      <c r="I75" s="22" t="str">
        <f t="shared" si="43"/>
        <v>水</v>
      </c>
      <c r="J75" s="22" t="str">
        <f t="shared" si="43"/>
        <v>木</v>
      </c>
      <c r="K75" s="22" t="str">
        <f t="shared" si="43"/>
        <v>金</v>
      </c>
      <c r="L75" s="22" t="str">
        <f t="shared" si="43"/>
        <v>土</v>
      </c>
      <c r="M75" s="22" t="str">
        <f t="shared" si="43"/>
        <v>日</v>
      </c>
      <c r="N75" s="22" t="str">
        <f t="shared" si="43"/>
        <v>月</v>
      </c>
      <c r="O75" s="22" t="str">
        <f t="shared" si="43"/>
        <v>火</v>
      </c>
      <c r="P75" s="22" t="str">
        <f t="shared" si="43"/>
        <v>水</v>
      </c>
      <c r="Q75" s="22" t="str">
        <f t="shared" si="43"/>
        <v>木</v>
      </c>
      <c r="R75" s="22" t="str">
        <f t="shared" si="43"/>
        <v>金</v>
      </c>
      <c r="S75" s="22" t="str">
        <f t="shared" si="43"/>
        <v>土</v>
      </c>
      <c r="T75" s="22" t="str">
        <f t="shared" si="43"/>
        <v>日</v>
      </c>
      <c r="U75" s="22" t="str">
        <f t="shared" si="43"/>
        <v>月</v>
      </c>
      <c r="V75" s="22" t="str">
        <f t="shared" si="43"/>
        <v>火</v>
      </c>
      <c r="W75" s="22" t="str">
        <f t="shared" si="43"/>
        <v>水</v>
      </c>
      <c r="X75" s="22" t="str">
        <f t="shared" si="43"/>
        <v>木</v>
      </c>
      <c r="Y75" s="22" t="str">
        <f t="shared" si="43"/>
        <v>金</v>
      </c>
      <c r="Z75" s="22" t="str">
        <f t="shared" si="43"/>
        <v>土</v>
      </c>
      <c r="AA75" s="22" t="str">
        <f t="shared" si="43"/>
        <v>日</v>
      </c>
      <c r="AB75" s="22" t="str">
        <f t="shared" si="43"/>
        <v>月</v>
      </c>
      <c r="AC75" s="22" t="str">
        <f t="shared" si="43"/>
        <v>火</v>
      </c>
      <c r="AD75" s="22" t="str">
        <f t="shared" si="43"/>
        <v>水</v>
      </c>
      <c r="AE75" s="22" t="str">
        <f t="shared" si="43"/>
        <v>木</v>
      </c>
      <c r="AF75" s="22" t="str">
        <f t="shared" si="43"/>
        <v>金</v>
      </c>
      <c r="AG75" s="22" t="str">
        <f t="shared" si="43"/>
        <v/>
      </c>
      <c r="AH75" s="78">
        <v>0</v>
      </c>
      <c r="AI75" s="66" t="s">
        <v>57</v>
      </c>
      <c r="AJ75" s="68" t="s">
        <v>13</v>
      </c>
      <c r="AK75" s="70" t="s">
        <v>57</v>
      </c>
      <c r="AL75" s="72" t="s">
        <v>14</v>
      </c>
      <c r="AM75" s="51">
        <f t="shared" ref="AM75" si="44">COUNT(C74:AG74)</f>
        <v>30</v>
      </c>
      <c r="AN75" s="44">
        <f t="shared" ref="AN75" si="45">AM75-AH75</f>
        <v>30</v>
      </c>
      <c r="AO75" s="44">
        <f>SUM(AN$7:AN77)</f>
        <v>299</v>
      </c>
      <c r="AP75" s="44">
        <f>COUNTIF(C77:AG77,"○")</f>
        <v>0</v>
      </c>
      <c r="AQ75" s="44">
        <f>SUM(AP$7:AP77)</f>
        <v>60</v>
      </c>
    </row>
    <row r="76" spans="1:43" s="4" customFormat="1" ht="82.5" hidden="1" outlineLevel="1" x14ac:dyDescent="0.15">
      <c r="A76" s="3"/>
      <c r="B76" s="23" t="s">
        <v>3</v>
      </c>
      <c r="C76" s="16" t="str">
        <f>IFERROR(VLOOKUP(C74,祝日一覧!A:C,3,FALSE),"")</f>
        <v/>
      </c>
      <c r="D76" s="16" t="str">
        <f>IFERROR(VLOOKUP(D74,祝日一覧!A:C,3,FALSE),"")</f>
        <v/>
      </c>
      <c r="E76" s="16" t="str">
        <f>IFERROR(VLOOKUP(E74,祝日一覧!A:C,3,FALSE),"")</f>
        <v/>
      </c>
      <c r="F76" s="32" t="str">
        <f>IFERROR(VLOOKUP(F74,祝日一覧!A:C,3,FALSE),"")</f>
        <v/>
      </c>
      <c r="G76" s="16" t="str">
        <f>IFERROR(VLOOKUP(G74,祝日一覧!A:C,3,FALSE),"")</f>
        <v/>
      </c>
      <c r="H76" s="16" t="str">
        <f>IFERROR(VLOOKUP(H74,祝日一覧!A:C,3,FALSE),"")</f>
        <v/>
      </c>
      <c r="I76" s="16" t="str">
        <f>IFERROR(VLOOKUP(I74,祝日一覧!A:C,3,FALSE),"")</f>
        <v/>
      </c>
      <c r="J76" s="16" t="str">
        <f>IFERROR(VLOOKUP(J74,祝日一覧!A:C,3,FALSE),"")</f>
        <v/>
      </c>
      <c r="K76" s="16" t="str">
        <f>IFERROR(VLOOKUP(K74,祝日一覧!A:C,3,FALSE),"")</f>
        <v/>
      </c>
      <c r="L76" s="16" t="str">
        <f>IFERROR(VLOOKUP(L74,祝日一覧!A:C,3,FALSE),"")</f>
        <v/>
      </c>
      <c r="M76" s="16" t="str">
        <f>IFERROR(VLOOKUP(M74,祝日一覧!A:C,3,FALSE),"")</f>
        <v/>
      </c>
      <c r="N76" s="16" t="str">
        <f>IFERROR(VLOOKUP(N74,祝日一覧!A:C,3,FALSE),"")</f>
        <v/>
      </c>
      <c r="O76" s="16" t="str">
        <f>IFERROR(VLOOKUP(O74,祝日一覧!A:C,3,FALSE),"")</f>
        <v/>
      </c>
      <c r="P76" s="16" t="str">
        <f>IFERROR(VLOOKUP(P74,祝日一覧!A:C,3,FALSE),"")</f>
        <v/>
      </c>
      <c r="Q76" s="16" t="str">
        <f>IFERROR(VLOOKUP(Q74,祝日一覧!A:C,3,FALSE),"")</f>
        <v/>
      </c>
      <c r="R76" s="15" t="str">
        <f>IFERROR(VLOOKUP(R74,祝日一覧!A:C,3,FALSE),"")</f>
        <v/>
      </c>
      <c r="S76" s="16" t="str">
        <f>IFERROR(VLOOKUP(S74,祝日一覧!A:C,3,FALSE),"")</f>
        <v/>
      </c>
      <c r="T76" s="16" t="str">
        <f>IFERROR(VLOOKUP(T74,祝日一覧!A:C,3,FALSE),"")</f>
        <v/>
      </c>
      <c r="U76" s="16" t="str">
        <f>IFERROR(VLOOKUP(U74,祝日一覧!A:C,3,FALSE),"")</f>
        <v/>
      </c>
      <c r="V76" s="16" t="str">
        <f>IFERROR(VLOOKUP(V74,祝日一覧!A:C,3,FALSE),"")</f>
        <v/>
      </c>
      <c r="W76" s="16" t="str">
        <f>IFERROR(VLOOKUP(W74,祝日一覧!A:C,3,FALSE),"")</f>
        <v/>
      </c>
      <c r="X76" s="16" t="str">
        <f>IFERROR(VLOOKUP(X74,祝日一覧!A:C,3,FALSE),"")</f>
        <v/>
      </c>
      <c r="Y76" s="16" t="str">
        <f>IFERROR(VLOOKUP(Y74,祝日一覧!A:C,3,FALSE),"")</f>
        <v/>
      </c>
      <c r="Z76" s="16" t="str">
        <f>IFERROR(VLOOKUP(Z74,祝日一覧!A:C,3,FALSE),"")</f>
        <v/>
      </c>
      <c r="AA76" s="16" t="str">
        <f>IFERROR(VLOOKUP(AA74,祝日一覧!A:C,3,FALSE),"")</f>
        <v/>
      </c>
      <c r="AB76" s="16" t="str">
        <f>IFERROR(VLOOKUP(AB74,祝日一覧!A:C,3,FALSE),"")</f>
        <v/>
      </c>
      <c r="AC76" s="16" t="str">
        <f>IFERROR(VLOOKUP(AC74,祝日一覧!A:C,3,FALSE),"")</f>
        <v/>
      </c>
      <c r="AD76" s="16" t="str">
        <f>IFERROR(VLOOKUP(AD74,祝日一覧!A:C,3,FALSE),"")</f>
        <v/>
      </c>
      <c r="AE76" s="16" t="str">
        <f>IFERROR(VLOOKUP(AE74,祝日一覧!A:C,3,FALSE),"")</f>
        <v>昭和の日</v>
      </c>
      <c r="AF76" s="16" t="str">
        <f>IFERROR(VLOOKUP(AF74,祝日一覧!A:C,3,FALSE),"")</f>
        <v/>
      </c>
      <c r="AG76" s="16" t="str">
        <f>IFERROR(VLOOKUP(AG74,祝日一覧!A:C,3,FALSE),"")</f>
        <v/>
      </c>
      <c r="AH76" s="78"/>
      <c r="AI76" s="67"/>
      <c r="AJ76" s="69"/>
      <c r="AK76" s="71"/>
      <c r="AL76" s="73"/>
      <c r="AM76" s="74"/>
      <c r="AN76" s="75"/>
      <c r="AO76" s="75"/>
      <c r="AP76" s="75"/>
      <c r="AQ76" s="75"/>
    </row>
    <row r="77" spans="1:43" s="4" customFormat="1" ht="14.25" hidden="1" outlineLevel="1" thickBot="1" x14ac:dyDescent="0.2">
      <c r="B77" s="24" t="s">
        <v>62</v>
      </c>
      <c r="C77" s="25"/>
      <c r="D77" s="25"/>
      <c r="E77" s="25"/>
      <c r="F77" s="27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79"/>
      <c r="AI77" s="5">
        <f>AP75</f>
        <v>0</v>
      </c>
      <c r="AJ77" s="6">
        <f>AI77/AN75</f>
        <v>0</v>
      </c>
      <c r="AK77" s="7">
        <f>AQ75</f>
        <v>60</v>
      </c>
      <c r="AL77" s="8">
        <f>AK77/AO75</f>
        <v>0.20066889632107024</v>
      </c>
      <c r="AM77" s="52"/>
      <c r="AN77" s="45"/>
      <c r="AO77" s="45"/>
      <c r="AP77" s="45"/>
      <c r="AQ77" s="45"/>
    </row>
    <row r="78" spans="1:43" s="4" customFormat="1" ht="14.25" hidden="1" outlineLevel="1" thickBot="1" x14ac:dyDescent="0.2">
      <c r="A78" s="2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2"/>
      <c r="AI78" s="2"/>
      <c r="AJ78" s="2"/>
      <c r="AK78" s="2"/>
      <c r="AL78" s="2"/>
      <c r="AM78" s="12"/>
      <c r="AN78" s="12"/>
      <c r="AO78" s="12"/>
      <c r="AP78" s="12"/>
      <c r="AQ78" s="12"/>
    </row>
    <row r="79" spans="1:43" s="4" customFormat="1" hidden="1" outlineLevel="1" x14ac:dyDescent="0.15">
      <c r="A79" s="2"/>
      <c r="B79" s="19" t="s">
        <v>0</v>
      </c>
      <c r="C79" s="59">
        <f>DATE(YEAR(C73),MONTH(C73)+1,DAY(C73))</f>
        <v>44317</v>
      </c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76" t="s">
        <v>20</v>
      </c>
      <c r="AI79" s="62" t="s">
        <v>12</v>
      </c>
      <c r="AJ79" s="63"/>
      <c r="AK79" s="53" t="s">
        <v>11</v>
      </c>
      <c r="AL79" s="54"/>
      <c r="AM79" s="51" t="s">
        <v>18</v>
      </c>
      <c r="AN79" s="44" t="s">
        <v>21</v>
      </c>
      <c r="AO79" s="44" t="s">
        <v>22</v>
      </c>
      <c r="AP79" s="44" t="s">
        <v>19</v>
      </c>
      <c r="AQ79" s="44" t="s">
        <v>23</v>
      </c>
    </row>
    <row r="80" spans="1:43" s="4" customFormat="1" hidden="1" outlineLevel="1" x14ac:dyDescent="0.15">
      <c r="A80" s="2"/>
      <c r="B80" s="20" t="s">
        <v>1</v>
      </c>
      <c r="C80" s="21">
        <f>DATE(YEAR(C79),MONTH(C79),DAY(C79))</f>
        <v>44317</v>
      </c>
      <c r="D80" s="21">
        <f>IF(MONTH(DATE(YEAR(C80),MONTH(C80),DAY(C80)+1))=MONTH($C79),DATE(YEAR(C80),MONTH(C80),DAY(C80)+1),"")</f>
        <v>44318</v>
      </c>
      <c r="E80" s="21">
        <f t="shared" ref="E80:AG80" si="46">IF(MONTH(DATE(YEAR(D80),MONTH(D80),DAY(D80)+1))=MONTH($C79),DATE(YEAR(D80),MONTH(D80),DAY(D80)+1),"")</f>
        <v>44319</v>
      </c>
      <c r="F80" s="30">
        <f t="shared" si="46"/>
        <v>44320</v>
      </c>
      <c r="G80" s="21">
        <f t="shared" si="46"/>
        <v>44321</v>
      </c>
      <c r="H80" s="21">
        <f t="shared" si="46"/>
        <v>44322</v>
      </c>
      <c r="I80" s="21">
        <f t="shared" si="46"/>
        <v>44323</v>
      </c>
      <c r="J80" s="21">
        <f t="shared" si="46"/>
        <v>44324</v>
      </c>
      <c r="K80" s="21">
        <f t="shared" si="46"/>
        <v>44325</v>
      </c>
      <c r="L80" s="21">
        <f t="shared" si="46"/>
        <v>44326</v>
      </c>
      <c r="M80" s="21">
        <f t="shared" si="46"/>
        <v>44327</v>
      </c>
      <c r="N80" s="21">
        <f t="shared" si="46"/>
        <v>44328</v>
      </c>
      <c r="O80" s="21">
        <f t="shared" si="46"/>
        <v>44329</v>
      </c>
      <c r="P80" s="21">
        <f t="shared" si="46"/>
        <v>44330</v>
      </c>
      <c r="Q80" s="21">
        <f t="shared" si="46"/>
        <v>44331</v>
      </c>
      <c r="R80" s="21">
        <f t="shared" si="46"/>
        <v>44332</v>
      </c>
      <c r="S80" s="21">
        <f t="shared" si="46"/>
        <v>44333</v>
      </c>
      <c r="T80" s="21">
        <f t="shared" si="46"/>
        <v>44334</v>
      </c>
      <c r="U80" s="21">
        <f t="shared" si="46"/>
        <v>44335</v>
      </c>
      <c r="V80" s="21">
        <f t="shared" si="46"/>
        <v>44336</v>
      </c>
      <c r="W80" s="21">
        <f t="shared" si="46"/>
        <v>44337</v>
      </c>
      <c r="X80" s="21">
        <f t="shared" si="46"/>
        <v>44338</v>
      </c>
      <c r="Y80" s="21">
        <f t="shared" si="46"/>
        <v>44339</v>
      </c>
      <c r="Z80" s="21">
        <f t="shared" si="46"/>
        <v>44340</v>
      </c>
      <c r="AA80" s="21">
        <f t="shared" si="46"/>
        <v>44341</v>
      </c>
      <c r="AB80" s="21">
        <f t="shared" si="46"/>
        <v>44342</v>
      </c>
      <c r="AC80" s="21">
        <f t="shared" si="46"/>
        <v>44343</v>
      </c>
      <c r="AD80" s="21">
        <f t="shared" si="46"/>
        <v>44344</v>
      </c>
      <c r="AE80" s="21">
        <f t="shared" si="46"/>
        <v>44345</v>
      </c>
      <c r="AF80" s="21">
        <f t="shared" si="46"/>
        <v>44346</v>
      </c>
      <c r="AG80" s="21">
        <f t="shared" si="46"/>
        <v>44347</v>
      </c>
      <c r="AH80" s="77"/>
      <c r="AI80" s="64"/>
      <c r="AJ80" s="65"/>
      <c r="AK80" s="55"/>
      <c r="AL80" s="56"/>
      <c r="AM80" s="52"/>
      <c r="AN80" s="45"/>
      <c r="AO80" s="45"/>
      <c r="AP80" s="45"/>
      <c r="AQ80" s="45"/>
    </row>
    <row r="81" spans="1:43" s="4" customFormat="1" hidden="1" outlineLevel="1" x14ac:dyDescent="0.15">
      <c r="A81" s="2"/>
      <c r="B81" s="20" t="s">
        <v>2</v>
      </c>
      <c r="C81" s="22" t="str">
        <f t="shared" ref="C81:AG81" si="47">TEXT(C80,"aaa")</f>
        <v>土</v>
      </c>
      <c r="D81" s="22" t="str">
        <f t="shared" si="47"/>
        <v>日</v>
      </c>
      <c r="E81" s="22" t="str">
        <f t="shared" si="47"/>
        <v>月</v>
      </c>
      <c r="F81" s="31" t="str">
        <f t="shared" si="47"/>
        <v>火</v>
      </c>
      <c r="G81" s="22" t="str">
        <f t="shared" si="47"/>
        <v>水</v>
      </c>
      <c r="H81" s="22" t="str">
        <f t="shared" si="47"/>
        <v>木</v>
      </c>
      <c r="I81" s="22" t="str">
        <f t="shared" si="47"/>
        <v>金</v>
      </c>
      <c r="J81" s="22" t="str">
        <f t="shared" si="47"/>
        <v>土</v>
      </c>
      <c r="K81" s="22" t="str">
        <f t="shared" si="47"/>
        <v>日</v>
      </c>
      <c r="L81" s="22" t="str">
        <f t="shared" si="47"/>
        <v>月</v>
      </c>
      <c r="M81" s="22" t="str">
        <f t="shared" si="47"/>
        <v>火</v>
      </c>
      <c r="N81" s="22" t="str">
        <f t="shared" si="47"/>
        <v>水</v>
      </c>
      <c r="O81" s="22" t="str">
        <f t="shared" si="47"/>
        <v>木</v>
      </c>
      <c r="P81" s="22" t="str">
        <f t="shared" si="47"/>
        <v>金</v>
      </c>
      <c r="Q81" s="22" t="str">
        <f t="shared" si="47"/>
        <v>土</v>
      </c>
      <c r="R81" s="22" t="str">
        <f t="shared" si="47"/>
        <v>日</v>
      </c>
      <c r="S81" s="22" t="str">
        <f t="shared" si="47"/>
        <v>月</v>
      </c>
      <c r="T81" s="22" t="str">
        <f t="shared" si="47"/>
        <v>火</v>
      </c>
      <c r="U81" s="22" t="str">
        <f t="shared" si="47"/>
        <v>水</v>
      </c>
      <c r="V81" s="22" t="str">
        <f t="shared" si="47"/>
        <v>木</v>
      </c>
      <c r="W81" s="22" t="str">
        <f t="shared" si="47"/>
        <v>金</v>
      </c>
      <c r="X81" s="22" t="str">
        <f t="shared" si="47"/>
        <v>土</v>
      </c>
      <c r="Y81" s="22" t="str">
        <f t="shared" si="47"/>
        <v>日</v>
      </c>
      <c r="Z81" s="22" t="str">
        <f t="shared" si="47"/>
        <v>月</v>
      </c>
      <c r="AA81" s="22" t="str">
        <f t="shared" si="47"/>
        <v>火</v>
      </c>
      <c r="AB81" s="22" t="str">
        <f t="shared" si="47"/>
        <v>水</v>
      </c>
      <c r="AC81" s="22" t="str">
        <f t="shared" si="47"/>
        <v>木</v>
      </c>
      <c r="AD81" s="22" t="str">
        <f t="shared" si="47"/>
        <v>金</v>
      </c>
      <c r="AE81" s="22" t="str">
        <f t="shared" si="47"/>
        <v>土</v>
      </c>
      <c r="AF81" s="22" t="str">
        <f t="shared" si="47"/>
        <v>日</v>
      </c>
      <c r="AG81" s="22" t="str">
        <f t="shared" si="47"/>
        <v>月</v>
      </c>
      <c r="AH81" s="78">
        <v>0</v>
      </c>
      <c r="AI81" s="66" t="s">
        <v>57</v>
      </c>
      <c r="AJ81" s="68" t="s">
        <v>13</v>
      </c>
      <c r="AK81" s="70" t="s">
        <v>57</v>
      </c>
      <c r="AL81" s="72" t="s">
        <v>14</v>
      </c>
      <c r="AM81" s="51">
        <f t="shared" ref="AM81" si="48">COUNT(C80:AG80)</f>
        <v>31</v>
      </c>
      <c r="AN81" s="44">
        <f t="shared" ref="AN81" si="49">AM81-AH81</f>
        <v>31</v>
      </c>
      <c r="AO81" s="44">
        <f>SUM(AN$7:AN83)</f>
        <v>330</v>
      </c>
      <c r="AP81" s="44">
        <f>COUNTIF(C83:AG83,"○")</f>
        <v>0</v>
      </c>
      <c r="AQ81" s="44">
        <f>SUM(AP$7:AP83)</f>
        <v>60</v>
      </c>
    </row>
    <row r="82" spans="1:43" s="4" customFormat="1" ht="82.5" hidden="1" outlineLevel="1" x14ac:dyDescent="0.15">
      <c r="A82" s="3"/>
      <c r="B82" s="23" t="s">
        <v>3</v>
      </c>
      <c r="C82" s="16" t="str">
        <f>IFERROR(VLOOKUP(C80,祝日一覧!A:C,3,FALSE),"")</f>
        <v/>
      </c>
      <c r="D82" s="16" t="str">
        <f>IFERROR(VLOOKUP(D80,祝日一覧!A:C,3,FALSE),"")</f>
        <v/>
      </c>
      <c r="E82" s="16" t="str">
        <f>IFERROR(VLOOKUP(E80,祝日一覧!A:C,3,FALSE),"")</f>
        <v>憲法記念日</v>
      </c>
      <c r="F82" s="32" t="str">
        <f>IFERROR(VLOOKUP(F80,祝日一覧!A:C,3,FALSE),"")</f>
        <v>みどりの日</v>
      </c>
      <c r="G82" s="16" t="str">
        <f>IFERROR(VLOOKUP(G80,祝日一覧!A:C,3,FALSE),"")</f>
        <v>こどもの日</v>
      </c>
      <c r="H82" s="16" t="str">
        <f>IFERROR(VLOOKUP(H80,祝日一覧!A:C,3,FALSE),"")</f>
        <v/>
      </c>
      <c r="I82" s="16" t="str">
        <f>IFERROR(VLOOKUP(I80,祝日一覧!A:C,3,FALSE),"")</f>
        <v/>
      </c>
      <c r="J82" s="16" t="str">
        <f>IFERROR(VLOOKUP(J80,祝日一覧!A:C,3,FALSE),"")</f>
        <v/>
      </c>
      <c r="K82" s="16" t="str">
        <f>IFERROR(VLOOKUP(K80,祝日一覧!A:C,3,FALSE),"")</f>
        <v/>
      </c>
      <c r="L82" s="16" t="str">
        <f>IFERROR(VLOOKUP(L80,祝日一覧!A:C,3,FALSE),"")</f>
        <v/>
      </c>
      <c r="M82" s="16" t="str">
        <f>IFERROR(VLOOKUP(M80,祝日一覧!A:C,3,FALSE),"")</f>
        <v/>
      </c>
      <c r="N82" s="16" t="str">
        <f>IFERROR(VLOOKUP(N80,祝日一覧!A:C,3,FALSE),"")</f>
        <v/>
      </c>
      <c r="O82" s="16" t="str">
        <f>IFERROR(VLOOKUP(O80,祝日一覧!A:C,3,FALSE),"")</f>
        <v/>
      </c>
      <c r="P82" s="16" t="str">
        <f>IFERROR(VLOOKUP(P80,祝日一覧!A:C,3,FALSE),"")</f>
        <v/>
      </c>
      <c r="Q82" s="16" t="str">
        <f>IFERROR(VLOOKUP(Q80,祝日一覧!A:C,3,FALSE),"")</f>
        <v/>
      </c>
      <c r="R82" s="15" t="str">
        <f>IFERROR(VLOOKUP(R80,祝日一覧!A:C,3,FALSE),"")</f>
        <v/>
      </c>
      <c r="S82" s="16" t="str">
        <f>IFERROR(VLOOKUP(S80,祝日一覧!A:C,3,FALSE),"")</f>
        <v/>
      </c>
      <c r="T82" s="16" t="str">
        <f>IFERROR(VLOOKUP(T80,祝日一覧!A:C,3,FALSE),"")</f>
        <v/>
      </c>
      <c r="U82" s="16" t="str">
        <f>IFERROR(VLOOKUP(U80,祝日一覧!A:C,3,FALSE),"")</f>
        <v/>
      </c>
      <c r="V82" s="16" t="str">
        <f>IFERROR(VLOOKUP(V80,祝日一覧!A:C,3,FALSE),"")</f>
        <v/>
      </c>
      <c r="W82" s="16" t="str">
        <f>IFERROR(VLOOKUP(W80,祝日一覧!A:C,3,FALSE),"")</f>
        <v/>
      </c>
      <c r="X82" s="16" t="str">
        <f>IFERROR(VLOOKUP(X80,祝日一覧!A:C,3,FALSE),"")</f>
        <v/>
      </c>
      <c r="Y82" s="16" t="str">
        <f>IFERROR(VLOOKUP(Y80,祝日一覧!A:C,3,FALSE),"")</f>
        <v/>
      </c>
      <c r="Z82" s="16" t="str">
        <f>IFERROR(VLOOKUP(Z80,祝日一覧!A:C,3,FALSE),"")</f>
        <v/>
      </c>
      <c r="AA82" s="16" t="str">
        <f>IFERROR(VLOOKUP(AA80,祝日一覧!A:C,3,FALSE),"")</f>
        <v/>
      </c>
      <c r="AB82" s="16" t="str">
        <f>IFERROR(VLOOKUP(AB80,祝日一覧!A:C,3,FALSE),"")</f>
        <v/>
      </c>
      <c r="AC82" s="16" t="str">
        <f>IFERROR(VLOOKUP(AC80,祝日一覧!A:C,3,FALSE),"")</f>
        <v/>
      </c>
      <c r="AD82" s="16" t="str">
        <f>IFERROR(VLOOKUP(AD80,祝日一覧!A:C,3,FALSE),"")</f>
        <v/>
      </c>
      <c r="AE82" s="16" t="str">
        <f>IFERROR(VLOOKUP(AE80,祝日一覧!A:C,3,FALSE),"")</f>
        <v/>
      </c>
      <c r="AF82" s="16" t="str">
        <f>IFERROR(VLOOKUP(AF80,祝日一覧!A:C,3,FALSE),"")</f>
        <v/>
      </c>
      <c r="AG82" s="16" t="str">
        <f>IFERROR(VLOOKUP(AG80,祝日一覧!A:C,3,FALSE),"")</f>
        <v/>
      </c>
      <c r="AH82" s="78"/>
      <c r="AI82" s="67"/>
      <c r="AJ82" s="69"/>
      <c r="AK82" s="71"/>
      <c r="AL82" s="73"/>
      <c r="AM82" s="74"/>
      <c r="AN82" s="75"/>
      <c r="AO82" s="75"/>
      <c r="AP82" s="75"/>
      <c r="AQ82" s="75"/>
    </row>
    <row r="83" spans="1:43" s="4" customFormat="1" ht="14.25" hidden="1" outlineLevel="1" thickBot="1" x14ac:dyDescent="0.2">
      <c r="B83" s="24" t="s">
        <v>61</v>
      </c>
      <c r="C83" s="25"/>
      <c r="D83" s="25"/>
      <c r="E83" s="25"/>
      <c r="F83" s="27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79"/>
      <c r="AI83" s="5">
        <f>AP81</f>
        <v>0</v>
      </c>
      <c r="AJ83" s="6">
        <f>AI83/AN81</f>
        <v>0</v>
      </c>
      <c r="AK83" s="7">
        <f>AQ81</f>
        <v>60</v>
      </c>
      <c r="AL83" s="8">
        <f>AK83/AO81</f>
        <v>0.18181818181818182</v>
      </c>
      <c r="AM83" s="52"/>
      <c r="AN83" s="45"/>
      <c r="AO83" s="45"/>
      <c r="AP83" s="45"/>
      <c r="AQ83" s="45"/>
    </row>
    <row r="84" spans="1:43" s="4" customFormat="1" ht="14.25" hidden="1" outlineLevel="1" thickBot="1" x14ac:dyDescent="0.2">
      <c r="A84" s="2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2"/>
      <c r="AI84" s="2"/>
      <c r="AJ84" s="2"/>
      <c r="AK84" s="2"/>
      <c r="AL84" s="2"/>
      <c r="AM84" s="12"/>
      <c r="AN84" s="12"/>
      <c r="AO84" s="12"/>
      <c r="AP84" s="12"/>
      <c r="AQ84" s="12"/>
    </row>
    <row r="85" spans="1:43" s="4" customFormat="1" hidden="1" outlineLevel="1" x14ac:dyDescent="0.15">
      <c r="A85" s="2"/>
      <c r="B85" s="19" t="s">
        <v>0</v>
      </c>
      <c r="C85" s="59">
        <f>DATE(YEAR(C79),MONTH(C79)+1,DAY(C79))</f>
        <v>44348</v>
      </c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76" t="s">
        <v>20</v>
      </c>
      <c r="AI85" s="62" t="s">
        <v>12</v>
      </c>
      <c r="AJ85" s="63"/>
      <c r="AK85" s="53" t="s">
        <v>11</v>
      </c>
      <c r="AL85" s="54"/>
      <c r="AM85" s="51" t="s">
        <v>18</v>
      </c>
      <c r="AN85" s="44" t="s">
        <v>21</v>
      </c>
      <c r="AO85" s="44" t="s">
        <v>22</v>
      </c>
      <c r="AP85" s="44" t="s">
        <v>19</v>
      </c>
      <c r="AQ85" s="44" t="s">
        <v>23</v>
      </c>
    </row>
    <row r="86" spans="1:43" s="4" customFormat="1" hidden="1" outlineLevel="1" x14ac:dyDescent="0.15">
      <c r="A86" s="2"/>
      <c r="B86" s="20" t="s">
        <v>1</v>
      </c>
      <c r="C86" s="21">
        <f>DATE(YEAR(C85),MONTH(C85),DAY(C85))</f>
        <v>44348</v>
      </c>
      <c r="D86" s="21">
        <f>IF(MONTH(DATE(YEAR(C86),MONTH(C86),DAY(C86)+1))=MONTH($C85),DATE(YEAR(C86),MONTH(C86),DAY(C86)+1),"")</f>
        <v>44349</v>
      </c>
      <c r="E86" s="21">
        <f t="shared" ref="E86:AG86" si="50">IF(MONTH(DATE(YEAR(D86),MONTH(D86),DAY(D86)+1))=MONTH($C85),DATE(YEAR(D86),MONTH(D86),DAY(D86)+1),"")</f>
        <v>44350</v>
      </c>
      <c r="F86" s="30">
        <f t="shared" si="50"/>
        <v>44351</v>
      </c>
      <c r="G86" s="21">
        <f t="shared" si="50"/>
        <v>44352</v>
      </c>
      <c r="H86" s="21">
        <f t="shared" si="50"/>
        <v>44353</v>
      </c>
      <c r="I86" s="21">
        <f t="shared" si="50"/>
        <v>44354</v>
      </c>
      <c r="J86" s="21">
        <f t="shared" si="50"/>
        <v>44355</v>
      </c>
      <c r="K86" s="21">
        <f t="shared" si="50"/>
        <v>44356</v>
      </c>
      <c r="L86" s="21">
        <f t="shared" si="50"/>
        <v>44357</v>
      </c>
      <c r="M86" s="21">
        <f t="shared" si="50"/>
        <v>44358</v>
      </c>
      <c r="N86" s="21">
        <f t="shared" si="50"/>
        <v>44359</v>
      </c>
      <c r="O86" s="21">
        <f t="shared" si="50"/>
        <v>44360</v>
      </c>
      <c r="P86" s="21">
        <f t="shared" si="50"/>
        <v>44361</v>
      </c>
      <c r="Q86" s="21">
        <f t="shared" si="50"/>
        <v>44362</v>
      </c>
      <c r="R86" s="21">
        <f t="shared" si="50"/>
        <v>44363</v>
      </c>
      <c r="S86" s="21">
        <f t="shared" si="50"/>
        <v>44364</v>
      </c>
      <c r="T86" s="21">
        <f t="shared" si="50"/>
        <v>44365</v>
      </c>
      <c r="U86" s="21">
        <f t="shared" si="50"/>
        <v>44366</v>
      </c>
      <c r="V86" s="21">
        <f t="shared" si="50"/>
        <v>44367</v>
      </c>
      <c r="W86" s="21">
        <f t="shared" si="50"/>
        <v>44368</v>
      </c>
      <c r="X86" s="21">
        <f t="shared" si="50"/>
        <v>44369</v>
      </c>
      <c r="Y86" s="21">
        <f t="shared" si="50"/>
        <v>44370</v>
      </c>
      <c r="Z86" s="21">
        <f t="shared" si="50"/>
        <v>44371</v>
      </c>
      <c r="AA86" s="21">
        <f t="shared" si="50"/>
        <v>44372</v>
      </c>
      <c r="AB86" s="21">
        <f t="shared" si="50"/>
        <v>44373</v>
      </c>
      <c r="AC86" s="21">
        <f t="shared" si="50"/>
        <v>44374</v>
      </c>
      <c r="AD86" s="21">
        <f t="shared" si="50"/>
        <v>44375</v>
      </c>
      <c r="AE86" s="21">
        <f t="shared" si="50"/>
        <v>44376</v>
      </c>
      <c r="AF86" s="21">
        <f t="shared" si="50"/>
        <v>44377</v>
      </c>
      <c r="AG86" s="21" t="str">
        <f t="shared" si="50"/>
        <v/>
      </c>
      <c r="AH86" s="77"/>
      <c r="AI86" s="64"/>
      <c r="AJ86" s="65"/>
      <c r="AK86" s="55"/>
      <c r="AL86" s="56"/>
      <c r="AM86" s="52"/>
      <c r="AN86" s="45"/>
      <c r="AO86" s="45"/>
      <c r="AP86" s="45"/>
      <c r="AQ86" s="45"/>
    </row>
    <row r="87" spans="1:43" s="4" customFormat="1" hidden="1" outlineLevel="1" x14ac:dyDescent="0.15">
      <c r="A87" s="2"/>
      <c r="B87" s="20" t="s">
        <v>2</v>
      </c>
      <c r="C87" s="22" t="str">
        <f t="shared" ref="C87:AG87" si="51">TEXT(C86,"aaa")</f>
        <v>火</v>
      </c>
      <c r="D87" s="22" t="str">
        <f t="shared" si="51"/>
        <v>水</v>
      </c>
      <c r="E87" s="22" t="str">
        <f t="shared" si="51"/>
        <v>木</v>
      </c>
      <c r="F87" s="31" t="str">
        <f t="shared" si="51"/>
        <v>金</v>
      </c>
      <c r="G87" s="22" t="str">
        <f t="shared" si="51"/>
        <v>土</v>
      </c>
      <c r="H87" s="22" t="str">
        <f t="shared" si="51"/>
        <v>日</v>
      </c>
      <c r="I87" s="22" t="str">
        <f t="shared" si="51"/>
        <v>月</v>
      </c>
      <c r="J87" s="22" t="str">
        <f t="shared" si="51"/>
        <v>火</v>
      </c>
      <c r="K87" s="22" t="str">
        <f t="shared" si="51"/>
        <v>水</v>
      </c>
      <c r="L87" s="22" t="str">
        <f t="shared" si="51"/>
        <v>木</v>
      </c>
      <c r="M87" s="22" t="str">
        <f t="shared" si="51"/>
        <v>金</v>
      </c>
      <c r="N87" s="22" t="str">
        <f t="shared" si="51"/>
        <v>土</v>
      </c>
      <c r="O87" s="22" t="str">
        <f t="shared" si="51"/>
        <v>日</v>
      </c>
      <c r="P87" s="22" t="str">
        <f t="shared" si="51"/>
        <v>月</v>
      </c>
      <c r="Q87" s="22" t="str">
        <f t="shared" si="51"/>
        <v>火</v>
      </c>
      <c r="R87" s="22" t="str">
        <f t="shared" si="51"/>
        <v>水</v>
      </c>
      <c r="S87" s="22" t="str">
        <f t="shared" si="51"/>
        <v>木</v>
      </c>
      <c r="T87" s="22" t="str">
        <f>TEXT(T86,"aaa")</f>
        <v>金</v>
      </c>
      <c r="U87" s="22" t="str">
        <f t="shared" si="51"/>
        <v>土</v>
      </c>
      <c r="V87" s="22" t="str">
        <f t="shared" si="51"/>
        <v>日</v>
      </c>
      <c r="W87" s="22" t="str">
        <f t="shared" si="51"/>
        <v>月</v>
      </c>
      <c r="X87" s="22" t="str">
        <f t="shared" si="51"/>
        <v>火</v>
      </c>
      <c r="Y87" s="22" t="str">
        <f t="shared" si="51"/>
        <v>水</v>
      </c>
      <c r="Z87" s="22" t="str">
        <f t="shared" si="51"/>
        <v>木</v>
      </c>
      <c r="AA87" s="22" t="str">
        <f t="shared" si="51"/>
        <v>金</v>
      </c>
      <c r="AB87" s="22" t="str">
        <f t="shared" si="51"/>
        <v>土</v>
      </c>
      <c r="AC87" s="22" t="str">
        <f t="shared" si="51"/>
        <v>日</v>
      </c>
      <c r="AD87" s="22" t="str">
        <f t="shared" si="51"/>
        <v>月</v>
      </c>
      <c r="AE87" s="22" t="str">
        <f t="shared" si="51"/>
        <v>火</v>
      </c>
      <c r="AF87" s="22" t="str">
        <f t="shared" si="51"/>
        <v>水</v>
      </c>
      <c r="AG87" s="22" t="str">
        <f t="shared" si="51"/>
        <v/>
      </c>
      <c r="AH87" s="78">
        <v>0</v>
      </c>
      <c r="AI87" s="66" t="s">
        <v>57</v>
      </c>
      <c r="AJ87" s="68" t="s">
        <v>13</v>
      </c>
      <c r="AK87" s="70" t="s">
        <v>57</v>
      </c>
      <c r="AL87" s="72" t="s">
        <v>14</v>
      </c>
      <c r="AM87" s="51">
        <f t="shared" ref="AM87" si="52">COUNT(C86:AG86)</f>
        <v>30</v>
      </c>
      <c r="AN87" s="44">
        <f t="shared" ref="AN87" si="53">AM87-AH87</f>
        <v>30</v>
      </c>
      <c r="AO87" s="44">
        <f>SUM(AN$7:AN89)</f>
        <v>360</v>
      </c>
      <c r="AP87" s="44">
        <f>COUNTIF(C89:AG89,"○")</f>
        <v>0</v>
      </c>
      <c r="AQ87" s="44">
        <f>SUM(AP$7:AP89)</f>
        <v>60</v>
      </c>
    </row>
    <row r="88" spans="1:43" s="4" customFormat="1" ht="82.5" hidden="1" outlineLevel="1" x14ac:dyDescent="0.15">
      <c r="A88" s="3"/>
      <c r="B88" s="23" t="s">
        <v>3</v>
      </c>
      <c r="C88" s="16" t="str">
        <f>IFERROR(VLOOKUP(C86,祝日一覧!A:C,3,FALSE),"")</f>
        <v/>
      </c>
      <c r="D88" s="16" t="str">
        <f>IFERROR(VLOOKUP(D86,祝日一覧!A:C,3,FALSE),"")</f>
        <v/>
      </c>
      <c r="E88" s="16" t="str">
        <f>IFERROR(VLOOKUP(E86,祝日一覧!A:C,3,FALSE),"")</f>
        <v/>
      </c>
      <c r="F88" s="32" t="str">
        <f>IFERROR(VLOOKUP(F86,祝日一覧!A:C,3,FALSE),"")</f>
        <v/>
      </c>
      <c r="G88" s="16" t="str">
        <f>IFERROR(VLOOKUP(G86,祝日一覧!A:C,3,FALSE),"")</f>
        <v/>
      </c>
      <c r="H88" s="16" t="str">
        <f>IFERROR(VLOOKUP(H86,祝日一覧!A:C,3,FALSE),"")</f>
        <v/>
      </c>
      <c r="I88" s="16" t="str">
        <f>IFERROR(VLOOKUP(I86,祝日一覧!A:C,3,FALSE),"")</f>
        <v/>
      </c>
      <c r="J88" s="16" t="str">
        <f>IFERROR(VLOOKUP(J86,祝日一覧!A:C,3,FALSE),"")</f>
        <v/>
      </c>
      <c r="K88" s="16" t="str">
        <f>IFERROR(VLOOKUP(K86,祝日一覧!A:C,3,FALSE),"")</f>
        <v/>
      </c>
      <c r="L88" s="16" t="str">
        <f>IFERROR(VLOOKUP(L86,祝日一覧!A:C,3,FALSE),"")</f>
        <v/>
      </c>
      <c r="M88" s="16" t="str">
        <f>IFERROR(VLOOKUP(M86,祝日一覧!A:C,3,FALSE),"")</f>
        <v/>
      </c>
      <c r="N88" s="16" t="str">
        <f>IFERROR(VLOOKUP(N86,祝日一覧!A:C,3,FALSE),"")</f>
        <v/>
      </c>
      <c r="O88" s="16" t="str">
        <f>IFERROR(VLOOKUP(O86,祝日一覧!A:C,3,FALSE),"")</f>
        <v/>
      </c>
      <c r="P88" s="16" t="str">
        <f>IFERROR(VLOOKUP(P86,祝日一覧!A:C,3,FALSE),"")</f>
        <v/>
      </c>
      <c r="Q88" s="16" t="str">
        <f>IFERROR(VLOOKUP(Q86,祝日一覧!A:C,3,FALSE),"")</f>
        <v/>
      </c>
      <c r="R88" s="15" t="str">
        <f>IFERROR(VLOOKUP(R86,祝日一覧!A:C,3,FALSE),"")</f>
        <v/>
      </c>
      <c r="S88" s="16" t="str">
        <f>IFERROR(VLOOKUP(S86,祝日一覧!A:C,3,FALSE),"")</f>
        <v/>
      </c>
      <c r="T88" s="16" t="str">
        <f>IFERROR(VLOOKUP(T86,祝日一覧!A:C,3,FALSE),"")</f>
        <v/>
      </c>
      <c r="U88" s="16" t="str">
        <f>IFERROR(VLOOKUP(U86,祝日一覧!A:C,3,FALSE),"")</f>
        <v/>
      </c>
      <c r="V88" s="16" t="str">
        <f>IFERROR(VLOOKUP(V86,祝日一覧!A:C,3,FALSE),"")</f>
        <v/>
      </c>
      <c r="W88" s="16" t="str">
        <f>IFERROR(VLOOKUP(W86,祝日一覧!A:C,3,FALSE),"")</f>
        <v/>
      </c>
      <c r="X88" s="16" t="str">
        <f>IFERROR(VLOOKUP(X86,祝日一覧!A:C,3,FALSE),"")</f>
        <v/>
      </c>
      <c r="Y88" s="16" t="str">
        <f>IFERROR(VLOOKUP(Y86,祝日一覧!A:C,3,FALSE),"")</f>
        <v/>
      </c>
      <c r="Z88" s="16" t="str">
        <f>IFERROR(VLOOKUP(Z86,祝日一覧!A:C,3,FALSE),"")</f>
        <v/>
      </c>
      <c r="AA88" s="16" t="str">
        <f>IFERROR(VLOOKUP(AA86,祝日一覧!A:C,3,FALSE),"")</f>
        <v/>
      </c>
      <c r="AB88" s="16" t="str">
        <f>IFERROR(VLOOKUP(AB86,祝日一覧!A:C,3,FALSE),"")</f>
        <v/>
      </c>
      <c r="AC88" s="16" t="str">
        <f>IFERROR(VLOOKUP(AC86,祝日一覧!A:C,3,FALSE),"")</f>
        <v/>
      </c>
      <c r="AD88" s="16" t="str">
        <f>IFERROR(VLOOKUP(AD86,祝日一覧!A:C,3,FALSE),"")</f>
        <v/>
      </c>
      <c r="AE88" s="16" t="str">
        <f>IFERROR(VLOOKUP(AE86,祝日一覧!A:C,3,FALSE),"")</f>
        <v/>
      </c>
      <c r="AF88" s="16" t="str">
        <f>IFERROR(VLOOKUP(AF86,祝日一覧!A:C,3,FALSE),"")</f>
        <v/>
      </c>
      <c r="AG88" s="16" t="str">
        <f>IFERROR(VLOOKUP(AG86,祝日一覧!A:C,3,FALSE),"")</f>
        <v/>
      </c>
      <c r="AH88" s="78"/>
      <c r="AI88" s="67"/>
      <c r="AJ88" s="69"/>
      <c r="AK88" s="71"/>
      <c r="AL88" s="73"/>
      <c r="AM88" s="74"/>
      <c r="AN88" s="75"/>
      <c r="AO88" s="75"/>
      <c r="AP88" s="75"/>
      <c r="AQ88" s="75"/>
    </row>
    <row r="89" spans="1:43" s="4" customFormat="1" ht="14.25" hidden="1" outlineLevel="1" thickBot="1" x14ac:dyDescent="0.2">
      <c r="B89" s="24" t="s">
        <v>61</v>
      </c>
      <c r="C89" s="25"/>
      <c r="D89" s="25"/>
      <c r="E89" s="25"/>
      <c r="F89" s="27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79"/>
      <c r="AI89" s="5">
        <f>AP87</f>
        <v>0</v>
      </c>
      <c r="AJ89" s="6">
        <f>AI89/AN87</f>
        <v>0</v>
      </c>
      <c r="AK89" s="7">
        <f>AQ87</f>
        <v>60</v>
      </c>
      <c r="AL89" s="8">
        <f>AK89/AO87</f>
        <v>0.16666666666666666</v>
      </c>
      <c r="AM89" s="52"/>
      <c r="AN89" s="45"/>
      <c r="AO89" s="45"/>
      <c r="AP89" s="45"/>
      <c r="AQ89" s="45"/>
    </row>
    <row r="90" spans="1:43" s="4" customFormat="1" ht="14.25" hidden="1" outlineLevel="1" thickBot="1" x14ac:dyDescent="0.2">
      <c r="A90" s="2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2"/>
      <c r="AI90" s="2"/>
      <c r="AJ90" s="2"/>
      <c r="AK90" s="2"/>
      <c r="AL90" s="2"/>
      <c r="AM90" s="12"/>
      <c r="AN90" s="12"/>
      <c r="AO90" s="12"/>
      <c r="AP90" s="12"/>
      <c r="AQ90" s="12"/>
    </row>
    <row r="91" spans="1:43" s="4" customFormat="1" hidden="1" outlineLevel="1" x14ac:dyDescent="0.15">
      <c r="A91" s="2"/>
      <c r="B91" s="19" t="s">
        <v>0</v>
      </c>
      <c r="C91" s="59">
        <f>DATE(YEAR(C85),MONTH(C85)+1,DAY(C85))</f>
        <v>44378</v>
      </c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76" t="s">
        <v>20</v>
      </c>
      <c r="AI91" s="62" t="s">
        <v>12</v>
      </c>
      <c r="AJ91" s="63"/>
      <c r="AK91" s="53" t="s">
        <v>11</v>
      </c>
      <c r="AL91" s="54"/>
      <c r="AM91" s="51" t="s">
        <v>18</v>
      </c>
      <c r="AN91" s="44" t="s">
        <v>21</v>
      </c>
      <c r="AO91" s="44" t="s">
        <v>22</v>
      </c>
      <c r="AP91" s="44" t="s">
        <v>19</v>
      </c>
      <c r="AQ91" s="44" t="s">
        <v>23</v>
      </c>
    </row>
    <row r="92" spans="1:43" s="4" customFormat="1" hidden="1" outlineLevel="1" x14ac:dyDescent="0.15">
      <c r="A92" s="2"/>
      <c r="B92" s="20" t="s">
        <v>1</v>
      </c>
      <c r="C92" s="21">
        <f>DATE(YEAR(C91),MONTH(C91),DAY(C91))</f>
        <v>44378</v>
      </c>
      <c r="D92" s="21">
        <f>IF(MONTH(DATE(YEAR(C92),MONTH(C92),DAY(C92)+1))=MONTH($C91),DATE(YEAR(C92),MONTH(C92),DAY(C92)+1),"")</f>
        <v>44379</v>
      </c>
      <c r="E92" s="21">
        <f t="shared" ref="E92:AG92" si="54">IF(MONTH(DATE(YEAR(D92),MONTH(D92),DAY(D92)+1))=MONTH($C91),DATE(YEAR(D92),MONTH(D92),DAY(D92)+1),"")</f>
        <v>44380</v>
      </c>
      <c r="F92" s="30">
        <f t="shared" si="54"/>
        <v>44381</v>
      </c>
      <c r="G92" s="21">
        <f t="shared" si="54"/>
        <v>44382</v>
      </c>
      <c r="H92" s="21">
        <f t="shared" si="54"/>
        <v>44383</v>
      </c>
      <c r="I92" s="21">
        <f t="shared" si="54"/>
        <v>44384</v>
      </c>
      <c r="J92" s="21">
        <f t="shared" si="54"/>
        <v>44385</v>
      </c>
      <c r="K92" s="21">
        <f t="shared" si="54"/>
        <v>44386</v>
      </c>
      <c r="L92" s="21">
        <f t="shared" si="54"/>
        <v>44387</v>
      </c>
      <c r="M92" s="21">
        <f t="shared" si="54"/>
        <v>44388</v>
      </c>
      <c r="N92" s="21">
        <f t="shared" si="54"/>
        <v>44389</v>
      </c>
      <c r="O92" s="21">
        <f t="shared" si="54"/>
        <v>44390</v>
      </c>
      <c r="P92" s="21">
        <f t="shared" si="54"/>
        <v>44391</v>
      </c>
      <c r="Q92" s="21">
        <f t="shared" si="54"/>
        <v>44392</v>
      </c>
      <c r="R92" s="21">
        <f t="shared" si="54"/>
        <v>44393</v>
      </c>
      <c r="S92" s="21">
        <f t="shared" si="54"/>
        <v>44394</v>
      </c>
      <c r="T92" s="21">
        <f t="shared" si="54"/>
        <v>44395</v>
      </c>
      <c r="U92" s="21">
        <f t="shared" si="54"/>
        <v>44396</v>
      </c>
      <c r="V92" s="21">
        <f t="shared" si="54"/>
        <v>44397</v>
      </c>
      <c r="W92" s="21">
        <f t="shared" si="54"/>
        <v>44398</v>
      </c>
      <c r="X92" s="21">
        <f t="shared" si="54"/>
        <v>44399</v>
      </c>
      <c r="Y92" s="21">
        <f t="shared" si="54"/>
        <v>44400</v>
      </c>
      <c r="Z92" s="21">
        <f t="shared" si="54"/>
        <v>44401</v>
      </c>
      <c r="AA92" s="21">
        <f t="shared" si="54"/>
        <v>44402</v>
      </c>
      <c r="AB92" s="21">
        <f t="shared" si="54"/>
        <v>44403</v>
      </c>
      <c r="AC92" s="21">
        <f t="shared" si="54"/>
        <v>44404</v>
      </c>
      <c r="AD92" s="21">
        <f t="shared" si="54"/>
        <v>44405</v>
      </c>
      <c r="AE92" s="21">
        <f t="shared" si="54"/>
        <v>44406</v>
      </c>
      <c r="AF92" s="21">
        <f t="shared" si="54"/>
        <v>44407</v>
      </c>
      <c r="AG92" s="21">
        <f t="shared" si="54"/>
        <v>44408</v>
      </c>
      <c r="AH92" s="77"/>
      <c r="AI92" s="64"/>
      <c r="AJ92" s="65"/>
      <c r="AK92" s="55"/>
      <c r="AL92" s="56"/>
      <c r="AM92" s="52"/>
      <c r="AN92" s="45"/>
      <c r="AO92" s="45"/>
      <c r="AP92" s="45"/>
      <c r="AQ92" s="45"/>
    </row>
    <row r="93" spans="1:43" s="4" customFormat="1" hidden="1" outlineLevel="1" x14ac:dyDescent="0.15">
      <c r="A93" s="2"/>
      <c r="B93" s="20" t="s">
        <v>2</v>
      </c>
      <c r="C93" s="22" t="str">
        <f t="shared" ref="C93:AG93" si="55">TEXT(C92,"aaa")</f>
        <v>木</v>
      </c>
      <c r="D93" s="22" t="str">
        <f t="shared" si="55"/>
        <v>金</v>
      </c>
      <c r="E93" s="22" t="str">
        <f t="shared" si="55"/>
        <v>土</v>
      </c>
      <c r="F93" s="31" t="str">
        <f t="shared" si="55"/>
        <v>日</v>
      </c>
      <c r="G93" s="22" t="str">
        <f t="shared" si="55"/>
        <v>月</v>
      </c>
      <c r="H93" s="22" t="str">
        <f t="shared" si="55"/>
        <v>火</v>
      </c>
      <c r="I93" s="22" t="str">
        <f t="shared" si="55"/>
        <v>水</v>
      </c>
      <c r="J93" s="22" t="str">
        <f t="shared" si="55"/>
        <v>木</v>
      </c>
      <c r="K93" s="22" t="str">
        <f t="shared" si="55"/>
        <v>金</v>
      </c>
      <c r="L93" s="22" t="str">
        <f t="shared" si="55"/>
        <v>土</v>
      </c>
      <c r="M93" s="22" t="str">
        <f t="shared" si="55"/>
        <v>日</v>
      </c>
      <c r="N93" s="22" t="str">
        <f t="shared" si="55"/>
        <v>月</v>
      </c>
      <c r="O93" s="22" t="str">
        <f t="shared" si="55"/>
        <v>火</v>
      </c>
      <c r="P93" s="22" t="str">
        <f t="shared" si="55"/>
        <v>水</v>
      </c>
      <c r="Q93" s="22" t="str">
        <f t="shared" si="55"/>
        <v>木</v>
      </c>
      <c r="R93" s="22" t="str">
        <f t="shared" si="55"/>
        <v>金</v>
      </c>
      <c r="S93" s="22" t="str">
        <f t="shared" si="55"/>
        <v>土</v>
      </c>
      <c r="T93" s="22" t="str">
        <f t="shared" si="55"/>
        <v>日</v>
      </c>
      <c r="U93" s="22" t="str">
        <f t="shared" si="55"/>
        <v>月</v>
      </c>
      <c r="V93" s="22" t="str">
        <f t="shared" si="55"/>
        <v>火</v>
      </c>
      <c r="W93" s="22" t="str">
        <f t="shared" si="55"/>
        <v>水</v>
      </c>
      <c r="X93" s="22" t="str">
        <f t="shared" si="55"/>
        <v>木</v>
      </c>
      <c r="Y93" s="22" t="str">
        <f t="shared" si="55"/>
        <v>金</v>
      </c>
      <c r="Z93" s="22" t="str">
        <f t="shared" si="55"/>
        <v>土</v>
      </c>
      <c r="AA93" s="22" t="str">
        <f t="shared" si="55"/>
        <v>日</v>
      </c>
      <c r="AB93" s="22" t="str">
        <f t="shared" si="55"/>
        <v>月</v>
      </c>
      <c r="AC93" s="22" t="str">
        <f t="shared" si="55"/>
        <v>火</v>
      </c>
      <c r="AD93" s="22" t="str">
        <f t="shared" si="55"/>
        <v>水</v>
      </c>
      <c r="AE93" s="22" t="str">
        <f t="shared" si="55"/>
        <v>木</v>
      </c>
      <c r="AF93" s="22" t="str">
        <f t="shared" si="55"/>
        <v>金</v>
      </c>
      <c r="AG93" s="22" t="str">
        <f t="shared" si="55"/>
        <v>土</v>
      </c>
      <c r="AH93" s="78">
        <v>0</v>
      </c>
      <c r="AI93" s="66" t="s">
        <v>57</v>
      </c>
      <c r="AJ93" s="68" t="s">
        <v>13</v>
      </c>
      <c r="AK93" s="70" t="s">
        <v>57</v>
      </c>
      <c r="AL93" s="72" t="s">
        <v>14</v>
      </c>
      <c r="AM93" s="51">
        <f t="shared" ref="AM93" si="56">COUNT(C92:AG92)</f>
        <v>31</v>
      </c>
      <c r="AN93" s="44">
        <f t="shared" ref="AN93" si="57">AM93-AH93</f>
        <v>31</v>
      </c>
      <c r="AO93" s="44">
        <f>SUM(AN$7:AN95)</f>
        <v>391</v>
      </c>
      <c r="AP93" s="44">
        <f>COUNTIF(C95:AG95,"○")</f>
        <v>0</v>
      </c>
      <c r="AQ93" s="44">
        <f>SUM(AP$7:AP95)</f>
        <v>60</v>
      </c>
    </row>
    <row r="94" spans="1:43" s="4" customFormat="1" ht="55.5" hidden="1" outlineLevel="1" x14ac:dyDescent="0.15">
      <c r="A94" s="3"/>
      <c r="B94" s="23" t="s">
        <v>3</v>
      </c>
      <c r="C94" s="16" t="str">
        <f>IFERROR(VLOOKUP(C92,祝日一覧!A:C,3,FALSE),"")</f>
        <v/>
      </c>
      <c r="D94" s="16" t="str">
        <f>IFERROR(VLOOKUP(D92,祝日一覧!A:C,3,FALSE),"")</f>
        <v/>
      </c>
      <c r="E94" s="16" t="str">
        <f>IFERROR(VLOOKUP(E92,祝日一覧!A:C,3,FALSE),"")</f>
        <v/>
      </c>
      <c r="F94" s="32" t="str">
        <f>IFERROR(VLOOKUP(F92,祝日一覧!A:C,3,FALSE),"")</f>
        <v/>
      </c>
      <c r="G94" s="16" t="str">
        <f>IFERROR(VLOOKUP(G92,祝日一覧!A:C,3,FALSE),"")</f>
        <v/>
      </c>
      <c r="H94" s="16" t="str">
        <f>IFERROR(VLOOKUP(H92,祝日一覧!A:C,3,FALSE),"")</f>
        <v/>
      </c>
      <c r="I94" s="16" t="str">
        <f>IFERROR(VLOOKUP(I92,祝日一覧!A:C,3,FALSE),"")</f>
        <v/>
      </c>
      <c r="J94" s="16" t="str">
        <f>IFERROR(VLOOKUP(J92,祝日一覧!A:C,3,FALSE),"")</f>
        <v/>
      </c>
      <c r="K94" s="16" t="str">
        <f>IFERROR(VLOOKUP(K92,祝日一覧!A:C,3,FALSE),"")</f>
        <v/>
      </c>
      <c r="L94" s="16" t="str">
        <f>IFERROR(VLOOKUP(L92,祝日一覧!A:C,3,FALSE),"")</f>
        <v/>
      </c>
      <c r="M94" s="16" t="str">
        <f>IFERROR(VLOOKUP(M92,祝日一覧!A:C,3,FALSE),"")</f>
        <v/>
      </c>
      <c r="N94" s="16" t="str">
        <f>IFERROR(VLOOKUP(N92,祝日一覧!A:C,3,FALSE),"")</f>
        <v/>
      </c>
      <c r="O94" s="16" t="str">
        <f>IFERROR(VLOOKUP(O92,祝日一覧!A:C,3,FALSE),"")</f>
        <v/>
      </c>
      <c r="P94" s="16" t="str">
        <f>IFERROR(VLOOKUP(P92,祝日一覧!A:C,3,FALSE),"")</f>
        <v/>
      </c>
      <c r="Q94" s="16" t="str">
        <f>IFERROR(VLOOKUP(Q92,祝日一覧!A:C,3,FALSE),"")</f>
        <v/>
      </c>
      <c r="R94" s="15" t="str">
        <f>IFERROR(VLOOKUP(R92,祝日一覧!A:C,3,FALSE),"")</f>
        <v/>
      </c>
      <c r="S94" s="16" t="str">
        <f>IFERROR(VLOOKUP(S92,祝日一覧!A:C,3,FALSE),"")</f>
        <v/>
      </c>
      <c r="T94" s="16" t="str">
        <f>IFERROR(VLOOKUP(T92,祝日一覧!A:C,3,FALSE),"")</f>
        <v/>
      </c>
      <c r="U94" s="16" t="str">
        <f>IFERROR(VLOOKUP(U92,祝日一覧!A:C,3,FALSE),"")</f>
        <v>海の日</v>
      </c>
      <c r="V94" s="16" t="str">
        <f>IFERROR(VLOOKUP(V92,祝日一覧!A:C,3,FALSE),"")</f>
        <v/>
      </c>
      <c r="W94" s="16" t="str">
        <f>IFERROR(VLOOKUP(W92,祝日一覧!A:C,3,FALSE),"")</f>
        <v/>
      </c>
      <c r="X94" s="16" t="str">
        <f>IFERROR(VLOOKUP(X92,祝日一覧!A:C,3,FALSE),"")</f>
        <v/>
      </c>
      <c r="Y94" s="16" t="str">
        <f>IFERROR(VLOOKUP(Y92,祝日一覧!A:C,3,FALSE),"")</f>
        <v/>
      </c>
      <c r="Z94" s="16" t="str">
        <f>IFERROR(VLOOKUP(Z92,祝日一覧!A:C,3,FALSE),"")</f>
        <v/>
      </c>
      <c r="AA94" s="16" t="str">
        <f>IFERROR(VLOOKUP(AA92,祝日一覧!A:C,3,FALSE),"")</f>
        <v/>
      </c>
      <c r="AB94" s="16" t="str">
        <f>IFERROR(VLOOKUP(AB92,祝日一覧!A:C,3,FALSE),"")</f>
        <v/>
      </c>
      <c r="AC94" s="16" t="str">
        <f>IFERROR(VLOOKUP(AC92,祝日一覧!A:C,3,FALSE),"")</f>
        <v/>
      </c>
      <c r="AD94" s="16" t="str">
        <f>IFERROR(VLOOKUP(AD92,祝日一覧!A:C,3,FALSE),"")</f>
        <v/>
      </c>
      <c r="AE94" s="16" t="str">
        <f>IFERROR(VLOOKUP(AE92,祝日一覧!A:C,3,FALSE),"")</f>
        <v/>
      </c>
      <c r="AF94" s="16" t="str">
        <f>IFERROR(VLOOKUP(AF92,祝日一覧!A:C,3,FALSE),"")</f>
        <v/>
      </c>
      <c r="AG94" s="16" t="str">
        <f>IFERROR(VLOOKUP(AG92,祝日一覧!A:C,3,FALSE),"")</f>
        <v/>
      </c>
      <c r="AH94" s="78"/>
      <c r="AI94" s="67"/>
      <c r="AJ94" s="69"/>
      <c r="AK94" s="71"/>
      <c r="AL94" s="73"/>
      <c r="AM94" s="74"/>
      <c r="AN94" s="75"/>
      <c r="AO94" s="75"/>
      <c r="AP94" s="75"/>
      <c r="AQ94" s="75"/>
    </row>
    <row r="95" spans="1:43" s="4" customFormat="1" ht="14.25" hidden="1" outlineLevel="1" thickBot="1" x14ac:dyDescent="0.2">
      <c r="B95" s="24" t="s">
        <v>61</v>
      </c>
      <c r="C95" s="25"/>
      <c r="D95" s="25"/>
      <c r="E95" s="25"/>
      <c r="F95" s="27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79"/>
      <c r="AI95" s="5">
        <f>AP93</f>
        <v>0</v>
      </c>
      <c r="AJ95" s="6">
        <f>AI95/AN93</f>
        <v>0</v>
      </c>
      <c r="AK95" s="7">
        <f>AQ93</f>
        <v>60</v>
      </c>
      <c r="AL95" s="8">
        <f>AK95/AO93</f>
        <v>0.15345268542199489</v>
      </c>
      <c r="AM95" s="52"/>
      <c r="AN95" s="45"/>
      <c r="AO95" s="45"/>
      <c r="AP95" s="45"/>
      <c r="AQ95" s="45"/>
    </row>
    <row r="96" spans="1:43" s="4" customFormat="1" ht="14.25" hidden="1" outlineLevel="1" thickBot="1" x14ac:dyDescent="0.2">
      <c r="A96" s="2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2"/>
      <c r="AI96" s="2"/>
      <c r="AJ96" s="2"/>
      <c r="AK96" s="2"/>
      <c r="AL96" s="2"/>
      <c r="AM96" s="12"/>
      <c r="AN96" s="12"/>
      <c r="AO96" s="12"/>
      <c r="AP96" s="12"/>
      <c r="AQ96" s="12"/>
    </row>
    <row r="97" spans="1:44" s="4" customFormat="1" hidden="1" outlineLevel="1" x14ac:dyDescent="0.15">
      <c r="A97" s="2"/>
      <c r="B97" s="19" t="s">
        <v>0</v>
      </c>
      <c r="C97" s="59">
        <f>DATE(YEAR(C91),MONTH(C91)+1,DAY(C91))</f>
        <v>44409</v>
      </c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76" t="s">
        <v>20</v>
      </c>
      <c r="AI97" s="62" t="s">
        <v>12</v>
      </c>
      <c r="AJ97" s="63"/>
      <c r="AK97" s="53" t="s">
        <v>11</v>
      </c>
      <c r="AL97" s="54"/>
      <c r="AM97" s="51" t="s">
        <v>18</v>
      </c>
      <c r="AN97" s="44" t="s">
        <v>21</v>
      </c>
      <c r="AO97" s="44" t="s">
        <v>22</v>
      </c>
      <c r="AP97" s="44" t="s">
        <v>19</v>
      </c>
      <c r="AQ97" s="44" t="s">
        <v>23</v>
      </c>
    </row>
    <row r="98" spans="1:44" hidden="1" outlineLevel="1" x14ac:dyDescent="0.15">
      <c r="B98" s="20" t="s">
        <v>1</v>
      </c>
      <c r="C98" s="21">
        <f>DATE(YEAR(C97),MONTH(C97),DAY(C97))</f>
        <v>44409</v>
      </c>
      <c r="D98" s="21">
        <f>IF(MONTH(DATE(YEAR(C98),MONTH(C98),DAY(C98)+1))=MONTH($C97),DATE(YEAR(C98),MONTH(C98),DAY(C98)+1),"")</f>
        <v>44410</v>
      </c>
      <c r="E98" s="21">
        <f t="shared" ref="E98:AG98" si="58">IF(MONTH(DATE(YEAR(D98),MONTH(D98),DAY(D98)+1))=MONTH($C97),DATE(YEAR(D98),MONTH(D98),DAY(D98)+1),"")</f>
        <v>44411</v>
      </c>
      <c r="F98" s="30">
        <f t="shared" si="58"/>
        <v>44412</v>
      </c>
      <c r="G98" s="21">
        <f t="shared" si="58"/>
        <v>44413</v>
      </c>
      <c r="H98" s="21">
        <f t="shared" si="58"/>
        <v>44414</v>
      </c>
      <c r="I98" s="21">
        <f t="shared" si="58"/>
        <v>44415</v>
      </c>
      <c r="J98" s="21">
        <f t="shared" si="58"/>
        <v>44416</v>
      </c>
      <c r="K98" s="21">
        <f t="shared" si="58"/>
        <v>44417</v>
      </c>
      <c r="L98" s="21">
        <f t="shared" si="58"/>
        <v>44418</v>
      </c>
      <c r="M98" s="21">
        <f t="shared" si="58"/>
        <v>44419</v>
      </c>
      <c r="N98" s="21">
        <f t="shared" si="58"/>
        <v>44420</v>
      </c>
      <c r="O98" s="21">
        <f t="shared" si="58"/>
        <v>44421</v>
      </c>
      <c r="P98" s="21">
        <f t="shared" si="58"/>
        <v>44422</v>
      </c>
      <c r="Q98" s="21">
        <f t="shared" si="58"/>
        <v>44423</v>
      </c>
      <c r="R98" s="21">
        <f t="shared" si="58"/>
        <v>44424</v>
      </c>
      <c r="S98" s="21">
        <f t="shared" si="58"/>
        <v>44425</v>
      </c>
      <c r="T98" s="21">
        <f t="shared" si="58"/>
        <v>44426</v>
      </c>
      <c r="U98" s="21">
        <f t="shared" si="58"/>
        <v>44427</v>
      </c>
      <c r="V98" s="21">
        <f t="shared" si="58"/>
        <v>44428</v>
      </c>
      <c r="W98" s="21">
        <f t="shared" si="58"/>
        <v>44429</v>
      </c>
      <c r="X98" s="21">
        <f t="shared" si="58"/>
        <v>44430</v>
      </c>
      <c r="Y98" s="21">
        <f t="shared" si="58"/>
        <v>44431</v>
      </c>
      <c r="Z98" s="21">
        <f t="shared" si="58"/>
        <v>44432</v>
      </c>
      <c r="AA98" s="21">
        <f t="shared" si="58"/>
        <v>44433</v>
      </c>
      <c r="AB98" s="21">
        <f t="shared" si="58"/>
        <v>44434</v>
      </c>
      <c r="AC98" s="21">
        <f t="shared" si="58"/>
        <v>44435</v>
      </c>
      <c r="AD98" s="21">
        <f t="shared" si="58"/>
        <v>44436</v>
      </c>
      <c r="AE98" s="21">
        <f t="shared" si="58"/>
        <v>44437</v>
      </c>
      <c r="AF98" s="21">
        <f t="shared" si="58"/>
        <v>44438</v>
      </c>
      <c r="AG98" s="21">
        <f t="shared" si="58"/>
        <v>44439</v>
      </c>
      <c r="AH98" s="77"/>
      <c r="AI98" s="64"/>
      <c r="AJ98" s="65"/>
      <c r="AK98" s="55"/>
      <c r="AL98" s="56"/>
      <c r="AM98" s="52"/>
      <c r="AN98" s="45"/>
      <c r="AO98" s="45"/>
      <c r="AP98" s="45"/>
      <c r="AQ98" s="45"/>
      <c r="AR98" s="2"/>
    </row>
    <row r="99" spans="1:44" hidden="1" outlineLevel="1" x14ac:dyDescent="0.15">
      <c r="B99" s="20" t="s">
        <v>2</v>
      </c>
      <c r="C99" s="22" t="str">
        <f t="shared" ref="C99:AG99" si="59">TEXT(C98,"aaa")</f>
        <v>日</v>
      </c>
      <c r="D99" s="22" t="str">
        <f t="shared" si="59"/>
        <v>月</v>
      </c>
      <c r="E99" s="22" t="str">
        <f t="shared" si="59"/>
        <v>火</v>
      </c>
      <c r="F99" s="31" t="str">
        <f t="shared" si="59"/>
        <v>水</v>
      </c>
      <c r="G99" s="22" t="str">
        <f t="shared" si="59"/>
        <v>木</v>
      </c>
      <c r="H99" s="22" t="str">
        <f t="shared" si="59"/>
        <v>金</v>
      </c>
      <c r="I99" s="22" t="str">
        <f t="shared" si="59"/>
        <v>土</v>
      </c>
      <c r="J99" s="22" t="str">
        <f t="shared" si="59"/>
        <v>日</v>
      </c>
      <c r="K99" s="22" t="str">
        <f t="shared" si="59"/>
        <v>月</v>
      </c>
      <c r="L99" s="22" t="str">
        <f t="shared" si="59"/>
        <v>火</v>
      </c>
      <c r="M99" s="22" t="str">
        <f t="shared" si="59"/>
        <v>水</v>
      </c>
      <c r="N99" s="22" t="str">
        <f t="shared" si="59"/>
        <v>木</v>
      </c>
      <c r="O99" s="22" t="str">
        <f t="shared" si="59"/>
        <v>金</v>
      </c>
      <c r="P99" s="22" t="str">
        <f t="shared" si="59"/>
        <v>土</v>
      </c>
      <c r="Q99" s="22" t="str">
        <f t="shared" si="59"/>
        <v>日</v>
      </c>
      <c r="R99" s="22" t="str">
        <f t="shared" si="59"/>
        <v>月</v>
      </c>
      <c r="S99" s="22" t="str">
        <f t="shared" si="59"/>
        <v>火</v>
      </c>
      <c r="T99" s="22" t="str">
        <f t="shared" si="59"/>
        <v>水</v>
      </c>
      <c r="U99" s="22" t="str">
        <f t="shared" si="59"/>
        <v>木</v>
      </c>
      <c r="V99" s="22" t="str">
        <f t="shared" si="59"/>
        <v>金</v>
      </c>
      <c r="W99" s="22" t="str">
        <f t="shared" si="59"/>
        <v>土</v>
      </c>
      <c r="X99" s="22" t="str">
        <f t="shared" si="59"/>
        <v>日</v>
      </c>
      <c r="Y99" s="22" t="str">
        <f t="shared" si="59"/>
        <v>月</v>
      </c>
      <c r="Z99" s="22" t="str">
        <f t="shared" si="59"/>
        <v>火</v>
      </c>
      <c r="AA99" s="22" t="str">
        <f t="shared" si="59"/>
        <v>水</v>
      </c>
      <c r="AB99" s="22" t="str">
        <f t="shared" si="59"/>
        <v>木</v>
      </c>
      <c r="AC99" s="22" t="str">
        <f t="shared" si="59"/>
        <v>金</v>
      </c>
      <c r="AD99" s="22" t="str">
        <f t="shared" si="59"/>
        <v>土</v>
      </c>
      <c r="AE99" s="22" t="str">
        <f t="shared" si="59"/>
        <v>日</v>
      </c>
      <c r="AF99" s="22" t="str">
        <f t="shared" si="59"/>
        <v>月</v>
      </c>
      <c r="AG99" s="22" t="str">
        <f t="shared" si="59"/>
        <v>火</v>
      </c>
      <c r="AH99" s="78">
        <v>0</v>
      </c>
      <c r="AI99" s="66" t="s">
        <v>57</v>
      </c>
      <c r="AJ99" s="68" t="s">
        <v>13</v>
      </c>
      <c r="AK99" s="70" t="s">
        <v>57</v>
      </c>
      <c r="AL99" s="72" t="s">
        <v>14</v>
      </c>
      <c r="AM99" s="51">
        <f t="shared" ref="AM99" si="60">COUNT(C98:AG98)</f>
        <v>31</v>
      </c>
      <c r="AN99" s="44">
        <f t="shared" ref="AN99" si="61">AM99-AH99</f>
        <v>31</v>
      </c>
      <c r="AO99" s="44">
        <f>SUM(AN$7:AN101)</f>
        <v>422</v>
      </c>
      <c r="AP99" s="44">
        <f>COUNTIF(C101:AG101,"○")</f>
        <v>0</v>
      </c>
      <c r="AQ99" s="44">
        <f>SUM(AP$7:AP101)</f>
        <v>60</v>
      </c>
      <c r="AR99" s="2"/>
    </row>
    <row r="100" spans="1:44" ht="55.5" hidden="1" outlineLevel="1" x14ac:dyDescent="0.15">
      <c r="A100" s="3"/>
      <c r="B100" s="23" t="s">
        <v>3</v>
      </c>
      <c r="C100" s="16" t="str">
        <f>IFERROR(VLOOKUP(C98,祝日一覧!A:C,3,FALSE),"")</f>
        <v/>
      </c>
      <c r="D100" s="16" t="str">
        <f>IFERROR(VLOOKUP(D98,祝日一覧!A:C,3,FALSE),"")</f>
        <v/>
      </c>
      <c r="E100" s="16" t="str">
        <f>IFERROR(VLOOKUP(E98,祝日一覧!A:C,3,FALSE),"")</f>
        <v/>
      </c>
      <c r="F100" s="32" t="str">
        <f>IFERROR(VLOOKUP(F98,祝日一覧!A:C,3,FALSE),"")</f>
        <v/>
      </c>
      <c r="G100" s="16" t="str">
        <f>IFERROR(VLOOKUP(G98,祝日一覧!A:C,3,FALSE),"")</f>
        <v/>
      </c>
      <c r="H100" s="16" t="str">
        <f>IFERROR(VLOOKUP(H98,祝日一覧!A:C,3,FALSE),"")</f>
        <v/>
      </c>
      <c r="I100" s="16" t="str">
        <f>IFERROR(VLOOKUP(I98,祝日一覧!A:C,3,FALSE),"")</f>
        <v/>
      </c>
      <c r="J100" s="16" t="str">
        <f>IFERROR(VLOOKUP(J98,祝日一覧!A:C,3,FALSE),"")</f>
        <v/>
      </c>
      <c r="K100" s="16" t="str">
        <f>IFERROR(VLOOKUP(K98,祝日一覧!A:C,3,FALSE),"")</f>
        <v/>
      </c>
      <c r="L100" s="16" t="str">
        <f>IFERROR(VLOOKUP(L98,祝日一覧!A:C,3,FALSE),"")</f>
        <v/>
      </c>
      <c r="M100" s="16" t="str">
        <f>IFERROR(VLOOKUP(M98,祝日一覧!A:C,3,FALSE),"")</f>
        <v>山の日</v>
      </c>
      <c r="N100" s="16" t="str">
        <f>IFERROR(VLOOKUP(N98,祝日一覧!A:C,3,FALSE),"")</f>
        <v>夏季休暇</v>
      </c>
      <c r="O100" s="16" t="str">
        <f>IFERROR(VLOOKUP(O98,祝日一覧!A:C,3,FALSE),"")</f>
        <v>夏季休暇</v>
      </c>
      <c r="P100" s="16" t="str">
        <f>IFERROR(VLOOKUP(P98,祝日一覧!A:C,3,FALSE),"")</f>
        <v/>
      </c>
      <c r="Q100" s="16" t="str">
        <f>IFERROR(VLOOKUP(Q98,祝日一覧!A:C,3,FALSE),"")</f>
        <v/>
      </c>
      <c r="R100" s="15" t="str">
        <f>IFERROR(VLOOKUP(R98,祝日一覧!A:C,3,FALSE),"")</f>
        <v>夏季休暇</v>
      </c>
      <c r="S100" s="16" t="str">
        <f>IFERROR(VLOOKUP(S98,祝日一覧!A:C,3,FALSE),"")</f>
        <v/>
      </c>
      <c r="T100" s="16" t="str">
        <f>IFERROR(VLOOKUP(T98,祝日一覧!A:C,3,FALSE),"")</f>
        <v/>
      </c>
      <c r="U100" s="16" t="str">
        <f>IFERROR(VLOOKUP(U98,祝日一覧!A:C,3,FALSE),"")</f>
        <v/>
      </c>
      <c r="V100" s="16" t="str">
        <f>IFERROR(VLOOKUP(V98,祝日一覧!A:C,3,FALSE),"")</f>
        <v/>
      </c>
      <c r="W100" s="16" t="str">
        <f>IFERROR(VLOOKUP(W98,祝日一覧!A:C,3,FALSE),"")</f>
        <v/>
      </c>
      <c r="X100" s="16" t="str">
        <f>IFERROR(VLOOKUP(X98,祝日一覧!A:C,3,FALSE),"")</f>
        <v/>
      </c>
      <c r="Y100" s="16" t="str">
        <f>IFERROR(VLOOKUP(Y98,祝日一覧!A:C,3,FALSE),"")</f>
        <v/>
      </c>
      <c r="Z100" s="16" t="str">
        <f>IFERROR(VLOOKUP(Z98,祝日一覧!A:C,3,FALSE),"")</f>
        <v/>
      </c>
      <c r="AA100" s="16" t="str">
        <f>IFERROR(VLOOKUP(AA98,祝日一覧!A:C,3,FALSE),"")</f>
        <v/>
      </c>
      <c r="AB100" s="16" t="str">
        <f>IFERROR(VLOOKUP(AB98,祝日一覧!A:C,3,FALSE),"")</f>
        <v/>
      </c>
      <c r="AC100" s="16" t="str">
        <f>IFERROR(VLOOKUP(AC98,祝日一覧!A:C,3,FALSE),"")</f>
        <v/>
      </c>
      <c r="AD100" s="16" t="str">
        <f>IFERROR(VLOOKUP(AD98,祝日一覧!A:C,3,FALSE),"")</f>
        <v/>
      </c>
      <c r="AE100" s="16" t="str">
        <f>IFERROR(VLOOKUP(AE98,祝日一覧!A:C,3,FALSE),"")</f>
        <v/>
      </c>
      <c r="AF100" s="16" t="str">
        <f>IFERROR(VLOOKUP(AF98,祝日一覧!A:C,3,FALSE),"")</f>
        <v/>
      </c>
      <c r="AG100" s="16" t="str">
        <f>IFERROR(VLOOKUP(AG98,祝日一覧!A:C,3,FALSE),"")</f>
        <v/>
      </c>
      <c r="AH100" s="78"/>
      <c r="AI100" s="67"/>
      <c r="AJ100" s="69"/>
      <c r="AK100" s="71"/>
      <c r="AL100" s="73"/>
      <c r="AM100" s="74"/>
      <c r="AN100" s="75"/>
      <c r="AO100" s="75"/>
      <c r="AP100" s="75"/>
      <c r="AQ100" s="75"/>
      <c r="AR100" s="2"/>
    </row>
    <row r="101" spans="1:44" s="1" customFormat="1" ht="14.25" hidden="1" outlineLevel="1" thickBot="1" x14ac:dyDescent="0.2">
      <c r="A101" s="4"/>
      <c r="B101" s="24" t="s">
        <v>61</v>
      </c>
      <c r="C101" s="25"/>
      <c r="D101" s="25"/>
      <c r="E101" s="25"/>
      <c r="F101" s="27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79"/>
      <c r="AI101" s="5">
        <f>AP99</f>
        <v>0</v>
      </c>
      <c r="AJ101" s="6">
        <f>AI101/AN99</f>
        <v>0</v>
      </c>
      <c r="AK101" s="7">
        <f>AQ99</f>
        <v>60</v>
      </c>
      <c r="AL101" s="8">
        <f>AK101/AO99</f>
        <v>0.14218009478672985</v>
      </c>
      <c r="AM101" s="52"/>
      <c r="AN101" s="45"/>
      <c r="AO101" s="45"/>
      <c r="AP101" s="45"/>
      <c r="AQ101" s="45"/>
    </row>
    <row r="102" spans="1:44" s="1" customFormat="1" ht="14.25" hidden="1" outlineLevel="1" thickBot="1" x14ac:dyDescent="0.2">
      <c r="A102" s="2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2"/>
      <c r="AI102" s="2"/>
      <c r="AJ102" s="2"/>
      <c r="AK102" s="2"/>
      <c r="AL102" s="2"/>
      <c r="AM102" s="12"/>
      <c r="AN102" s="12"/>
      <c r="AO102" s="12"/>
      <c r="AP102" s="12"/>
      <c r="AQ102" s="12"/>
    </row>
    <row r="103" spans="1:44" s="1" customFormat="1" hidden="1" outlineLevel="1" x14ac:dyDescent="0.15">
      <c r="A103" s="2"/>
      <c r="B103" s="19" t="s">
        <v>0</v>
      </c>
      <c r="C103" s="59">
        <f>DATE(YEAR(C97),MONTH(C97)+1,DAY(C97))</f>
        <v>44440</v>
      </c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76" t="s">
        <v>20</v>
      </c>
      <c r="AI103" s="62" t="s">
        <v>12</v>
      </c>
      <c r="AJ103" s="63"/>
      <c r="AK103" s="53" t="s">
        <v>11</v>
      </c>
      <c r="AL103" s="54"/>
      <c r="AM103" s="51" t="s">
        <v>18</v>
      </c>
      <c r="AN103" s="44" t="s">
        <v>21</v>
      </c>
      <c r="AO103" s="44" t="s">
        <v>22</v>
      </c>
      <c r="AP103" s="44" t="s">
        <v>19</v>
      </c>
      <c r="AQ103" s="44" t="s">
        <v>23</v>
      </c>
    </row>
    <row r="104" spans="1:44" s="1" customFormat="1" hidden="1" outlineLevel="1" x14ac:dyDescent="0.15">
      <c r="A104" s="2"/>
      <c r="B104" s="20" t="s">
        <v>1</v>
      </c>
      <c r="C104" s="21">
        <f>DATE(YEAR(C103),MONTH(C103),DAY(C103))</f>
        <v>44440</v>
      </c>
      <c r="D104" s="21">
        <f>IF(MONTH(DATE(YEAR(C104),MONTH(C104),DAY(C104)+1))=MONTH($C103),DATE(YEAR(C104),MONTH(C104),DAY(C104)+1),"")</f>
        <v>44441</v>
      </c>
      <c r="E104" s="21">
        <f t="shared" ref="E104:AG104" si="62">IF(MONTH(DATE(YEAR(D104),MONTH(D104),DAY(D104)+1))=MONTH($C103),DATE(YEAR(D104),MONTH(D104),DAY(D104)+1),"")</f>
        <v>44442</v>
      </c>
      <c r="F104" s="30">
        <f t="shared" si="62"/>
        <v>44443</v>
      </c>
      <c r="G104" s="21">
        <f t="shared" si="62"/>
        <v>44444</v>
      </c>
      <c r="H104" s="21">
        <f t="shared" si="62"/>
        <v>44445</v>
      </c>
      <c r="I104" s="21">
        <f t="shared" si="62"/>
        <v>44446</v>
      </c>
      <c r="J104" s="21">
        <f t="shared" si="62"/>
        <v>44447</v>
      </c>
      <c r="K104" s="21">
        <f t="shared" si="62"/>
        <v>44448</v>
      </c>
      <c r="L104" s="21">
        <f t="shared" si="62"/>
        <v>44449</v>
      </c>
      <c r="M104" s="21">
        <f t="shared" si="62"/>
        <v>44450</v>
      </c>
      <c r="N104" s="21">
        <f t="shared" si="62"/>
        <v>44451</v>
      </c>
      <c r="O104" s="21">
        <f t="shared" si="62"/>
        <v>44452</v>
      </c>
      <c r="P104" s="21">
        <f t="shared" si="62"/>
        <v>44453</v>
      </c>
      <c r="Q104" s="21">
        <f t="shared" si="62"/>
        <v>44454</v>
      </c>
      <c r="R104" s="21">
        <f t="shared" si="62"/>
        <v>44455</v>
      </c>
      <c r="S104" s="21">
        <f t="shared" si="62"/>
        <v>44456</v>
      </c>
      <c r="T104" s="21">
        <f t="shared" si="62"/>
        <v>44457</v>
      </c>
      <c r="U104" s="21">
        <f t="shared" si="62"/>
        <v>44458</v>
      </c>
      <c r="V104" s="21">
        <f t="shared" si="62"/>
        <v>44459</v>
      </c>
      <c r="W104" s="21">
        <f t="shared" si="62"/>
        <v>44460</v>
      </c>
      <c r="X104" s="21">
        <f t="shared" si="62"/>
        <v>44461</v>
      </c>
      <c r="Y104" s="21">
        <f t="shared" si="62"/>
        <v>44462</v>
      </c>
      <c r="Z104" s="21">
        <f t="shared" si="62"/>
        <v>44463</v>
      </c>
      <c r="AA104" s="21">
        <f t="shared" si="62"/>
        <v>44464</v>
      </c>
      <c r="AB104" s="21">
        <f t="shared" si="62"/>
        <v>44465</v>
      </c>
      <c r="AC104" s="21">
        <f t="shared" si="62"/>
        <v>44466</v>
      </c>
      <c r="AD104" s="21">
        <f t="shared" si="62"/>
        <v>44467</v>
      </c>
      <c r="AE104" s="21">
        <f t="shared" si="62"/>
        <v>44468</v>
      </c>
      <c r="AF104" s="21">
        <f t="shared" si="62"/>
        <v>44469</v>
      </c>
      <c r="AG104" s="21" t="str">
        <f t="shared" si="62"/>
        <v/>
      </c>
      <c r="AH104" s="77"/>
      <c r="AI104" s="64"/>
      <c r="AJ104" s="65"/>
      <c r="AK104" s="55"/>
      <c r="AL104" s="56"/>
      <c r="AM104" s="52"/>
      <c r="AN104" s="45"/>
      <c r="AO104" s="45"/>
      <c r="AP104" s="45"/>
      <c r="AQ104" s="45"/>
    </row>
    <row r="105" spans="1:44" s="1" customFormat="1" hidden="1" outlineLevel="1" x14ac:dyDescent="0.15">
      <c r="A105" s="2"/>
      <c r="B105" s="20" t="s">
        <v>2</v>
      </c>
      <c r="C105" s="22" t="str">
        <f t="shared" ref="C105:AG105" si="63">TEXT(C104,"aaa")</f>
        <v>水</v>
      </c>
      <c r="D105" s="22" t="str">
        <f t="shared" si="63"/>
        <v>木</v>
      </c>
      <c r="E105" s="22" t="str">
        <f t="shared" si="63"/>
        <v>金</v>
      </c>
      <c r="F105" s="31" t="str">
        <f t="shared" si="63"/>
        <v>土</v>
      </c>
      <c r="G105" s="22" t="str">
        <f t="shared" si="63"/>
        <v>日</v>
      </c>
      <c r="H105" s="22" t="str">
        <f t="shared" si="63"/>
        <v>月</v>
      </c>
      <c r="I105" s="22" t="str">
        <f t="shared" si="63"/>
        <v>火</v>
      </c>
      <c r="J105" s="22" t="str">
        <f t="shared" si="63"/>
        <v>水</v>
      </c>
      <c r="K105" s="22" t="str">
        <f t="shared" si="63"/>
        <v>木</v>
      </c>
      <c r="L105" s="22" t="str">
        <f t="shared" si="63"/>
        <v>金</v>
      </c>
      <c r="M105" s="22" t="str">
        <f t="shared" si="63"/>
        <v>土</v>
      </c>
      <c r="N105" s="22" t="str">
        <f t="shared" si="63"/>
        <v>日</v>
      </c>
      <c r="O105" s="22" t="str">
        <f t="shared" si="63"/>
        <v>月</v>
      </c>
      <c r="P105" s="22" t="str">
        <f t="shared" si="63"/>
        <v>火</v>
      </c>
      <c r="Q105" s="22" t="str">
        <f t="shared" si="63"/>
        <v>水</v>
      </c>
      <c r="R105" s="22" t="str">
        <f t="shared" si="63"/>
        <v>木</v>
      </c>
      <c r="S105" s="22" t="str">
        <f t="shared" si="63"/>
        <v>金</v>
      </c>
      <c r="T105" s="22" t="str">
        <f t="shared" si="63"/>
        <v>土</v>
      </c>
      <c r="U105" s="22" t="str">
        <f t="shared" si="63"/>
        <v>日</v>
      </c>
      <c r="V105" s="22" t="str">
        <f t="shared" si="63"/>
        <v>月</v>
      </c>
      <c r="W105" s="22" t="str">
        <f t="shared" si="63"/>
        <v>火</v>
      </c>
      <c r="X105" s="22" t="str">
        <f t="shared" si="63"/>
        <v>水</v>
      </c>
      <c r="Y105" s="22" t="str">
        <f t="shared" si="63"/>
        <v>木</v>
      </c>
      <c r="Z105" s="22" t="str">
        <f t="shared" si="63"/>
        <v>金</v>
      </c>
      <c r="AA105" s="22" t="str">
        <f t="shared" si="63"/>
        <v>土</v>
      </c>
      <c r="AB105" s="22" t="str">
        <f t="shared" si="63"/>
        <v>日</v>
      </c>
      <c r="AC105" s="22" t="str">
        <f t="shared" si="63"/>
        <v>月</v>
      </c>
      <c r="AD105" s="22" t="str">
        <f t="shared" si="63"/>
        <v>火</v>
      </c>
      <c r="AE105" s="22" t="str">
        <f t="shared" si="63"/>
        <v>水</v>
      </c>
      <c r="AF105" s="22" t="str">
        <f t="shared" si="63"/>
        <v>木</v>
      </c>
      <c r="AG105" s="22" t="str">
        <f t="shared" si="63"/>
        <v/>
      </c>
      <c r="AH105" s="78">
        <v>0</v>
      </c>
      <c r="AI105" s="66" t="s">
        <v>57</v>
      </c>
      <c r="AJ105" s="68" t="s">
        <v>13</v>
      </c>
      <c r="AK105" s="70" t="s">
        <v>57</v>
      </c>
      <c r="AL105" s="72" t="s">
        <v>14</v>
      </c>
      <c r="AM105" s="51">
        <f t="shared" ref="AM105" si="64">COUNT(C104:AG104)</f>
        <v>30</v>
      </c>
      <c r="AN105" s="44">
        <f t="shared" ref="AN105" si="65">AM105-AH105</f>
        <v>30</v>
      </c>
      <c r="AO105" s="44">
        <f>SUM(AN$7:AN107)</f>
        <v>452</v>
      </c>
      <c r="AP105" s="44">
        <f>COUNTIF(C107:AG107,"○")</f>
        <v>0</v>
      </c>
      <c r="AQ105" s="44">
        <f>SUM(AP$7:AP107)</f>
        <v>60</v>
      </c>
    </row>
    <row r="106" spans="1:44" ht="69" hidden="1" outlineLevel="1" x14ac:dyDescent="0.15">
      <c r="A106" s="3"/>
      <c r="B106" s="23" t="s">
        <v>3</v>
      </c>
      <c r="C106" s="16" t="str">
        <f>IFERROR(VLOOKUP(C104,祝日一覧!A:C,3,FALSE),"")</f>
        <v/>
      </c>
      <c r="D106" s="16" t="str">
        <f>IFERROR(VLOOKUP(D104,祝日一覧!A:C,3,FALSE),"")</f>
        <v/>
      </c>
      <c r="E106" s="16" t="str">
        <f>IFERROR(VLOOKUP(E104,祝日一覧!A:C,3,FALSE),"")</f>
        <v/>
      </c>
      <c r="F106" s="32" t="str">
        <f>IFERROR(VLOOKUP(F104,祝日一覧!A:C,3,FALSE),"")</f>
        <v/>
      </c>
      <c r="G106" s="16" t="str">
        <f>IFERROR(VLOOKUP(G104,祝日一覧!A:C,3,FALSE),"")</f>
        <v/>
      </c>
      <c r="H106" s="16" t="str">
        <f>IFERROR(VLOOKUP(H104,祝日一覧!A:C,3,FALSE),"")</f>
        <v/>
      </c>
      <c r="I106" s="16" t="str">
        <f>IFERROR(VLOOKUP(I104,祝日一覧!A:C,3,FALSE),"")</f>
        <v/>
      </c>
      <c r="J106" s="16" t="str">
        <f>IFERROR(VLOOKUP(J104,祝日一覧!A:C,3,FALSE),"")</f>
        <v/>
      </c>
      <c r="K106" s="16" t="str">
        <f>IFERROR(VLOOKUP(K104,祝日一覧!A:C,3,FALSE),"")</f>
        <v/>
      </c>
      <c r="L106" s="16" t="str">
        <f>IFERROR(VLOOKUP(L104,祝日一覧!A:C,3,FALSE),"")</f>
        <v/>
      </c>
      <c r="M106" s="16" t="str">
        <f>IFERROR(VLOOKUP(M104,祝日一覧!A:C,3,FALSE),"")</f>
        <v/>
      </c>
      <c r="N106" s="16" t="str">
        <f>IFERROR(VLOOKUP(N104,祝日一覧!A:C,3,FALSE),"")</f>
        <v/>
      </c>
      <c r="O106" s="16" t="str">
        <f>IFERROR(VLOOKUP(O104,祝日一覧!A:C,3,FALSE),"")</f>
        <v/>
      </c>
      <c r="P106" s="16" t="str">
        <f>IFERROR(VLOOKUP(P104,祝日一覧!A:C,3,FALSE),"")</f>
        <v/>
      </c>
      <c r="Q106" s="16" t="str">
        <f>IFERROR(VLOOKUP(Q104,祝日一覧!A:C,3,FALSE),"")</f>
        <v/>
      </c>
      <c r="R106" s="15" t="str">
        <f>IFERROR(VLOOKUP(R104,祝日一覧!A:C,3,FALSE),"")</f>
        <v/>
      </c>
      <c r="S106" s="16" t="str">
        <f>IFERROR(VLOOKUP(S104,祝日一覧!A:C,3,FALSE),"")</f>
        <v/>
      </c>
      <c r="T106" s="16" t="str">
        <f>IFERROR(VLOOKUP(T104,祝日一覧!A:C,3,FALSE),"")</f>
        <v/>
      </c>
      <c r="U106" s="16" t="str">
        <f>IFERROR(VLOOKUP(U104,祝日一覧!A:C,3,FALSE),"")</f>
        <v/>
      </c>
      <c r="V106" s="16" t="str">
        <f>IFERROR(VLOOKUP(V104,祝日一覧!A:C,3,FALSE),"")</f>
        <v>敬老の日</v>
      </c>
      <c r="W106" s="16" t="str">
        <f>IFERROR(VLOOKUP(W104,祝日一覧!A:C,3,FALSE),"")</f>
        <v/>
      </c>
      <c r="X106" s="16" t="str">
        <f>IFERROR(VLOOKUP(X104,祝日一覧!A:C,3,FALSE),"")</f>
        <v/>
      </c>
      <c r="Y106" s="16" t="str">
        <f>IFERROR(VLOOKUP(Y104,祝日一覧!A:C,3,FALSE),"")</f>
        <v>秋分の日</v>
      </c>
      <c r="Z106" s="16" t="str">
        <f>IFERROR(VLOOKUP(Z104,祝日一覧!A:C,3,FALSE),"")</f>
        <v/>
      </c>
      <c r="AA106" s="16" t="str">
        <f>IFERROR(VLOOKUP(AA104,祝日一覧!A:C,3,FALSE),"")</f>
        <v/>
      </c>
      <c r="AB106" s="16" t="str">
        <f>IFERROR(VLOOKUP(AB104,祝日一覧!A:C,3,FALSE),"")</f>
        <v/>
      </c>
      <c r="AC106" s="16" t="str">
        <f>IFERROR(VLOOKUP(AC104,祝日一覧!A:C,3,FALSE),"")</f>
        <v/>
      </c>
      <c r="AD106" s="16" t="str">
        <f>IFERROR(VLOOKUP(AD104,祝日一覧!A:C,3,FALSE),"")</f>
        <v/>
      </c>
      <c r="AE106" s="16" t="str">
        <f>IFERROR(VLOOKUP(AE104,祝日一覧!A:C,3,FALSE),"")</f>
        <v/>
      </c>
      <c r="AF106" s="16" t="str">
        <f>IFERROR(VLOOKUP(AF104,祝日一覧!A:C,3,FALSE),"")</f>
        <v/>
      </c>
      <c r="AG106" s="16" t="str">
        <f>IFERROR(VLOOKUP(AG104,祝日一覧!A:C,3,FALSE),"")</f>
        <v/>
      </c>
      <c r="AH106" s="78"/>
      <c r="AI106" s="67"/>
      <c r="AJ106" s="69"/>
      <c r="AK106" s="71"/>
      <c r="AL106" s="73"/>
      <c r="AM106" s="74"/>
      <c r="AN106" s="75"/>
      <c r="AO106" s="75"/>
      <c r="AP106" s="75"/>
      <c r="AQ106" s="75"/>
      <c r="AR106" s="2"/>
    </row>
    <row r="107" spans="1:44" ht="14.25" hidden="1" outlineLevel="1" thickBot="1" x14ac:dyDescent="0.2">
      <c r="A107" s="4"/>
      <c r="B107" s="24" t="s">
        <v>61</v>
      </c>
      <c r="C107" s="25"/>
      <c r="D107" s="25"/>
      <c r="E107" s="25"/>
      <c r="F107" s="27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79"/>
      <c r="AI107" s="5">
        <f>AP105</f>
        <v>0</v>
      </c>
      <c r="AJ107" s="6">
        <f>AI107/AN105</f>
        <v>0</v>
      </c>
      <c r="AK107" s="7">
        <f>AQ105</f>
        <v>60</v>
      </c>
      <c r="AL107" s="8">
        <f>AK107/AO105</f>
        <v>0.13274336283185842</v>
      </c>
      <c r="AM107" s="52"/>
      <c r="AN107" s="45"/>
      <c r="AO107" s="45"/>
      <c r="AP107" s="45"/>
      <c r="AQ107" s="45"/>
      <c r="AR107" s="2"/>
    </row>
    <row r="108" spans="1:44" ht="14.25" hidden="1" outlineLevel="1" thickBot="1" x14ac:dyDescent="0.2">
      <c r="AQ108" s="12"/>
      <c r="AR108" s="2"/>
    </row>
    <row r="109" spans="1:44" hidden="1" outlineLevel="1" x14ac:dyDescent="0.15">
      <c r="B109" s="19" t="s">
        <v>0</v>
      </c>
      <c r="C109" s="59">
        <f>DATE(YEAR(C103),MONTH(C103)+1,DAY(C103))</f>
        <v>44470</v>
      </c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1"/>
      <c r="AH109" s="76" t="s">
        <v>20</v>
      </c>
      <c r="AI109" s="62" t="s">
        <v>12</v>
      </c>
      <c r="AJ109" s="63"/>
      <c r="AK109" s="53" t="s">
        <v>11</v>
      </c>
      <c r="AL109" s="54"/>
      <c r="AM109" s="51" t="s">
        <v>18</v>
      </c>
      <c r="AN109" s="44" t="s">
        <v>21</v>
      </c>
      <c r="AO109" s="44" t="s">
        <v>22</v>
      </c>
      <c r="AP109" s="44" t="s">
        <v>19</v>
      </c>
      <c r="AQ109" s="44" t="s">
        <v>23</v>
      </c>
      <c r="AR109" s="2"/>
    </row>
    <row r="110" spans="1:44" hidden="1" outlineLevel="1" x14ac:dyDescent="0.15">
      <c r="B110" s="20" t="s">
        <v>1</v>
      </c>
      <c r="C110" s="21">
        <f>DATE(YEAR(C109),MONTH(C109),DAY(C109))</f>
        <v>44470</v>
      </c>
      <c r="D110" s="21">
        <f>IF(MONTH(DATE(YEAR(C110),MONTH(C110),DAY(C110)+1))=MONTH($C109),DATE(YEAR(C110),MONTH(C110),DAY(C110)+1),"")</f>
        <v>44471</v>
      </c>
      <c r="E110" s="21">
        <f t="shared" ref="E110:AG110" si="66">IF(MONTH(DATE(YEAR(D110),MONTH(D110),DAY(D110)+1))=MONTH($C109),DATE(YEAR(D110),MONTH(D110),DAY(D110)+1),"")</f>
        <v>44472</v>
      </c>
      <c r="F110" s="30">
        <f t="shared" si="66"/>
        <v>44473</v>
      </c>
      <c r="G110" s="21">
        <f t="shared" si="66"/>
        <v>44474</v>
      </c>
      <c r="H110" s="21">
        <f t="shared" si="66"/>
        <v>44475</v>
      </c>
      <c r="I110" s="21">
        <f t="shared" si="66"/>
        <v>44476</v>
      </c>
      <c r="J110" s="21">
        <f t="shared" si="66"/>
        <v>44477</v>
      </c>
      <c r="K110" s="21">
        <f t="shared" si="66"/>
        <v>44478</v>
      </c>
      <c r="L110" s="21">
        <f t="shared" si="66"/>
        <v>44479</v>
      </c>
      <c r="M110" s="21">
        <f t="shared" si="66"/>
        <v>44480</v>
      </c>
      <c r="N110" s="21">
        <f t="shared" si="66"/>
        <v>44481</v>
      </c>
      <c r="O110" s="21">
        <f t="shared" si="66"/>
        <v>44482</v>
      </c>
      <c r="P110" s="21">
        <f t="shared" si="66"/>
        <v>44483</v>
      </c>
      <c r="Q110" s="21">
        <f t="shared" si="66"/>
        <v>44484</v>
      </c>
      <c r="R110" s="21">
        <f t="shared" si="66"/>
        <v>44485</v>
      </c>
      <c r="S110" s="21">
        <f t="shared" si="66"/>
        <v>44486</v>
      </c>
      <c r="T110" s="21">
        <f t="shared" si="66"/>
        <v>44487</v>
      </c>
      <c r="U110" s="21">
        <f t="shared" si="66"/>
        <v>44488</v>
      </c>
      <c r="V110" s="21">
        <f t="shared" si="66"/>
        <v>44489</v>
      </c>
      <c r="W110" s="21">
        <f t="shared" si="66"/>
        <v>44490</v>
      </c>
      <c r="X110" s="21">
        <f t="shared" si="66"/>
        <v>44491</v>
      </c>
      <c r="Y110" s="21">
        <f t="shared" si="66"/>
        <v>44492</v>
      </c>
      <c r="Z110" s="21">
        <f t="shared" si="66"/>
        <v>44493</v>
      </c>
      <c r="AA110" s="21">
        <f t="shared" si="66"/>
        <v>44494</v>
      </c>
      <c r="AB110" s="21">
        <f t="shared" si="66"/>
        <v>44495</v>
      </c>
      <c r="AC110" s="21">
        <f t="shared" si="66"/>
        <v>44496</v>
      </c>
      <c r="AD110" s="21">
        <f t="shared" si="66"/>
        <v>44497</v>
      </c>
      <c r="AE110" s="21">
        <f t="shared" si="66"/>
        <v>44498</v>
      </c>
      <c r="AF110" s="21">
        <f t="shared" si="66"/>
        <v>44499</v>
      </c>
      <c r="AG110" s="21">
        <f t="shared" si="66"/>
        <v>44500</v>
      </c>
      <c r="AH110" s="77"/>
      <c r="AI110" s="64"/>
      <c r="AJ110" s="65"/>
      <c r="AK110" s="55"/>
      <c r="AL110" s="56"/>
      <c r="AM110" s="52"/>
      <c r="AN110" s="45"/>
      <c r="AO110" s="45"/>
      <c r="AP110" s="45"/>
      <c r="AQ110" s="45"/>
      <c r="AR110" s="2"/>
    </row>
    <row r="111" spans="1:44" hidden="1" outlineLevel="1" x14ac:dyDescent="0.15">
      <c r="B111" s="20" t="s">
        <v>2</v>
      </c>
      <c r="C111" s="22" t="str">
        <f t="shared" ref="C111:AG111" si="67">TEXT(C110,"aaa")</f>
        <v>金</v>
      </c>
      <c r="D111" s="22" t="str">
        <f t="shared" si="67"/>
        <v>土</v>
      </c>
      <c r="E111" s="22" t="str">
        <f t="shared" si="67"/>
        <v>日</v>
      </c>
      <c r="F111" s="31" t="str">
        <f t="shared" si="67"/>
        <v>月</v>
      </c>
      <c r="G111" s="22" t="str">
        <f t="shared" si="67"/>
        <v>火</v>
      </c>
      <c r="H111" s="22" t="str">
        <f t="shared" si="67"/>
        <v>水</v>
      </c>
      <c r="I111" s="22" t="str">
        <f t="shared" si="67"/>
        <v>木</v>
      </c>
      <c r="J111" s="22" t="str">
        <f t="shared" si="67"/>
        <v>金</v>
      </c>
      <c r="K111" s="22" t="str">
        <f t="shared" si="67"/>
        <v>土</v>
      </c>
      <c r="L111" s="22" t="str">
        <f t="shared" si="67"/>
        <v>日</v>
      </c>
      <c r="M111" s="22" t="str">
        <f t="shared" si="67"/>
        <v>月</v>
      </c>
      <c r="N111" s="22" t="str">
        <f t="shared" si="67"/>
        <v>火</v>
      </c>
      <c r="O111" s="22" t="str">
        <f t="shared" si="67"/>
        <v>水</v>
      </c>
      <c r="P111" s="22" t="str">
        <f t="shared" si="67"/>
        <v>木</v>
      </c>
      <c r="Q111" s="22" t="str">
        <f t="shared" si="67"/>
        <v>金</v>
      </c>
      <c r="R111" s="22" t="str">
        <f t="shared" si="67"/>
        <v>土</v>
      </c>
      <c r="S111" s="22" t="str">
        <f t="shared" si="67"/>
        <v>日</v>
      </c>
      <c r="T111" s="22" t="str">
        <f t="shared" si="67"/>
        <v>月</v>
      </c>
      <c r="U111" s="22" t="str">
        <f t="shared" si="67"/>
        <v>火</v>
      </c>
      <c r="V111" s="22" t="str">
        <f t="shared" si="67"/>
        <v>水</v>
      </c>
      <c r="W111" s="22" t="str">
        <f t="shared" si="67"/>
        <v>木</v>
      </c>
      <c r="X111" s="22" t="str">
        <f t="shared" si="67"/>
        <v>金</v>
      </c>
      <c r="Y111" s="22" t="str">
        <f t="shared" si="67"/>
        <v>土</v>
      </c>
      <c r="Z111" s="22" t="str">
        <f t="shared" si="67"/>
        <v>日</v>
      </c>
      <c r="AA111" s="22" t="str">
        <f t="shared" si="67"/>
        <v>月</v>
      </c>
      <c r="AB111" s="22" t="str">
        <f t="shared" si="67"/>
        <v>火</v>
      </c>
      <c r="AC111" s="22" t="str">
        <f t="shared" si="67"/>
        <v>水</v>
      </c>
      <c r="AD111" s="22" t="str">
        <f t="shared" si="67"/>
        <v>木</v>
      </c>
      <c r="AE111" s="22" t="str">
        <f t="shared" si="67"/>
        <v>金</v>
      </c>
      <c r="AF111" s="22" t="str">
        <f t="shared" si="67"/>
        <v>土</v>
      </c>
      <c r="AG111" s="22" t="str">
        <f t="shared" si="67"/>
        <v>日</v>
      </c>
      <c r="AH111" s="78">
        <v>0</v>
      </c>
      <c r="AI111" s="66" t="s">
        <v>57</v>
      </c>
      <c r="AJ111" s="68" t="s">
        <v>13</v>
      </c>
      <c r="AK111" s="70" t="s">
        <v>57</v>
      </c>
      <c r="AL111" s="72" t="s">
        <v>14</v>
      </c>
      <c r="AM111" s="51">
        <f t="shared" ref="AM111" si="68">COUNT(C110:AG110)</f>
        <v>31</v>
      </c>
      <c r="AN111" s="44">
        <f t="shared" ref="AN111" si="69">AM111-AH111</f>
        <v>31</v>
      </c>
      <c r="AO111" s="44">
        <f>SUM(AN$7:AN113)</f>
        <v>483</v>
      </c>
      <c r="AP111" s="44">
        <f>COUNTIF(C113:AG113,"○")</f>
        <v>0</v>
      </c>
      <c r="AQ111" s="44">
        <f>SUM(AP$7:AP113)</f>
        <v>60</v>
      </c>
      <c r="AR111" s="2"/>
    </row>
    <row r="112" spans="1:44" ht="28.5" hidden="1" outlineLevel="1" x14ac:dyDescent="0.15">
      <c r="A112" s="3"/>
      <c r="B112" s="23" t="s">
        <v>3</v>
      </c>
      <c r="C112" s="16" t="str">
        <f>IFERROR(VLOOKUP(C110,祝日一覧!A:C,3,FALSE),"")</f>
        <v/>
      </c>
      <c r="D112" s="16" t="str">
        <f>IFERROR(VLOOKUP(D110,祝日一覧!A:C,3,FALSE),"")</f>
        <v/>
      </c>
      <c r="E112" s="16" t="str">
        <f>IFERROR(VLOOKUP(E110,祝日一覧!A:C,3,FALSE),"")</f>
        <v/>
      </c>
      <c r="F112" s="32" t="str">
        <f>IFERROR(VLOOKUP(F110,祝日一覧!A:C,3,FALSE),"")</f>
        <v/>
      </c>
      <c r="G112" s="16" t="str">
        <f>IFERROR(VLOOKUP(G110,祝日一覧!A:C,3,FALSE),"")</f>
        <v/>
      </c>
      <c r="H112" s="16" t="str">
        <f>IFERROR(VLOOKUP(H110,祝日一覧!A:C,3,FALSE),"")</f>
        <v/>
      </c>
      <c r="I112" s="16" t="str">
        <f>IFERROR(VLOOKUP(I110,祝日一覧!A:C,3,FALSE),"")</f>
        <v/>
      </c>
      <c r="J112" s="16" t="str">
        <f>IFERROR(VLOOKUP(J110,祝日一覧!A:C,3,FALSE),"")</f>
        <v/>
      </c>
      <c r="K112" s="16" t="str">
        <f>IFERROR(VLOOKUP(K110,祝日一覧!A:C,3,FALSE),"")</f>
        <v/>
      </c>
      <c r="L112" s="16" t="str">
        <f>IFERROR(VLOOKUP(L110,祝日一覧!A:C,3,FALSE),"")</f>
        <v/>
      </c>
      <c r="M112" s="16" t="str">
        <f>IFERROR(VLOOKUP(M110,祝日一覧!A:C,3,FALSE),"")</f>
        <v>スポーツの日</v>
      </c>
      <c r="N112" s="16" t="str">
        <f>IFERROR(VLOOKUP(N110,祝日一覧!A:C,3,FALSE),"")</f>
        <v/>
      </c>
      <c r="O112" s="16" t="str">
        <f>IFERROR(VLOOKUP(O110,祝日一覧!A:C,3,FALSE),"")</f>
        <v/>
      </c>
      <c r="P112" s="16" t="str">
        <f>IFERROR(VLOOKUP(P110,祝日一覧!A:C,3,FALSE),"")</f>
        <v/>
      </c>
      <c r="Q112" s="16" t="str">
        <f>IFERROR(VLOOKUP(Q110,祝日一覧!A:C,3,FALSE),"")</f>
        <v/>
      </c>
      <c r="R112" s="15" t="str">
        <f>IFERROR(VLOOKUP(R110,祝日一覧!A:C,3,FALSE),"")</f>
        <v/>
      </c>
      <c r="S112" s="16" t="str">
        <f>IFERROR(VLOOKUP(S110,祝日一覧!A:C,3,FALSE),"")</f>
        <v/>
      </c>
      <c r="T112" s="16" t="str">
        <f>IFERROR(VLOOKUP(T110,祝日一覧!A:C,3,FALSE),"")</f>
        <v/>
      </c>
      <c r="U112" s="16" t="str">
        <f>IFERROR(VLOOKUP(U110,祝日一覧!A:C,3,FALSE),"")</f>
        <v/>
      </c>
      <c r="V112" s="16" t="str">
        <f>IFERROR(VLOOKUP(V110,祝日一覧!A:C,3,FALSE),"")</f>
        <v/>
      </c>
      <c r="W112" s="16" t="str">
        <f>IFERROR(VLOOKUP(W110,祝日一覧!A:C,3,FALSE),"")</f>
        <v/>
      </c>
      <c r="X112" s="16" t="str">
        <f>IFERROR(VLOOKUP(X110,祝日一覧!A:C,3,FALSE),"")</f>
        <v/>
      </c>
      <c r="Y112" s="16" t="str">
        <f>IFERROR(VLOOKUP(Y110,祝日一覧!A:C,3,FALSE),"")</f>
        <v/>
      </c>
      <c r="Z112" s="16" t="str">
        <f>IFERROR(VLOOKUP(Z110,祝日一覧!A:C,3,FALSE),"")</f>
        <v/>
      </c>
      <c r="AA112" s="16" t="str">
        <f>IFERROR(VLOOKUP(AA110,祝日一覧!A:C,3,FALSE),"")</f>
        <v/>
      </c>
      <c r="AB112" s="16" t="str">
        <f>IFERROR(VLOOKUP(AB110,祝日一覧!A:C,3,FALSE),"")</f>
        <v/>
      </c>
      <c r="AC112" s="16" t="str">
        <f>IFERROR(VLOOKUP(AC110,祝日一覧!A:C,3,FALSE),"")</f>
        <v/>
      </c>
      <c r="AD112" s="16" t="str">
        <f>IFERROR(VLOOKUP(AD110,祝日一覧!A:C,3,FALSE),"")</f>
        <v/>
      </c>
      <c r="AE112" s="16" t="str">
        <f>IFERROR(VLOOKUP(AE110,祝日一覧!A:C,3,FALSE),"")</f>
        <v/>
      </c>
      <c r="AF112" s="16" t="str">
        <f>IFERROR(VLOOKUP(AF110,祝日一覧!A:C,3,FALSE),"")</f>
        <v/>
      </c>
      <c r="AG112" s="16" t="str">
        <f>IFERROR(VLOOKUP(AG110,祝日一覧!A:C,3,FALSE),"")</f>
        <v/>
      </c>
      <c r="AH112" s="78"/>
      <c r="AI112" s="67"/>
      <c r="AJ112" s="69"/>
      <c r="AK112" s="71"/>
      <c r="AL112" s="73"/>
      <c r="AM112" s="74"/>
      <c r="AN112" s="75"/>
      <c r="AO112" s="75"/>
      <c r="AP112" s="75"/>
      <c r="AQ112" s="75"/>
      <c r="AR112" s="2"/>
    </row>
    <row r="113" spans="1:44" ht="14.25" hidden="1" outlineLevel="1" thickBot="1" x14ac:dyDescent="0.2">
      <c r="A113" s="4"/>
      <c r="B113" s="24" t="s">
        <v>61</v>
      </c>
      <c r="C113" s="25"/>
      <c r="D113" s="25"/>
      <c r="E113" s="25"/>
      <c r="F113" s="27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79"/>
      <c r="AI113" s="5">
        <f>AP111</f>
        <v>0</v>
      </c>
      <c r="AJ113" s="6">
        <f>AI113/AN111</f>
        <v>0</v>
      </c>
      <c r="AK113" s="7">
        <f>AQ111</f>
        <v>60</v>
      </c>
      <c r="AL113" s="8">
        <f>AK113/AO111</f>
        <v>0.12422360248447205</v>
      </c>
      <c r="AM113" s="52"/>
      <c r="AN113" s="45"/>
      <c r="AO113" s="45"/>
      <c r="AP113" s="45"/>
      <c r="AQ113" s="45"/>
      <c r="AR113" s="2"/>
    </row>
    <row r="114" spans="1:44" ht="14.25" hidden="1" outlineLevel="1" thickBot="1" x14ac:dyDescent="0.2">
      <c r="AQ114" s="12"/>
      <c r="AR114" s="2"/>
    </row>
    <row r="115" spans="1:44" hidden="1" outlineLevel="1" x14ac:dyDescent="0.15">
      <c r="B115" s="19" t="s">
        <v>0</v>
      </c>
      <c r="C115" s="59">
        <f>DATE(YEAR(C109),MONTH(C109)+1,DAY(C109))</f>
        <v>44501</v>
      </c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1"/>
      <c r="AH115" s="76" t="s">
        <v>20</v>
      </c>
      <c r="AI115" s="62" t="s">
        <v>12</v>
      </c>
      <c r="AJ115" s="63"/>
      <c r="AK115" s="53" t="s">
        <v>11</v>
      </c>
      <c r="AL115" s="54"/>
      <c r="AM115" s="51" t="s">
        <v>18</v>
      </c>
      <c r="AN115" s="44" t="s">
        <v>21</v>
      </c>
      <c r="AO115" s="44" t="s">
        <v>22</v>
      </c>
      <c r="AP115" s="44" t="s">
        <v>19</v>
      </c>
      <c r="AQ115" s="44" t="s">
        <v>23</v>
      </c>
      <c r="AR115" s="2"/>
    </row>
    <row r="116" spans="1:44" hidden="1" outlineLevel="1" x14ac:dyDescent="0.15">
      <c r="B116" s="20" t="s">
        <v>1</v>
      </c>
      <c r="C116" s="21">
        <f>DATE(YEAR(C115),MONTH(C115),DAY(C115))</f>
        <v>44501</v>
      </c>
      <c r="D116" s="21">
        <f>IF(MONTH(DATE(YEAR(C116),MONTH(C116),DAY(C116)+1))=MONTH($C115),DATE(YEAR(C116),MONTH(C116),DAY(C116)+1),"")</f>
        <v>44502</v>
      </c>
      <c r="E116" s="21">
        <f t="shared" ref="E116:AG116" si="70">IF(MONTH(DATE(YEAR(D116),MONTH(D116),DAY(D116)+1))=MONTH($C115),DATE(YEAR(D116),MONTH(D116),DAY(D116)+1),"")</f>
        <v>44503</v>
      </c>
      <c r="F116" s="30">
        <f t="shared" si="70"/>
        <v>44504</v>
      </c>
      <c r="G116" s="21">
        <f t="shared" si="70"/>
        <v>44505</v>
      </c>
      <c r="H116" s="21">
        <f t="shared" si="70"/>
        <v>44506</v>
      </c>
      <c r="I116" s="21">
        <f t="shared" si="70"/>
        <v>44507</v>
      </c>
      <c r="J116" s="21">
        <f t="shared" si="70"/>
        <v>44508</v>
      </c>
      <c r="K116" s="21">
        <f t="shared" si="70"/>
        <v>44509</v>
      </c>
      <c r="L116" s="21">
        <f t="shared" si="70"/>
        <v>44510</v>
      </c>
      <c r="M116" s="21">
        <f t="shared" si="70"/>
        <v>44511</v>
      </c>
      <c r="N116" s="21">
        <f t="shared" si="70"/>
        <v>44512</v>
      </c>
      <c r="O116" s="21">
        <f t="shared" si="70"/>
        <v>44513</v>
      </c>
      <c r="P116" s="21">
        <f t="shared" si="70"/>
        <v>44514</v>
      </c>
      <c r="Q116" s="21">
        <f t="shared" si="70"/>
        <v>44515</v>
      </c>
      <c r="R116" s="21">
        <f t="shared" si="70"/>
        <v>44516</v>
      </c>
      <c r="S116" s="21">
        <f t="shared" si="70"/>
        <v>44517</v>
      </c>
      <c r="T116" s="21">
        <f t="shared" si="70"/>
        <v>44518</v>
      </c>
      <c r="U116" s="21">
        <f t="shared" si="70"/>
        <v>44519</v>
      </c>
      <c r="V116" s="21">
        <f t="shared" si="70"/>
        <v>44520</v>
      </c>
      <c r="W116" s="21">
        <f t="shared" si="70"/>
        <v>44521</v>
      </c>
      <c r="X116" s="21">
        <f t="shared" si="70"/>
        <v>44522</v>
      </c>
      <c r="Y116" s="21">
        <f t="shared" si="70"/>
        <v>44523</v>
      </c>
      <c r="Z116" s="21">
        <f t="shared" si="70"/>
        <v>44524</v>
      </c>
      <c r="AA116" s="21">
        <f t="shared" si="70"/>
        <v>44525</v>
      </c>
      <c r="AB116" s="21">
        <f t="shared" si="70"/>
        <v>44526</v>
      </c>
      <c r="AC116" s="21">
        <f t="shared" si="70"/>
        <v>44527</v>
      </c>
      <c r="AD116" s="21">
        <f t="shared" si="70"/>
        <v>44528</v>
      </c>
      <c r="AE116" s="21">
        <f t="shared" si="70"/>
        <v>44529</v>
      </c>
      <c r="AF116" s="21">
        <f t="shared" si="70"/>
        <v>44530</v>
      </c>
      <c r="AG116" s="21" t="str">
        <f t="shared" si="70"/>
        <v/>
      </c>
      <c r="AH116" s="77"/>
      <c r="AI116" s="64"/>
      <c r="AJ116" s="65"/>
      <c r="AK116" s="55"/>
      <c r="AL116" s="56"/>
      <c r="AM116" s="52"/>
      <c r="AN116" s="45"/>
      <c r="AO116" s="45"/>
      <c r="AP116" s="45"/>
      <c r="AQ116" s="45"/>
      <c r="AR116" s="2"/>
    </row>
    <row r="117" spans="1:44" hidden="1" outlineLevel="1" x14ac:dyDescent="0.15">
      <c r="B117" s="20" t="s">
        <v>2</v>
      </c>
      <c r="C117" s="22" t="str">
        <f t="shared" ref="C117:AG117" si="71">TEXT(C116,"aaa")</f>
        <v>月</v>
      </c>
      <c r="D117" s="22" t="str">
        <f t="shared" si="71"/>
        <v>火</v>
      </c>
      <c r="E117" s="22" t="str">
        <f t="shared" si="71"/>
        <v>水</v>
      </c>
      <c r="F117" s="31" t="str">
        <f t="shared" si="71"/>
        <v>木</v>
      </c>
      <c r="G117" s="22" t="str">
        <f t="shared" si="71"/>
        <v>金</v>
      </c>
      <c r="H117" s="22" t="str">
        <f t="shared" si="71"/>
        <v>土</v>
      </c>
      <c r="I117" s="22" t="str">
        <f t="shared" si="71"/>
        <v>日</v>
      </c>
      <c r="J117" s="22" t="str">
        <f t="shared" si="71"/>
        <v>月</v>
      </c>
      <c r="K117" s="22" t="str">
        <f t="shared" si="71"/>
        <v>火</v>
      </c>
      <c r="L117" s="22" t="str">
        <f t="shared" si="71"/>
        <v>水</v>
      </c>
      <c r="M117" s="22" t="str">
        <f t="shared" si="71"/>
        <v>木</v>
      </c>
      <c r="N117" s="22" t="str">
        <f t="shared" si="71"/>
        <v>金</v>
      </c>
      <c r="O117" s="22" t="str">
        <f t="shared" si="71"/>
        <v>土</v>
      </c>
      <c r="P117" s="22" t="str">
        <f t="shared" si="71"/>
        <v>日</v>
      </c>
      <c r="Q117" s="22" t="str">
        <f t="shared" si="71"/>
        <v>月</v>
      </c>
      <c r="R117" s="22" t="str">
        <f t="shared" si="71"/>
        <v>火</v>
      </c>
      <c r="S117" s="22" t="str">
        <f t="shared" si="71"/>
        <v>水</v>
      </c>
      <c r="T117" s="22" t="str">
        <f t="shared" si="71"/>
        <v>木</v>
      </c>
      <c r="U117" s="22" t="str">
        <f t="shared" si="71"/>
        <v>金</v>
      </c>
      <c r="V117" s="22" t="str">
        <f t="shared" si="71"/>
        <v>土</v>
      </c>
      <c r="W117" s="22" t="str">
        <f t="shared" si="71"/>
        <v>日</v>
      </c>
      <c r="X117" s="22" t="str">
        <f t="shared" si="71"/>
        <v>月</v>
      </c>
      <c r="Y117" s="22" t="str">
        <f t="shared" si="71"/>
        <v>火</v>
      </c>
      <c r="Z117" s="22" t="str">
        <f t="shared" si="71"/>
        <v>水</v>
      </c>
      <c r="AA117" s="22" t="str">
        <f t="shared" si="71"/>
        <v>木</v>
      </c>
      <c r="AB117" s="22" t="str">
        <f t="shared" si="71"/>
        <v>金</v>
      </c>
      <c r="AC117" s="22" t="str">
        <f t="shared" si="71"/>
        <v>土</v>
      </c>
      <c r="AD117" s="22" t="str">
        <f t="shared" si="71"/>
        <v>日</v>
      </c>
      <c r="AE117" s="22" t="str">
        <f t="shared" si="71"/>
        <v>月</v>
      </c>
      <c r="AF117" s="22" t="str">
        <f t="shared" si="71"/>
        <v>火</v>
      </c>
      <c r="AG117" s="22" t="str">
        <f t="shared" si="71"/>
        <v/>
      </c>
      <c r="AH117" s="78">
        <v>0</v>
      </c>
      <c r="AI117" s="66" t="s">
        <v>57</v>
      </c>
      <c r="AJ117" s="68" t="s">
        <v>13</v>
      </c>
      <c r="AK117" s="70" t="s">
        <v>57</v>
      </c>
      <c r="AL117" s="72" t="s">
        <v>14</v>
      </c>
      <c r="AM117" s="51">
        <f t="shared" ref="AM117" si="72">COUNT(C116:AG116)</f>
        <v>30</v>
      </c>
      <c r="AN117" s="44">
        <f t="shared" ref="AN117" si="73">AM117-AH117</f>
        <v>30</v>
      </c>
      <c r="AO117" s="44">
        <f>SUM(AN$7:AN119)</f>
        <v>513</v>
      </c>
      <c r="AP117" s="44">
        <f>COUNTIF(C119:AG119,"○")</f>
        <v>0</v>
      </c>
      <c r="AQ117" s="44">
        <f>SUM(AP$7:AP119)</f>
        <v>60</v>
      </c>
      <c r="AR117" s="2"/>
    </row>
    <row r="118" spans="1:44" ht="42" hidden="1" outlineLevel="1" x14ac:dyDescent="0.15">
      <c r="A118" s="3"/>
      <c r="B118" s="23" t="s">
        <v>3</v>
      </c>
      <c r="C118" s="16" t="str">
        <f>IFERROR(VLOOKUP(C116,祝日一覧!A:C,3,FALSE),"")</f>
        <v/>
      </c>
      <c r="D118" s="16" t="str">
        <f>IFERROR(VLOOKUP(D116,祝日一覧!A:C,3,FALSE),"")</f>
        <v/>
      </c>
      <c r="E118" s="16" t="str">
        <f>IFERROR(VLOOKUP(E116,祝日一覧!A:C,3,FALSE),"")</f>
        <v>文化の日</v>
      </c>
      <c r="F118" s="32" t="str">
        <f>IFERROR(VLOOKUP(F116,祝日一覧!A:C,3,FALSE),"")</f>
        <v/>
      </c>
      <c r="G118" s="16" t="str">
        <f>IFERROR(VLOOKUP(G116,祝日一覧!A:C,3,FALSE),"")</f>
        <v/>
      </c>
      <c r="H118" s="16" t="str">
        <f>IFERROR(VLOOKUP(H116,祝日一覧!A:C,3,FALSE),"")</f>
        <v/>
      </c>
      <c r="I118" s="16" t="str">
        <f>IFERROR(VLOOKUP(I116,祝日一覧!A:C,3,FALSE),"")</f>
        <v/>
      </c>
      <c r="J118" s="16" t="str">
        <f>IFERROR(VLOOKUP(J116,祝日一覧!A:C,3,FALSE),"")</f>
        <v/>
      </c>
      <c r="K118" s="16" t="str">
        <f>IFERROR(VLOOKUP(K116,祝日一覧!A:C,3,FALSE),"")</f>
        <v/>
      </c>
      <c r="L118" s="16" t="str">
        <f>IFERROR(VLOOKUP(L116,祝日一覧!A:C,3,FALSE),"")</f>
        <v/>
      </c>
      <c r="M118" s="16" t="str">
        <f>IFERROR(VLOOKUP(M116,祝日一覧!A:C,3,FALSE),"")</f>
        <v/>
      </c>
      <c r="N118" s="16" t="str">
        <f>IFERROR(VLOOKUP(N116,祝日一覧!A:C,3,FALSE),"")</f>
        <v/>
      </c>
      <c r="O118" s="16" t="str">
        <f>IFERROR(VLOOKUP(O116,祝日一覧!A:C,3,FALSE),"")</f>
        <v/>
      </c>
      <c r="P118" s="16" t="str">
        <f>IFERROR(VLOOKUP(P116,祝日一覧!A:C,3,FALSE),"")</f>
        <v/>
      </c>
      <c r="Q118" s="16" t="str">
        <f>IFERROR(VLOOKUP(Q116,祝日一覧!A:C,3,FALSE),"")</f>
        <v/>
      </c>
      <c r="R118" s="15" t="str">
        <f>IFERROR(VLOOKUP(R116,祝日一覧!A:C,3,FALSE),"")</f>
        <v/>
      </c>
      <c r="S118" s="16" t="str">
        <f>IFERROR(VLOOKUP(S116,祝日一覧!A:C,3,FALSE),"")</f>
        <v/>
      </c>
      <c r="T118" s="16" t="str">
        <f>IFERROR(VLOOKUP(T116,祝日一覧!A:C,3,FALSE),"")</f>
        <v/>
      </c>
      <c r="U118" s="16" t="str">
        <f>IFERROR(VLOOKUP(U116,祝日一覧!A:C,3,FALSE),"")</f>
        <v/>
      </c>
      <c r="V118" s="16" t="str">
        <f>IFERROR(VLOOKUP(V116,祝日一覧!A:C,3,FALSE),"")</f>
        <v/>
      </c>
      <c r="W118" s="16" t="str">
        <f>IFERROR(VLOOKUP(W116,祝日一覧!A:C,3,FALSE),"")</f>
        <v/>
      </c>
      <c r="X118" s="16" t="str">
        <f>IFERROR(VLOOKUP(X116,祝日一覧!A:C,3,FALSE),"")</f>
        <v/>
      </c>
      <c r="Y118" s="16" t="str">
        <f>IFERROR(VLOOKUP(Y116,祝日一覧!A:C,3,FALSE),"")</f>
        <v>勤労感謝の日</v>
      </c>
      <c r="Z118" s="16" t="str">
        <f>IFERROR(VLOOKUP(Z116,祝日一覧!A:C,3,FALSE),"")</f>
        <v/>
      </c>
      <c r="AA118" s="16" t="str">
        <f>IFERROR(VLOOKUP(AA116,祝日一覧!A:C,3,FALSE),"")</f>
        <v/>
      </c>
      <c r="AB118" s="16" t="str">
        <f>IFERROR(VLOOKUP(AB116,祝日一覧!A:C,3,FALSE),"")</f>
        <v/>
      </c>
      <c r="AC118" s="16" t="str">
        <f>IFERROR(VLOOKUP(AC116,祝日一覧!A:C,3,FALSE),"")</f>
        <v/>
      </c>
      <c r="AD118" s="16" t="str">
        <f>IFERROR(VLOOKUP(AD116,祝日一覧!A:C,3,FALSE),"")</f>
        <v/>
      </c>
      <c r="AE118" s="16" t="str">
        <f>IFERROR(VLOOKUP(AE116,祝日一覧!A:C,3,FALSE),"")</f>
        <v/>
      </c>
      <c r="AF118" s="16" t="str">
        <f>IFERROR(VLOOKUP(AF116,祝日一覧!A:C,3,FALSE),"")</f>
        <v/>
      </c>
      <c r="AG118" s="16" t="str">
        <f>IFERROR(VLOOKUP(AG116,祝日一覧!A:C,3,FALSE),"")</f>
        <v/>
      </c>
      <c r="AH118" s="78"/>
      <c r="AI118" s="67"/>
      <c r="AJ118" s="69"/>
      <c r="AK118" s="71"/>
      <c r="AL118" s="73"/>
      <c r="AM118" s="74"/>
      <c r="AN118" s="75"/>
      <c r="AO118" s="75"/>
      <c r="AP118" s="75"/>
      <c r="AQ118" s="75"/>
      <c r="AR118" s="2"/>
    </row>
    <row r="119" spans="1:44" ht="14.25" hidden="1" outlineLevel="1" thickBot="1" x14ac:dyDescent="0.2">
      <c r="A119" s="4"/>
      <c r="B119" s="24" t="s">
        <v>61</v>
      </c>
      <c r="C119" s="25"/>
      <c r="D119" s="25"/>
      <c r="E119" s="25"/>
      <c r="F119" s="27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79"/>
      <c r="AI119" s="5">
        <f>AP117</f>
        <v>0</v>
      </c>
      <c r="AJ119" s="6">
        <f>AI119/AN117</f>
        <v>0</v>
      </c>
      <c r="AK119" s="7">
        <f>AQ117</f>
        <v>60</v>
      </c>
      <c r="AL119" s="8">
        <f>AK119/AO117</f>
        <v>0.11695906432748537</v>
      </c>
      <c r="AM119" s="52"/>
      <c r="AN119" s="45"/>
      <c r="AO119" s="45"/>
      <c r="AP119" s="45"/>
      <c r="AQ119" s="45"/>
      <c r="AR119" s="2"/>
    </row>
    <row r="120" spans="1:44" ht="14.25" hidden="1" outlineLevel="1" thickBot="1" x14ac:dyDescent="0.2">
      <c r="AQ120" s="12"/>
      <c r="AR120" s="2"/>
    </row>
    <row r="121" spans="1:44" hidden="1" outlineLevel="1" x14ac:dyDescent="0.15">
      <c r="B121" s="19" t="s">
        <v>0</v>
      </c>
      <c r="C121" s="59">
        <f>DATE(YEAR(C115),MONTH(C115)+1,DAY(C115))</f>
        <v>44531</v>
      </c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1"/>
      <c r="AH121" s="76" t="s">
        <v>20</v>
      </c>
      <c r="AI121" s="62" t="s">
        <v>12</v>
      </c>
      <c r="AJ121" s="63"/>
      <c r="AK121" s="53" t="s">
        <v>11</v>
      </c>
      <c r="AL121" s="54"/>
      <c r="AM121" s="51" t="s">
        <v>18</v>
      </c>
      <c r="AN121" s="44" t="s">
        <v>21</v>
      </c>
      <c r="AO121" s="44" t="s">
        <v>22</v>
      </c>
      <c r="AP121" s="44" t="s">
        <v>19</v>
      </c>
      <c r="AQ121" s="44" t="s">
        <v>23</v>
      </c>
      <c r="AR121" s="2"/>
    </row>
    <row r="122" spans="1:44" hidden="1" outlineLevel="1" x14ac:dyDescent="0.15">
      <c r="B122" s="20" t="s">
        <v>1</v>
      </c>
      <c r="C122" s="21">
        <f>DATE(YEAR(C121),MONTH(C121),DAY(C121))</f>
        <v>44531</v>
      </c>
      <c r="D122" s="21">
        <f>IF(MONTH(DATE(YEAR(C122),MONTH(C122),DAY(C122)+1))=MONTH($C121),DATE(YEAR(C122),MONTH(C122),DAY(C122)+1),"")</f>
        <v>44532</v>
      </c>
      <c r="E122" s="21">
        <f t="shared" ref="E122:AG122" si="74">IF(MONTH(DATE(YEAR(D122),MONTH(D122),DAY(D122)+1))=MONTH($C121),DATE(YEAR(D122),MONTH(D122),DAY(D122)+1),"")</f>
        <v>44533</v>
      </c>
      <c r="F122" s="30">
        <f t="shared" si="74"/>
        <v>44534</v>
      </c>
      <c r="G122" s="21">
        <f t="shared" si="74"/>
        <v>44535</v>
      </c>
      <c r="H122" s="21">
        <f t="shared" si="74"/>
        <v>44536</v>
      </c>
      <c r="I122" s="21">
        <f t="shared" si="74"/>
        <v>44537</v>
      </c>
      <c r="J122" s="21">
        <f t="shared" si="74"/>
        <v>44538</v>
      </c>
      <c r="K122" s="21">
        <f t="shared" si="74"/>
        <v>44539</v>
      </c>
      <c r="L122" s="21">
        <f t="shared" si="74"/>
        <v>44540</v>
      </c>
      <c r="M122" s="21">
        <f t="shared" si="74"/>
        <v>44541</v>
      </c>
      <c r="N122" s="21">
        <f t="shared" si="74"/>
        <v>44542</v>
      </c>
      <c r="O122" s="21">
        <f t="shared" si="74"/>
        <v>44543</v>
      </c>
      <c r="P122" s="21">
        <f t="shared" si="74"/>
        <v>44544</v>
      </c>
      <c r="Q122" s="21">
        <f t="shared" si="74"/>
        <v>44545</v>
      </c>
      <c r="R122" s="21">
        <f t="shared" si="74"/>
        <v>44546</v>
      </c>
      <c r="S122" s="21">
        <f t="shared" si="74"/>
        <v>44547</v>
      </c>
      <c r="T122" s="21">
        <f t="shared" si="74"/>
        <v>44548</v>
      </c>
      <c r="U122" s="21">
        <f t="shared" si="74"/>
        <v>44549</v>
      </c>
      <c r="V122" s="21">
        <f t="shared" si="74"/>
        <v>44550</v>
      </c>
      <c r="W122" s="21">
        <f t="shared" si="74"/>
        <v>44551</v>
      </c>
      <c r="X122" s="21">
        <f t="shared" si="74"/>
        <v>44552</v>
      </c>
      <c r="Y122" s="21">
        <f t="shared" si="74"/>
        <v>44553</v>
      </c>
      <c r="Z122" s="21">
        <f t="shared" si="74"/>
        <v>44554</v>
      </c>
      <c r="AA122" s="21">
        <f t="shared" si="74"/>
        <v>44555</v>
      </c>
      <c r="AB122" s="21">
        <f t="shared" si="74"/>
        <v>44556</v>
      </c>
      <c r="AC122" s="21">
        <f t="shared" si="74"/>
        <v>44557</v>
      </c>
      <c r="AD122" s="21">
        <f t="shared" si="74"/>
        <v>44558</v>
      </c>
      <c r="AE122" s="21">
        <f t="shared" si="74"/>
        <v>44559</v>
      </c>
      <c r="AF122" s="21">
        <f t="shared" si="74"/>
        <v>44560</v>
      </c>
      <c r="AG122" s="21">
        <f t="shared" si="74"/>
        <v>44561</v>
      </c>
      <c r="AH122" s="77"/>
      <c r="AI122" s="64"/>
      <c r="AJ122" s="65"/>
      <c r="AK122" s="55"/>
      <c r="AL122" s="56"/>
      <c r="AM122" s="52"/>
      <c r="AN122" s="45"/>
      <c r="AO122" s="45"/>
      <c r="AP122" s="45"/>
      <c r="AQ122" s="45"/>
      <c r="AR122" s="2"/>
    </row>
    <row r="123" spans="1:44" hidden="1" outlineLevel="1" x14ac:dyDescent="0.15">
      <c r="B123" s="20" t="s">
        <v>2</v>
      </c>
      <c r="C123" s="22" t="str">
        <f t="shared" ref="C123:AG123" si="75">TEXT(C122,"aaa")</f>
        <v>水</v>
      </c>
      <c r="D123" s="22" t="str">
        <f t="shared" si="75"/>
        <v>木</v>
      </c>
      <c r="E123" s="22" t="str">
        <f t="shared" si="75"/>
        <v>金</v>
      </c>
      <c r="F123" s="31" t="str">
        <f t="shared" si="75"/>
        <v>土</v>
      </c>
      <c r="G123" s="22" t="str">
        <f t="shared" si="75"/>
        <v>日</v>
      </c>
      <c r="H123" s="22" t="str">
        <f t="shared" si="75"/>
        <v>月</v>
      </c>
      <c r="I123" s="22" t="str">
        <f t="shared" si="75"/>
        <v>火</v>
      </c>
      <c r="J123" s="22" t="str">
        <f t="shared" si="75"/>
        <v>水</v>
      </c>
      <c r="K123" s="22" t="str">
        <f t="shared" si="75"/>
        <v>木</v>
      </c>
      <c r="L123" s="22" t="str">
        <f t="shared" si="75"/>
        <v>金</v>
      </c>
      <c r="M123" s="22" t="str">
        <f t="shared" si="75"/>
        <v>土</v>
      </c>
      <c r="N123" s="22" t="str">
        <f t="shared" si="75"/>
        <v>日</v>
      </c>
      <c r="O123" s="22" t="str">
        <f t="shared" si="75"/>
        <v>月</v>
      </c>
      <c r="P123" s="22" t="str">
        <f t="shared" si="75"/>
        <v>火</v>
      </c>
      <c r="Q123" s="22" t="str">
        <f t="shared" si="75"/>
        <v>水</v>
      </c>
      <c r="R123" s="22" t="str">
        <f t="shared" si="75"/>
        <v>木</v>
      </c>
      <c r="S123" s="22" t="str">
        <f t="shared" si="75"/>
        <v>金</v>
      </c>
      <c r="T123" s="22" t="str">
        <f t="shared" si="75"/>
        <v>土</v>
      </c>
      <c r="U123" s="22" t="str">
        <f t="shared" si="75"/>
        <v>日</v>
      </c>
      <c r="V123" s="22" t="str">
        <f t="shared" si="75"/>
        <v>月</v>
      </c>
      <c r="W123" s="22" t="str">
        <f t="shared" si="75"/>
        <v>火</v>
      </c>
      <c r="X123" s="22" t="str">
        <f t="shared" si="75"/>
        <v>水</v>
      </c>
      <c r="Y123" s="22" t="str">
        <f t="shared" si="75"/>
        <v>木</v>
      </c>
      <c r="Z123" s="22" t="str">
        <f t="shared" si="75"/>
        <v>金</v>
      </c>
      <c r="AA123" s="22" t="str">
        <f t="shared" si="75"/>
        <v>土</v>
      </c>
      <c r="AB123" s="22" t="str">
        <f t="shared" si="75"/>
        <v>日</v>
      </c>
      <c r="AC123" s="22" t="str">
        <f t="shared" si="75"/>
        <v>月</v>
      </c>
      <c r="AD123" s="22" t="str">
        <f t="shared" si="75"/>
        <v>火</v>
      </c>
      <c r="AE123" s="22" t="str">
        <f t="shared" si="75"/>
        <v>水</v>
      </c>
      <c r="AF123" s="22" t="str">
        <f t="shared" si="75"/>
        <v>木</v>
      </c>
      <c r="AG123" s="22" t="str">
        <f t="shared" si="75"/>
        <v>金</v>
      </c>
      <c r="AH123" s="78">
        <v>0</v>
      </c>
      <c r="AI123" s="66" t="s">
        <v>57</v>
      </c>
      <c r="AJ123" s="68" t="s">
        <v>13</v>
      </c>
      <c r="AK123" s="70" t="s">
        <v>57</v>
      </c>
      <c r="AL123" s="72" t="s">
        <v>14</v>
      </c>
      <c r="AM123" s="51">
        <f t="shared" ref="AM123" si="76">COUNT(C122:AG122)</f>
        <v>31</v>
      </c>
      <c r="AN123" s="44">
        <f t="shared" ref="AN123" si="77">AM123-AH123</f>
        <v>31</v>
      </c>
      <c r="AO123" s="44">
        <f>SUM(AN$7:AN125)</f>
        <v>544</v>
      </c>
      <c r="AP123" s="44">
        <f>COUNTIF(C125:AG125,"○")</f>
        <v>0</v>
      </c>
      <c r="AQ123" s="44">
        <f>SUM(AP$7:AP125)</f>
        <v>60</v>
      </c>
      <c r="AR123" s="2"/>
    </row>
    <row r="124" spans="1:44" ht="55.5" hidden="1" outlineLevel="1" x14ac:dyDescent="0.15">
      <c r="A124" s="3"/>
      <c r="B124" s="23" t="s">
        <v>3</v>
      </c>
      <c r="C124" s="16" t="str">
        <f>IFERROR(VLOOKUP(C122,祝日一覧!A:C,3,FALSE),"")</f>
        <v/>
      </c>
      <c r="D124" s="16" t="str">
        <f>IFERROR(VLOOKUP(D122,祝日一覧!A:C,3,FALSE),"")</f>
        <v/>
      </c>
      <c r="E124" s="16" t="str">
        <f>IFERROR(VLOOKUP(E122,祝日一覧!A:C,3,FALSE),"")</f>
        <v/>
      </c>
      <c r="F124" s="32" t="str">
        <f>IFERROR(VLOOKUP(F122,祝日一覧!A:C,3,FALSE),"")</f>
        <v/>
      </c>
      <c r="G124" s="16" t="str">
        <f>IFERROR(VLOOKUP(G122,祝日一覧!A:C,3,FALSE),"")</f>
        <v/>
      </c>
      <c r="H124" s="16" t="str">
        <f>IFERROR(VLOOKUP(H122,祝日一覧!A:C,3,FALSE),"")</f>
        <v/>
      </c>
      <c r="I124" s="16" t="str">
        <f>IFERROR(VLOOKUP(I122,祝日一覧!A:C,3,FALSE),"")</f>
        <v/>
      </c>
      <c r="J124" s="16" t="str">
        <f>IFERROR(VLOOKUP(J122,祝日一覧!A:C,3,FALSE),"")</f>
        <v/>
      </c>
      <c r="K124" s="16" t="str">
        <f>IFERROR(VLOOKUP(K122,祝日一覧!A:C,3,FALSE),"")</f>
        <v/>
      </c>
      <c r="L124" s="16" t="str">
        <f>IFERROR(VLOOKUP(L122,祝日一覧!A:C,3,FALSE),"")</f>
        <v/>
      </c>
      <c r="M124" s="16" t="str">
        <f>IFERROR(VLOOKUP(M122,祝日一覧!A:C,3,FALSE),"")</f>
        <v/>
      </c>
      <c r="N124" s="16" t="str">
        <f>IFERROR(VLOOKUP(N122,祝日一覧!A:C,3,FALSE),"")</f>
        <v/>
      </c>
      <c r="O124" s="16" t="str">
        <f>IFERROR(VLOOKUP(O122,祝日一覧!A:C,3,FALSE),"")</f>
        <v/>
      </c>
      <c r="P124" s="16" t="str">
        <f>IFERROR(VLOOKUP(P122,祝日一覧!A:C,3,FALSE),"")</f>
        <v/>
      </c>
      <c r="Q124" s="16" t="str">
        <f>IFERROR(VLOOKUP(Q122,祝日一覧!A:C,3,FALSE),"")</f>
        <v/>
      </c>
      <c r="R124" s="15" t="str">
        <f>IFERROR(VLOOKUP(R122,祝日一覧!A:C,3,FALSE),"")</f>
        <v/>
      </c>
      <c r="S124" s="16" t="str">
        <f>IFERROR(VLOOKUP(S122,祝日一覧!A:C,3,FALSE),"")</f>
        <v/>
      </c>
      <c r="T124" s="16" t="str">
        <f>IFERROR(VLOOKUP(T122,祝日一覧!A:C,3,FALSE),"")</f>
        <v/>
      </c>
      <c r="U124" s="16" t="str">
        <f>IFERROR(VLOOKUP(U122,祝日一覧!A:C,3,FALSE),"")</f>
        <v/>
      </c>
      <c r="V124" s="16" t="str">
        <f>IFERROR(VLOOKUP(V122,祝日一覧!A:C,3,FALSE),"")</f>
        <v/>
      </c>
      <c r="W124" s="16" t="str">
        <f>IFERROR(VLOOKUP(W122,祝日一覧!A:C,3,FALSE),"")</f>
        <v/>
      </c>
      <c r="X124" s="16" t="str">
        <f>IFERROR(VLOOKUP(X122,祝日一覧!A:C,3,FALSE),"")</f>
        <v/>
      </c>
      <c r="Y124" s="16" t="str">
        <f>IFERROR(VLOOKUP(Y122,祝日一覧!A:C,3,FALSE),"")</f>
        <v/>
      </c>
      <c r="Z124" s="16" t="str">
        <f>IFERROR(VLOOKUP(Z122,祝日一覧!A:C,3,FALSE),"")</f>
        <v/>
      </c>
      <c r="AA124" s="16" t="str">
        <f>IFERROR(VLOOKUP(AA122,祝日一覧!A:C,3,FALSE),"")</f>
        <v/>
      </c>
      <c r="AB124" s="16" t="str">
        <f>IFERROR(VLOOKUP(AB122,祝日一覧!A:C,3,FALSE),"")</f>
        <v/>
      </c>
      <c r="AC124" s="16" t="str">
        <f>IFERROR(VLOOKUP(AC122,祝日一覧!A:C,3,FALSE),"")</f>
        <v/>
      </c>
      <c r="AD124" s="16" t="str">
        <f>IFERROR(VLOOKUP(AD122,祝日一覧!A:C,3,FALSE),"")</f>
        <v/>
      </c>
      <c r="AE124" s="16" t="str">
        <f>IFERROR(VLOOKUP(AE122,祝日一覧!A:C,3,FALSE),"")</f>
        <v>年末年始休暇</v>
      </c>
      <c r="AF124" s="16" t="str">
        <f>IFERROR(VLOOKUP(AF122,祝日一覧!A:C,3,FALSE),"")</f>
        <v>年末年始休暇</v>
      </c>
      <c r="AG124" s="16" t="str">
        <f>IFERROR(VLOOKUP(AG122,祝日一覧!A:C,3,FALSE),"")</f>
        <v>年末年始休暇</v>
      </c>
      <c r="AH124" s="78"/>
      <c r="AI124" s="67"/>
      <c r="AJ124" s="69"/>
      <c r="AK124" s="71"/>
      <c r="AL124" s="73"/>
      <c r="AM124" s="74"/>
      <c r="AN124" s="75"/>
      <c r="AO124" s="75"/>
      <c r="AP124" s="75"/>
      <c r="AQ124" s="75"/>
      <c r="AR124" s="2"/>
    </row>
    <row r="125" spans="1:44" ht="14.25" hidden="1" outlineLevel="1" thickBot="1" x14ac:dyDescent="0.2">
      <c r="A125" s="4"/>
      <c r="B125" s="24" t="s">
        <v>61</v>
      </c>
      <c r="C125" s="25"/>
      <c r="D125" s="25"/>
      <c r="E125" s="25"/>
      <c r="F125" s="27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79"/>
      <c r="AI125" s="5">
        <f>AP123</f>
        <v>0</v>
      </c>
      <c r="AJ125" s="6">
        <f>AI125/AN123</f>
        <v>0</v>
      </c>
      <c r="AK125" s="7">
        <f>AQ123</f>
        <v>60</v>
      </c>
      <c r="AL125" s="8">
        <f>AK125/AO123</f>
        <v>0.11029411764705882</v>
      </c>
      <c r="AM125" s="52"/>
      <c r="AN125" s="45"/>
      <c r="AO125" s="45"/>
      <c r="AP125" s="45"/>
      <c r="AQ125" s="45"/>
      <c r="AR125" s="2"/>
    </row>
    <row r="126" spans="1:44" ht="14.25" hidden="1" outlineLevel="1" thickBot="1" x14ac:dyDescent="0.2">
      <c r="AQ126" s="12"/>
      <c r="AR126" s="2"/>
    </row>
    <row r="127" spans="1:44" hidden="1" outlineLevel="1" x14ac:dyDescent="0.15">
      <c r="B127" s="19" t="s">
        <v>42</v>
      </c>
      <c r="C127" s="59">
        <f>DATE(YEAR(C121),MONTH(C121)+1,DAY(C121))</f>
        <v>44562</v>
      </c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1"/>
      <c r="AH127" s="76" t="s">
        <v>20</v>
      </c>
      <c r="AI127" s="62" t="s">
        <v>12</v>
      </c>
      <c r="AJ127" s="63"/>
      <c r="AK127" s="53" t="s">
        <v>11</v>
      </c>
      <c r="AL127" s="54"/>
      <c r="AM127" s="51" t="s">
        <v>18</v>
      </c>
      <c r="AN127" s="44" t="s">
        <v>21</v>
      </c>
      <c r="AO127" s="44" t="s">
        <v>22</v>
      </c>
      <c r="AP127" s="44" t="s">
        <v>19</v>
      </c>
      <c r="AQ127" s="44" t="s">
        <v>23</v>
      </c>
      <c r="AR127" s="2"/>
    </row>
    <row r="128" spans="1:44" hidden="1" outlineLevel="1" x14ac:dyDescent="0.15">
      <c r="B128" s="20" t="s">
        <v>43</v>
      </c>
      <c r="C128" s="21">
        <f>DATE(YEAR(C127),MONTH(C127),DAY(C127))</f>
        <v>44562</v>
      </c>
      <c r="D128" s="21">
        <f>IF(MONTH(DATE(YEAR(C128),MONTH(C128),DAY(C128)+1))=MONTH($C127),DATE(YEAR(C128),MONTH(C128),DAY(C128)+1),"")</f>
        <v>44563</v>
      </c>
      <c r="E128" s="21">
        <f t="shared" ref="E128:AG128" si="78">IF(MONTH(DATE(YEAR(D128),MONTH(D128),DAY(D128)+1))=MONTH($C127),DATE(YEAR(D128),MONTH(D128),DAY(D128)+1),"")</f>
        <v>44564</v>
      </c>
      <c r="F128" s="30">
        <f t="shared" si="78"/>
        <v>44565</v>
      </c>
      <c r="G128" s="21">
        <f t="shared" si="78"/>
        <v>44566</v>
      </c>
      <c r="H128" s="21">
        <f t="shared" si="78"/>
        <v>44567</v>
      </c>
      <c r="I128" s="21">
        <f t="shared" si="78"/>
        <v>44568</v>
      </c>
      <c r="J128" s="21">
        <f t="shared" si="78"/>
        <v>44569</v>
      </c>
      <c r="K128" s="21">
        <f t="shared" si="78"/>
        <v>44570</v>
      </c>
      <c r="L128" s="21">
        <f t="shared" si="78"/>
        <v>44571</v>
      </c>
      <c r="M128" s="21">
        <f t="shared" si="78"/>
        <v>44572</v>
      </c>
      <c r="N128" s="21">
        <f t="shared" si="78"/>
        <v>44573</v>
      </c>
      <c r="O128" s="21">
        <f t="shared" si="78"/>
        <v>44574</v>
      </c>
      <c r="P128" s="21">
        <f t="shared" si="78"/>
        <v>44575</v>
      </c>
      <c r="Q128" s="21">
        <f t="shared" si="78"/>
        <v>44576</v>
      </c>
      <c r="R128" s="21">
        <f t="shared" si="78"/>
        <v>44577</v>
      </c>
      <c r="S128" s="21">
        <f t="shared" si="78"/>
        <v>44578</v>
      </c>
      <c r="T128" s="21">
        <f t="shared" si="78"/>
        <v>44579</v>
      </c>
      <c r="U128" s="21">
        <f t="shared" si="78"/>
        <v>44580</v>
      </c>
      <c r="V128" s="21">
        <f t="shared" si="78"/>
        <v>44581</v>
      </c>
      <c r="W128" s="21">
        <f t="shared" si="78"/>
        <v>44582</v>
      </c>
      <c r="X128" s="21">
        <f t="shared" si="78"/>
        <v>44583</v>
      </c>
      <c r="Y128" s="21">
        <f t="shared" si="78"/>
        <v>44584</v>
      </c>
      <c r="Z128" s="21">
        <f t="shared" si="78"/>
        <v>44585</v>
      </c>
      <c r="AA128" s="21">
        <f t="shared" si="78"/>
        <v>44586</v>
      </c>
      <c r="AB128" s="21">
        <f t="shared" si="78"/>
        <v>44587</v>
      </c>
      <c r="AC128" s="21">
        <f t="shared" si="78"/>
        <v>44588</v>
      </c>
      <c r="AD128" s="21">
        <f t="shared" si="78"/>
        <v>44589</v>
      </c>
      <c r="AE128" s="21">
        <f t="shared" si="78"/>
        <v>44590</v>
      </c>
      <c r="AF128" s="21">
        <f t="shared" si="78"/>
        <v>44591</v>
      </c>
      <c r="AG128" s="21">
        <f t="shared" si="78"/>
        <v>44592</v>
      </c>
      <c r="AH128" s="77"/>
      <c r="AI128" s="64"/>
      <c r="AJ128" s="65"/>
      <c r="AK128" s="55"/>
      <c r="AL128" s="56"/>
      <c r="AM128" s="52"/>
      <c r="AN128" s="45"/>
      <c r="AO128" s="45"/>
      <c r="AP128" s="45"/>
      <c r="AQ128" s="45"/>
      <c r="AR128" s="2"/>
    </row>
    <row r="129" spans="1:44" hidden="1" outlineLevel="1" x14ac:dyDescent="0.15">
      <c r="B129" s="20" t="s">
        <v>2</v>
      </c>
      <c r="C129" s="22" t="str">
        <f t="shared" ref="C129:AG129" si="79">TEXT(C128,"aaa")</f>
        <v>土</v>
      </c>
      <c r="D129" s="22" t="str">
        <f t="shared" si="79"/>
        <v>日</v>
      </c>
      <c r="E129" s="22" t="str">
        <f t="shared" si="79"/>
        <v>月</v>
      </c>
      <c r="F129" s="31" t="str">
        <f t="shared" si="79"/>
        <v>火</v>
      </c>
      <c r="G129" s="22" t="str">
        <f t="shared" si="79"/>
        <v>水</v>
      </c>
      <c r="H129" s="22" t="str">
        <f t="shared" si="79"/>
        <v>木</v>
      </c>
      <c r="I129" s="22" t="str">
        <f t="shared" si="79"/>
        <v>金</v>
      </c>
      <c r="J129" s="22" t="str">
        <f t="shared" si="79"/>
        <v>土</v>
      </c>
      <c r="K129" s="22" t="str">
        <f t="shared" si="79"/>
        <v>日</v>
      </c>
      <c r="L129" s="22" t="str">
        <f t="shared" si="79"/>
        <v>月</v>
      </c>
      <c r="M129" s="22" t="str">
        <f t="shared" si="79"/>
        <v>火</v>
      </c>
      <c r="N129" s="22" t="str">
        <f t="shared" si="79"/>
        <v>水</v>
      </c>
      <c r="O129" s="22" t="str">
        <f t="shared" si="79"/>
        <v>木</v>
      </c>
      <c r="P129" s="22" t="str">
        <f t="shared" si="79"/>
        <v>金</v>
      </c>
      <c r="Q129" s="22" t="str">
        <f t="shared" si="79"/>
        <v>土</v>
      </c>
      <c r="R129" s="22" t="str">
        <f t="shared" si="79"/>
        <v>日</v>
      </c>
      <c r="S129" s="22" t="str">
        <f t="shared" si="79"/>
        <v>月</v>
      </c>
      <c r="T129" s="22" t="str">
        <f t="shared" si="79"/>
        <v>火</v>
      </c>
      <c r="U129" s="22" t="str">
        <f t="shared" si="79"/>
        <v>水</v>
      </c>
      <c r="V129" s="22" t="str">
        <f t="shared" si="79"/>
        <v>木</v>
      </c>
      <c r="W129" s="22" t="str">
        <f t="shared" si="79"/>
        <v>金</v>
      </c>
      <c r="X129" s="22" t="str">
        <f t="shared" si="79"/>
        <v>土</v>
      </c>
      <c r="Y129" s="22" t="str">
        <f t="shared" si="79"/>
        <v>日</v>
      </c>
      <c r="Z129" s="22" t="str">
        <f t="shared" si="79"/>
        <v>月</v>
      </c>
      <c r="AA129" s="22" t="str">
        <f t="shared" si="79"/>
        <v>火</v>
      </c>
      <c r="AB129" s="22" t="str">
        <f t="shared" si="79"/>
        <v>水</v>
      </c>
      <c r="AC129" s="22" t="str">
        <f t="shared" si="79"/>
        <v>木</v>
      </c>
      <c r="AD129" s="22" t="str">
        <f t="shared" si="79"/>
        <v>金</v>
      </c>
      <c r="AE129" s="22" t="str">
        <f t="shared" si="79"/>
        <v>土</v>
      </c>
      <c r="AF129" s="22" t="str">
        <f t="shared" si="79"/>
        <v>日</v>
      </c>
      <c r="AG129" s="22" t="str">
        <f t="shared" si="79"/>
        <v>月</v>
      </c>
      <c r="AH129" s="78">
        <v>0</v>
      </c>
      <c r="AI129" s="66" t="s">
        <v>57</v>
      </c>
      <c r="AJ129" s="68" t="s">
        <v>13</v>
      </c>
      <c r="AK129" s="70" t="s">
        <v>57</v>
      </c>
      <c r="AL129" s="72" t="s">
        <v>14</v>
      </c>
      <c r="AM129" s="51">
        <f t="shared" ref="AM129" si="80">COUNT(C128:AG128)</f>
        <v>31</v>
      </c>
      <c r="AN129" s="44">
        <f t="shared" ref="AN129" si="81">AM129-AH129</f>
        <v>31</v>
      </c>
      <c r="AO129" s="44">
        <f>SUM(AN$7:AN131)</f>
        <v>575</v>
      </c>
      <c r="AP129" s="44">
        <f>COUNTIF(C131:AG131,"○")</f>
        <v>0</v>
      </c>
      <c r="AQ129" s="44">
        <f>SUM(AP$7:AP131)</f>
        <v>60</v>
      </c>
      <c r="AR129" s="2"/>
    </row>
    <row r="130" spans="1:44" ht="55.5" hidden="1" outlineLevel="1" x14ac:dyDescent="0.15">
      <c r="A130" s="3"/>
      <c r="B130" s="23" t="s">
        <v>3</v>
      </c>
      <c r="C130" s="16" t="str">
        <f>IFERROR(VLOOKUP(C128,祝日一覧!A:C,3,FALSE),"")</f>
        <v>元日</v>
      </c>
      <c r="D130" s="16" t="str">
        <f>IFERROR(VLOOKUP(D128,祝日一覧!A:C,3,FALSE),"")</f>
        <v>年末年始休暇</v>
      </c>
      <c r="E130" s="16" t="str">
        <f>IFERROR(VLOOKUP(E128,祝日一覧!A:C,3,FALSE),"")</f>
        <v>年末年始休暇</v>
      </c>
      <c r="F130" s="32" t="str">
        <f>IFERROR(VLOOKUP(F128,祝日一覧!A:C,3,FALSE),"")</f>
        <v/>
      </c>
      <c r="G130" s="16" t="str">
        <f>IFERROR(VLOOKUP(G128,祝日一覧!A:C,3,FALSE),"")</f>
        <v/>
      </c>
      <c r="H130" s="16" t="str">
        <f>IFERROR(VLOOKUP(H128,祝日一覧!A:C,3,FALSE),"")</f>
        <v/>
      </c>
      <c r="I130" s="16" t="str">
        <f>IFERROR(VLOOKUP(I128,祝日一覧!A:C,3,FALSE),"")</f>
        <v/>
      </c>
      <c r="J130" s="16" t="str">
        <f>IFERROR(VLOOKUP(J128,祝日一覧!A:C,3,FALSE),"")</f>
        <v/>
      </c>
      <c r="K130" s="16" t="str">
        <f>IFERROR(VLOOKUP(K128,祝日一覧!A:C,3,FALSE),"")</f>
        <v/>
      </c>
      <c r="L130" s="16" t="str">
        <f>IFERROR(VLOOKUP(L128,祝日一覧!A:C,3,FALSE),"")</f>
        <v>成人の日</v>
      </c>
      <c r="M130" s="16" t="str">
        <f>IFERROR(VLOOKUP(M128,祝日一覧!A:C,3,FALSE),"")</f>
        <v/>
      </c>
      <c r="N130" s="16" t="str">
        <f>IFERROR(VLOOKUP(N128,祝日一覧!A:C,3,FALSE),"")</f>
        <v/>
      </c>
      <c r="O130" s="16" t="str">
        <f>IFERROR(VLOOKUP(O128,祝日一覧!A:C,3,FALSE),"")</f>
        <v/>
      </c>
      <c r="P130" s="16" t="str">
        <f>IFERROR(VLOOKUP(P128,祝日一覧!A:C,3,FALSE),"")</f>
        <v/>
      </c>
      <c r="Q130" s="16" t="str">
        <f>IFERROR(VLOOKUP(Q128,祝日一覧!A:C,3,FALSE),"")</f>
        <v/>
      </c>
      <c r="R130" s="15" t="str">
        <f>IFERROR(VLOOKUP(R128,祝日一覧!A:C,3,FALSE),"")</f>
        <v/>
      </c>
      <c r="S130" s="16" t="str">
        <f>IFERROR(VLOOKUP(S128,祝日一覧!A:C,3,FALSE),"")</f>
        <v/>
      </c>
      <c r="T130" s="16" t="str">
        <f>IFERROR(VLOOKUP(T128,祝日一覧!A:C,3,FALSE),"")</f>
        <v/>
      </c>
      <c r="U130" s="16" t="str">
        <f>IFERROR(VLOOKUP(U128,祝日一覧!A:C,3,FALSE),"")</f>
        <v/>
      </c>
      <c r="V130" s="16" t="str">
        <f>IFERROR(VLOOKUP(V128,祝日一覧!A:C,3,FALSE),"")</f>
        <v/>
      </c>
      <c r="W130" s="16" t="str">
        <f>IFERROR(VLOOKUP(W128,祝日一覧!A:C,3,FALSE),"")</f>
        <v/>
      </c>
      <c r="X130" s="16" t="str">
        <f>IFERROR(VLOOKUP(X128,祝日一覧!A:C,3,FALSE),"")</f>
        <v/>
      </c>
      <c r="Y130" s="16" t="str">
        <f>IFERROR(VLOOKUP(Y128,祝日一覧!A:C,3,FALSE),"")</f>
        <v/>
      </c>
      <c r="Z130" s="16" t="str">
        <f>IFERROR(VLOOKUP(Z128,祝日一覧!A:C,3,FALSE),"")</f>
        <v/>
      </c>
      <c r="AA130" s="16" t="str">
        <f>IFERROR(VLOOKUP(AA128,祝日一覧!A:C,3,FALSE),"")</f>
        <v/>
      </c>
      <c r="AB130" s="16" t="str">
        <f>IFERROR(VLOOKUP(AB128,祝日一覧!A:C,3,FALSE),"")</f>
        <v/>
      </c>
      <c r="AC130" s="16" t="str">
        <f>IFERROR(VLOOKUP(AC128,祝日一覧!A:C,3,FALSE),"")</f>
        <v/>
      </c>
      <c r="AD130" s="16" t="str">
        <f>IFERROR(VLOOKUP(AD128,祝日一覧!A:C,3,FALSE),"")</f>
        <v/>
      </c>
      <c r="AE130" s="16" t="str">
        <f>IFERROR(VLOOKUP(AE128,祝日一覧!A:C,3,FALSE),"")</f>
        <v/>
      </c>
      <c r="AF130" s="16" t="str">
        <f>IFERROR(VLOOKUP(AF128,祝日一覧!A:C,3,FALSE),"")</f>
        <v/>
      </c>
      <c r="AG130" s="16" t="str">
        <f>IFERROR(VLOOKUP(AG128,祝日一覧!A:C,3,FALSE),"")</f>
        <v/>
      </c>
      <c r="AH130" s="78"/>
      <c r="AI130" s="67"/>
      <c r="AJ130" s="69"/>
      <c r="AK130" s="71"/>
      <c r="AL130" s="73"/>
      <c r="AM130" s="74"/>
      <c r="AN130" s="75"/>
      <c r="AO130" s="75"/>
      <c r="AP130" s="75"/>
      <c r="AQ130" s="75"/>
      <c r="AR130" s="2"/>
    </row>
    <row r="131" spans="1:44" ht="14.25" hidden="1" outlineLevel="1" thickBot="1" x14ac:dyDescent="0.2">
      <c r="A131" s="4"/>
      <c r="B131" s="24" t="s">
        <v>61</v>
      </c>
      <c r="C131" s="25"/>
      <c r="D131" s="25"/>
      <c r="E131" s="25"/>
      <c r="F131" s="27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79"/>
      <c r="AI131" s="5">
        <f>AP129</f>
        <v>0</v>
      </c>
      <c r="AJ131" s="6">
        <f>AI131/AN129</f>
        <v>0</v>
      </c>
      <c r="AK131" s="7">
        <f>AQ129</f>
        <v>60</v>
      </c>
      <c r="AL131" s="8">
        <f>AK131/AO129</f>
        <v>0.10434782608695652</v>
      </c>
      <c r="AM131" s="52"/>
      <c r="AN131" s="45"/>
      <c r="AO131" s="45"/>
      <c r="AP131" s="45"/>
      <c r="AQ131" s="45"/>
      <c r="AR131" s="2"/>
    </row>
    <row r="132" spans="1:44" ht="14.25" hidden="1" outlineLevel="1" thickBot="1" x14ac:dyDescent="0.2">
      <c r="AQ132" s="12"/>
      <c r="AR132" s="2"/>
    </row>
    <row r="133" spans="1:44" hidden="1" outlineLevel="1" x14ac:dyDescent="0.15">
      <c r="B133" s="19" t="s">
        <v>44</v>
      </c>
      <c r="C133" s="59">
        <f>DATE(YEAR(C127),MONTH(C127)+1,DAY(C127))</f>
        <v>44593</v>
      </c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1"/>
      <c r="AH133" s="76" t="s">
        <v>20</v>
      </c>
      <c r="AI133" s="62" t="s">
        <v>12</v>
      </c>
      <c r="AJ133" s="63"/>
      <c r="AK133" s="53" t="s">
        <v>11</v>
      </c>
      <c r="AL133" s="54"/>
      <c r="AM133" s="51" t="s">
        <v>18</v>
      </c>
      <c r="AN133" s="44" t="s">
        <v>21</v>
      </c>
      <c r="AO133" s="44" t="s">
        <v>22</v>
      </c>
      <c r="AP133" s="44" t="s">
        <v>19</v>
      </c>
      <c r="AQ133" s="44" t="s">
        <v>23</v>
      </c>
      <c r="AR133" s="2"/>
    </row>
    <row r="134" spans="1:44" hidden="1" outlineLevel="1" x14ac:dyDescent="0.15">
      <c r="B134" s="20" t="s">
        <v>45</v>
      </c>
      <c r="C134" s="21">
        <f>DATE(YEAR(C133),MONTH(C133),DAY(C133))</f>
        <v>44593</v>
      </c>
      <c r="D134" s="21">
        <f>IF(MONTH(DATE(YEAR(C134),MONTH(C134),DAY(C134)+1))=MONTH($C133),DATE(YEAR(C134),MONTH(C134),DAY(C134)+1),"")</f>
        <v>44594</v>
      </c>
      <c r="E134" s="21">
        <f t="shared" ref="E134:AG134" si="82">IF(MONTH(DATE(YEAR(D134),MONTH(D134),DAY(D134)+1))=MONTH($C133),DATE(YEAR(D134),MONTH(D134),DAY(D134)+1),"")</f>
        <v>44595</v>
      </c>
      <c r="F134" s="30">
        <f t="shared" si="82"/>
        <v>44596</v>
      </c>
      <c r="G134" s="21">
        <f t="shared" si="82"/>
        <v>44597</v>
      </c>
      <c r="H134" s="21">
        <f t="shared" si="82"/>
        <v>44598</v>
      </c>
      <c r="I134" s="21">
        <f t="shared" si="82"/>
        <v>44599</v>
      </c>
      <c r="J134" s="21">
        <f t="shared" si="82"/>
        <v>44600</v>
      </c>
      <c r="K134" s="21">
        <f t="shared" si="82"/>
        <v>44601</v>
      </c>
      <c r="L134" s="21">
        <f t="shared" si="82"/>
        <v>44602</v>
      </c>
      <c r="M134" s="21">
        <f t="shared" si="82"/>
        <v>44603</v>
      </c>
      <c r="N134" s="21">
        <f t="shared" si="82"/>
        <v>44604</v>
      </c>
      <c r="O134" s="21">
        <f t="shared" si="82"/>
        <v>44605</v>
      </c>
      <c r="P134" s="21">
        <f t="shared" si="82"/>
        <v>44606</v>
      </c>
      <c r="Q134" s="21">
        <f t="shared" si="82"/>
        <v>44607</v>
      </c>
      <c r="R134" s="21">
        <f t="shared" si="82"/>
        <v>44608</v>
      </c>
      <c r="S134" s="21">
        <f t="shared" si="82"/>
        <v>44609</v>
      </c>
      <c r="T134" s="21">
        <f t="shared" si="82"/>
        <v>44610</v>
      </c>
      <c r="U134" s="21">
        <f t="shared" si="82"/>
        <v>44611</v>
      </c>
      <c r="V134" s="21">
        <f t="shared" si="82"/>
        <v>44612</v>
      </c>
      <c r="W134" s="21">
        <f t="shared" si="82"/>
        <v>44613</v>
      </c>
      <c r="X134" s="21">
        <f t="shared" si="82"/>
        <v>44614</v>
      </c>
      <c r="Y134" s="21">
        <f t="shared" si="82"/>
        <v>44615</v>
      </c>
      <c r="Z134" s="21">
        <f t="shared" si="82"/>
        <v>44616</v>
      </c>
      <c r="AA134" s="21">
        <f t="shared" si="82"/>
        <v>44617</v>
      </c>
      <c r="AB134" s="21">
        <f t="shared" si="82"/>
        <v>44618</v>
      </c>
      <c r="AC134" s="21">
        <f t="shared" si="82"/>
        <v>44619</v>
      </c>
      <c r="AD134" s="21">
        <f t="shared" si="82"/>
        <v>44620</v>
      </c>
      <c r="AE134" s="21" t="str">
        <f t="shared" si="82"/>
        <v/>
      </c>
      <c r="AF134" s="21" t="e">
        <f t="shared" si="82"/>
        <v>#VALUE!</v>
      </c>
      <c r="AG134" s="21" t="e">
        <f t="shared" si="82"/>
        <v>#VALUE!</v>
      </c>
      <c r="AH134" s="77"/>
      <c r="AI134" s="64"/>
      <c r="AJ134" s="65"/>
      <c r="AK134" s="55"/>
      <c r="AL134" s="56"/>
      <c r="AM134" s="52"/>
      <c r="AN134" s="45"/>
      <c r="AO134" s="45"/>
      <c r="AP134" s="45"/>
      <c r="AQ134" s="45"/>
      <c r="AR134" s="2"/>
    </row>
    <row r="135" spans="1:44" hidden="1" outlineLevel="1" x14ac:dyDescent="0.15">
      <c r="B135" s="20" t="s">
        <v>2</v>
      </c>
      <c r="C135" s="22" t="str">
        <f t="shared" ref="C135:AG135" si="83">TEXT(C134,"aaa")</f>
        <v>火</v>
      </c>
      <c r="D135" s="22" t="str">
        <f t="shared" si="83"/>
        <v>水</v>
      </c>
      <c r="E135" s="22" t="str">
        <f t="shared" si="83"/>
        <v>木</v>
      </c>
      <c r="F135" s="31" t="str">
        <f t="shared" si="83"/>
        <v>金</v>
      </c>
      <c r="G135" s="22" t="str">
        <f t="shared" si="83"/>
        <v>土</v>
      </c>
      <c r="H135" s="22" t="str">
        <f t="shared" si="83"/>
        <v>日</v>
      </c>
      <c r="I135" s="22" t="str">
        <f t="shared" si="83"/>
        <v>月</v>
      </c>
      <c r="J135" s="22" t="str">
        <f t="shared" si="83"/>
        <v>火</v>
      </c>
      <c r="K135" s="22" t="str">
        <f t="shared" si="83"/>
        <v>水</v>
      </c>
      <c r="L135" s="22" t="str">
        <f t="shared" si="83"/>
        <v>木</v>
      </c>
      <c r="M135" s="22" t="str">
        <f t="shared" si="83"/>
        <v>金</v>
      </c>
      <c r="N135" s="22" t="str">
        <f t="shared" si="83"/>
        <v>土</v>
      </c>
      <c r="O135" s="22" t="str">
        <f t="shared" si="83"/>
        <v>日</v>
      </c>
      <c r="P135" s="22" t="str">
        <f t="shared" si="83"/>
        <v>月</v>
      </c>
      <c r="Q135" s="22" t="str">
        <f t="shared" si="83"/>
        <v>火</v>
      </c>
      <c r="R135" s="22" t="str">
        <f t="shared" si="83"/>
        <v>水</v>
      </c>
      <c r="S135" s="22" t="str">
        <f t="shared" si="83"/>
        <v>木</v>
      </c>
      <c r="T135" s="22" t="str">
        <f t="shared" si="83"/>
        <v>金</v>
      </c>
      <c r="U135" s="22" t="str">
        <f t="shared" si="83"/>
        <v>土</v>
      </c>
      <c r="V135" s="22" t="str">
        <f t="shared" si="83"/>
        <v>日</v>
      </c>
      <c r="W135" s="22" t="str">
        <f t="shared" si="83"/>
        <v>月</v>
      </c>
      <c r="X135" s="22" t="str">
        <f t="shared" si="83"/>
        <v>火</v>
      </c>
      <c r="Y135" s="22" t="str">
        <f t="shared" si="83"/>
        <v>水</v>
      </c>
      <c r="Z135" s="22" t="str">
        <f t="shared" si="83"/>
        <v>木</v>
      </c>
      <c r="AA135" s="22" t="str">
        <f t="shared" si="83"/>
        <v>金</v>
      </c>
      <c r="AB135" s="22" t="str">
        <f t="shared" si="83"/>
        <v>土</v>
      </c>
      <c r="AC135" s="22" t="str">
        <f t="shared" si="83"/>
        <v>日</v>
      </c>
      <c r="AD135" s="22" t="str">
        <f t="shared" si="83"/>
        <v>月</v>
      </c>
      <c r="AE135" s="22" t="str">
        <f t="shared" si="83"/>
        <v/>
      </c>
      <c r="AF135" s="22" t="e">
        <f t="shared" si="83"/>
        <v>#VALUE!</v>
      </c>
      <c r="AG135" s="22" t="e">
        <f t="shared" si="83"/>
        <v>#VALUE!</v>
      </c>
      <c r="AH135" s="78">
        <v>0</v>
      </c>
      <c r="AI135" s="66" t="s">
        <v>57</v>
      </c>
      <c r="AJ135" s="68" t="s">
        <v>13</v>
      </c>
      <c r="AK135" s="70" t="s">
        <v>57</v>
      </c>
      <c r="AL135" s="72" t="s">
        <v>14</v>
      </c>
      <c r="AM135" s="51">
        <f t="shared" ref="AM135" si="84">COUNT(C134:AG134)</f>
        <v>28</v>
      </c>
      <c r="AN135" s="44">
        <f t="shared" ref="AN135" si="85">AM135-AH135</f>
        <v>28</v>
      </c>
      <c r="AO135" s="44">
        <f>SUM(AN$7:AN137)</f>
        <v>603</v>
      </c>
      <c r="AP135" s="44">
        <f>COUNTIF(C137:AG137,"○")</f>
        <v>0</v>
      </c>
      <c r="AQ135" s="44">
        <f>SUM(AP$7:AP137)</f>
        <v>60</v>
      </c>
      <c r="AR135" s="2"/>
    </row>
    <row r="136" spans="1:44" ht="82.5" hidden="1" outlineLevel="1" x14ac:dyDescent="0.15">
      <c r="A136" s="3"/>
      <c r="B136" s="23" t="s">
        <v>3</v>
      </c>
      <c r="C136" s="16" t="str">
        <f>IFERROR(VLOOKUP(C134,祝日一覧!A:C,3,FALSE),"")</f>
        <v/>
      </c>
      <c r="D136" s="16" t="str">
        <f>IFERROR(VLOOKUP(D134,祝日一覧!A:C,3,FALSE),"")</f>
        <v/>
      </c>
      <c r="E136" s="16" t="str">
        <f>IFERROR(VLOOKUP(E134,祝日一覧!A:C,3,FALSE),"")</f>
        <v/>
      </c>
      <c r="F136" s="32" t="str">
        <f>IFERROR(VLOOKUP(F134,祝日一覧!A:C,3,FALSE),"")</f>
        <v/>
      </c>
      <c r="G136" s="16" t="str">
        <f>IFERROR(VLOOKUP(G134,祝日一覧!A:C,3,FALSE),"")</f>
        <v/>
      </c>
      <c r="H136" s="16" t="str">
        <f>IFERROR(VLOOKUP(H134,祝日一覧!A:C,3,FALSE),"")</f>
        <v/>
      </c>
      <c r="I136" s="16" t="str">
        <f>IFERROR(VLOOKUP(I134,祝日一覧!A:C,3,FALSE),"")</f>
        <v/>
      </c>
      <c r="J136" s="16" t="str">
        <f>IFERROR(VLOOKUP(J134,祝日一覧!A:C,3,FALSE),"")</f>
        <v/>
      </c>
      <c r="K136" s="16" t="str">
        <f>IFERROR(VLOOKUP(K134,祝日一覧!A:C,3,FALSE),"")</f>
        <v/>
      </c>
      <c r="L136" s="16" t="str">
        <f>IFERROR(VLOOKUP(L134,祝日一覧!A:C,3,FALSE),"")</f>
        <v/>
      </c>
      <c r="M136" s="16" t="str">
        <f>IFERROR(VLOOKUP(M134,祝日一覧!A:C,3,FALSE),"")</f>
        <v>建国記念の日</v>
      </c>
      <c r="N136" s="16" t="str">
        <f>IFERROR(VLOOKUP(N134,祝日一覧!A:C,3,FALSE),"")</f>
        <v/>
      </c>
      <c r="O136" s="16" t="str">
        <f>IFERROR(VLOOKUP(O134,祝日一覧!A:C,3,FALSE),"")</f>
        <v/>
      </c>
      <c r="P136" s="16" t="str">
        <f>IFERROR(VLOOKUP(P134,祝日一覧!A:C,3,FALSE),"")</f>
        <v/>
      </c>
      <c r="Q136" s="16" t="str">
        <f>IFERROR(VLOOKUP(Q134,祝日一覧!A:C,3,FALSE),"")</f>
        <v/>
      </c>
      <c r="R136" s="15" t="str">
        <f>IFERROR(VLOOKUP(R134,祝日一覧!A:C,3,FALSE),"")</f>
        <v/>
      </c>
      <c r="S136" s="16" t="str">
        <f>IFERROR(VLOOKUP(S134,祝日一覧!A:C,3,FALSE),"")</f>
        <v/>
      </c>
      <c r="T136" s="16" t="str">
        <f>IFERROR(VLOOKUP(T134,祝日一覧!A:C,3,FALSE),"")</f>
        <v/>
      </c>
      <c r="U136" s="16" t="str">
        <f>IFERROR(VLOOKUP(U134,祝日一覧!A:C,3,FALSE),"")</f>
        <v/>
      </c>
      <c r="V136" s="16" t="str">
        <f>IFERROR(VLOOKUP(V134,祝日一覧!A:C,3,FALSE),"")</f>
        <v/>
      </c>
      <c r="W136" s="16" t="str">
        <f>IFERROR(VLOOKUP(W134,祝日一覧!A:C,3,FALSE),"")</f>
        <v/>
      </c>
      <c r="X136" s="16" t="str">
        <f>IFERROR(VLOOKUP(X134,祝日一覧!A:C,3,FALSE),"")</f>
        <v/>
      </c>
      <c r="Y136" s="16" t="str">
        <f>IFERROR(VLOOKUP(Y134,祝日一覧!A:C,3,FALSE),"")</f>
        <v>天皇誕生日</v>
      </c>
      <c r="Z136" s="16" t="str">
        <f>IFERROR(VLOOKUP(Z134,祝日一覧!A:C,3,FALSE),"")</f>
        <v/>
      </c>
      <c r="AA136" s="16" t="str">
        <f>IFERROR(VLOOKUP(AA134,祝日一覧!A:C,3,FALSE),"")</f>
        <v/>
      </c>
      <c r="AB136" s="16" t="str">
        <f>IFERROR(VLOOKUP(AB134,祝日一覧!A:C,3,FALSE),"")</f>
        <v/>
      </c>
      <c r="AC136" s="16" t="str">
        <f>IFERROR(VLOOKUP(AC134,祝日一覧!A:C,3,FALSE),"")</f>
        <v/>
      </c>
      <c r="AD136" s="16" t="str">
        <f>IFERROR(VLOOKUP(AD134,祝日一覧!A:C,3,FALSE),"")</f>
        <v/>
      </c>
      <c r="AE136" s="16" t="str">
        <f>IFERROR(VLOOKUP(AE134,祝日一覧!A:C,3,FALSE),"")</f>
        <v/>
      </c>
      <c r="AF136" s="16" t="str">
        <f>IFERROR(VLOOKUP(AF134,祝日一覧!A:C,3,FALSE),"")</f>
        <v/>
      </c>
      <c r="AG136" s="16" t="str">
        <f>IFERROR(VLOOKUP(AG134,祝日一覧!A:C,3,FALSE),"")</f>
        <v/>
      </c>
      <c r="AH136" s="78"/>
      <c r="AI136" s="67"/>
      <c r="AJ136" s="69"/>
      <c r="AK136" s="71"/>
      <c r="AL136" s="73"/>
      <c r="AM136" s="74"/>
      <c r="AN136" s="75"/>
      <c r="AO136" s="75"/>
      <c r="AP136" s="75"/>
      <c r="AQ136" s="75"/>
      <c r="AR136" s="2"/>
    </row>
    <row r="137" spans="1:44" ht="14.25" hidden="1" outlineLevel="1" thickBot="1" x14ac:dyDescent="0.2">
      <c r="A137" s="4"/>
      <c r="B137" s="24" t="s">
        <v>61</v>
      </c>
      <c r="C137" s="25"/>
      <c r="D137" s="25"/>
      <c r="E137" s="25"/>
      <c r="F137" s="27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79"/>
      <c r="AI137" s="5">
        <f>AP135</f>
        <v>0</v>
      </c>
      <c r="AJ137" s="6">
        <f>AI137/AN135</f>
        <v>0</v>
      </c>
      <c r="AK137" s="7">
        <f>AQ135</f>
        <v>60</v>
      </c>
      <c r="AL137" s="8">
        <f>AK137/AO135</f>
        <v>9.950248756218906E-2</v>
      </c>
      <c r="AM137" s="52"/>
      <c r="AN137" s="45"/>
      <c r="AO137" s="45"/>
      <c r="AP137" s="45"/>
      <c r="AQ137" s="45"/>
      <c r="AR137" s="2"/>
    </row>
    <row r="138" spans="1:44" ht="14.25" hidden="1" outlineLevel="1" thickBot="1" x14ac:dyDescent="0.2">
      <c r="AQ138" s="12"/>
      <c r="AR138" s="2"/>
    </row>
    <row r="139" spans="1:44" hidden="1" outlineLevel="1" x14ac:dyDescent="0.15">
      <c r="B139" s="19" t="s">
        <v>46</v>
      </c>
      <c r="C139" s="59">
        <f>DATE(YEAR(C133),MONTH(C133)+1,DAY(C133))</f>
        <v>44621</v>
      </c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1"/>
      <c r="AH139" s="76" t="s">
        <v>20</v>
      </c>
      <c r="AI139" s="62" t="s">
        <v>12</v>
      </c>
      <c r="AJ139" s="63"/>
      <c r="AK139" s="53" t="s">
        <v>11</v>
      </c>
      <c r="AL139" s="54"/>
      <c r="AM139" s="51" t="s">
        <v>18</v>
      </c>
      <c r="AN139" s="44" t="s">
        <v>21</v>
      </c>
      <c r="AO139" s="44" t="s">
        <v>22</v>
      </c>
      <c r="AP139" s="44" t="s">
        <v>19</v>
      </c>
      <c r="AQ139" s="44" t="s">
        <v>23</v>
      </c>
      <c r="AR139" s="2"/>
    </row>
    <row r="140" spans="1:44" hidden="1" outlineLevel="1" x14ac:dyDescent="0.15">
      <c r="B140" s="20" t="s">
        <v>47</v>
      </c>
      <c r="C140" s="21">
        <f>DATE(YEAR(C139),MONTH(C139),DAY(C139))</f>
        <v>44621</v>
      </c>
      <c r="D140" s="21">
        <f>IF(MONTH(DATE(YEAR(C140),MONTH(C140),DAY(C140)+1))=MONTH($C139),DATE(YEAR(C140),MONTH(C140),DAY(C140)+1),"")</f>
        <v>44622</v>
      </c>
      <c r="E140" s="21">
        <f t="shared" ref="E140:AG140" si="86">IF(MONTH(DATE(YEAR(D140),MONTH(D140),DAY(D140)+1))=MONTH($C139),DATE(YEAR(D140),MONTH(D140),DAY(D140)+1),"")</f>
        <v>44623</v>
      </c>
      <c r="F140" s="30">
        <f t="shared" si="86"/>
        <v>44624</v>
      </c>
      <c r="G140" s="21">
        <f t="shared" si="86"/>
        <v>44625</v>
      </c>
      <c r="H140" s="21">
        <f t="shared" si="86"/>
        <v>44626</v>
      </c>
      <c r="I140" s="21">
        <f t="shared" si="86"/>
        <v>44627</v>
      </c>
      <c r="J140" s="21">
        <f t="shared" si="86"/>
        <v>44628</v>
      </c>
      <c r="K140" s="21">
        <f t="shared" si="86"/>
        <v>44629</v>
      </c>
      <c r="L140" s="21">
        <f t="shared" si="86"/>
        <v>44630</v>
      </c>
      <c r="M140" s="21">
        <f t="shared" si="86"/>
        <v>44631</v>
      </c>
      <c r="N140" s="21">
        <f t="shared" si="86"/>
        <v>44632</v>
      </c>
      <c r="O140" s="21">
        <f t="shared" si="86"/>
        <v>44633</v>
      </c>
      <c r="P140" s="21">
        <f t="shared" si="86"/>
        <v>44634</v>
      </c>
      <c r="Q140" s="21">
        <f t="shared" si="86"/>
        <v>44635</v>
      </c>
      <c r="R140" s="21">
        <f t="shared" si="86"/>
        <v>44636</v>
      </c>
      <c r="S140" s="21">
        <f t="shared" si="86"/>
        <v>44637</v>
      </c>
      <c r="T140" s="21">
        <f t="shared" si="86"/>
        <v>44638</v>
      </c>
      <c r="U140" s="21">
        <f t="shared" si="86"/>
        <v>44639</v>
      </c>
      <c r="V140" s="21">
        <f t="shared" si="86"/>
        <v>44640</v>
      </c>
      <c r="W140" s="21">
        <f t="shared" si="86"/>
        <v>44641</v>
      </c>
      <c r="X140" s="21">
        <f t="shared" si="86"/>
        <v>44642</v>
      </c>
      <c r="Y140" s="21">
        <f t="shared" si="86"/>
        <v>44643</v>
      </c>
      <c r="Z140" s="21">
        <f t="shared" si="86"/>
        <v>44644</v>
      </c>
      <c r="AA140" s="21">
        <f t="shared" si="86"/>
        <v>44645</v>
      </c>
      <c r="AB140" s="21">
        <f t="shared" si="86"/>
        <v>44646</v>
      </c>
      <c r="AC140" s="21">
        <f t="shared" si="86"/>
        <v>44647</v>
      </c>
      <c r="AD140" s="21">
        <f t="shared" si="86"/>
        <v>44648</v>
      </c>
      <c r="AE140" s="21">
        <f t="shared" si="86"/>
        <v>44649</v>
      </c>
      <c r="AF140" s="21">
        <f t="shared" si="86"/>
        <v>44650</v>
      </c>
      <c r="AG140" s="21">
        <f t="shared" si="86"/>
        <v>44651</v>
      </c>
      <c r="AH140" s="77"/>
      <c r="AI140" s="64"/>
      <c r="AJ140" s="65"/>
      <c r="AK140" s="55"/>
      <c r="AL140" s="56"/>
      <c r="AM140" s="52"/>
      <c r="AN140" s="45"/>
      <c r="AO140" s="45"/>
      <c r="AP140" s="45"/>
      <c r="AQ140" s="45"/>
      <c r="AR140" s="2"/>
    </row>
    <row r="141" spans="1:44" hidden="1" outlineLevel="1" x14ac:dyDescent="0.15">
      <c r="B141" s="20" t="s">
        <v>2</v>
      </c>
      <c r="C141" s="22" t="str">
        <f t="shared" ref="C141:AG141" si="87">TEXT(C140,"aaa")</f>
        <v>火</v>
      </c>
      <c r="D141" s="22" t="str">
        <f t="shared" si="87"/>
        <v>水</v>
      </c>
      <c r="E141" s="22" t="str">
        <f t="shared" si="87"/>
        <v>木</v>
      </c>
      <c r="F141" s="31" t="str">
        <f t="shared" si="87"/>
        <v>金</v>
      </c>
      <c r="G141" s="22" t="str">
        <f t="shared" si="87"/>
        <v>土</v>
      </c>
      <c r="H141" s="22" t="str">
        <f t="shared" si="87"/>
        <v>日</v>
      </c>
      <c r="I141" s="22" t="str">
        <f t="shared" si="87"/>
        <v>月</v>
      </c>
      <c r="J141" s="22" t="str">
        <f t="shared" si="87"/>
        <v>火</v>
      </c>
      <c r="K141" s="22" t="str">
        <f t="shared" si="87"/>
        <v>水</v>
      </c>
      <c r="L141" s="22" t="str">
        <f t="shared" si="87"/>
        <v>木</v>
      </c>
      <c r="M141" s="22" t="str">
        <f t="shared" si="87"/>
        <v>金</v>
      </c>
      <c r="N141" s="22" t="str">
        <f t="shared" si="87"/>
        <v>土</v>
      </c>
      <c r="O141" s="22" t="str">
        <f t="shared" si="87"/>
        <v>日</v>
      </c>
      <c r="P141" s="22" t="str">
        <f t="shared" si="87"/>
        <v>月</v>
      </c>
      <c r="Q141" s="22" t="str">
        <f t="shared" si="87"/>
        <v>火</v>
      </c>
      <c r="R141" s="22" t="str">
        <f t="shared" si="87"/>
        <v>水</v>
      </c>
      <c r="S141" s="22" t="str">
        <f t="shared" si="87"/>
        <v>木</v>
      </c>
      <c r="T141" s="22" t="str">
        <f t="shared" si="87"/>
        <v>金</v>
      </c>
      <c r="U141" s="22" t="str">
        <f t="shared" si="87"/>
        <v>土</v>
      </c>
      <c r="V141" s="22" t="str">
        <f t="shared" si="87"/>
        <v>日</v>
      </c>
      <c r="W141" s="22" t="str">
        <f t="shared" si="87"/>
        <v>月</v>
      </c>
      <c r="X141" s="22" t="str">
        <f t="shared" si="87"/>
        <v>火</v>
      </c>
      <c r="Y141" s="22" t="str">
        <f t="shared" si="87"/>
        <v>水</v>
      </c>
      <c r="Z141" s="22" t="str">
        <f t="shared" si="87"/>
        <v>木</v>
      </c>
      <c r="AA141" s="22" t="str">
        <f t="shared" si="87"/>
        <v>金</v>
      </c>
      <c r="AB141" s="22" t="str">
        <f t="shared" si="87"/>
        <v>土</v>
      </c>
      <c r="AC141" s="22" t="str">
        <f t="shared" si="87"/>
        <v>日</v>
      </c>
      <c r="AD141" s="22" t="str">
        <f t="shared" si="87"/>
        <v>月</v>
      </c>
      <c r="AE141" s="22" t="str">
        <f t="shared" si="87"/>
        <v>火</v>
      </c>
      <c r="AF141" s="22" t="str">
        <f t="shared" si="87"/>
        <v>水</v>
      </c>
      <c r="AG141" s="22" t="str">
        <f t="shared" si="87"/>
        <v>木</v>
      </c>
      <c r="AH141" s="78">
        <v>0</v>
      </c>
      <c r="AI141" s="66" t="s">
        <v>57</v>
      </c>
      <c r="AJ141" s="68" t="s">
        <v>13</v>
      </c>
      <c r="AK141" s="70" t="s">
        <v>57</v>
      </c>
      <c r="AL141" s="72" t="s">
        <v>14</v>
      </c>
      <c r="AM141" s="51">
        <f t="shared" ref="AM141" si="88">COUNT(C140:AG140)</f>
        <v>31</v>
      </c>
      <c r="AN141" s="44">
        <f t="shared" ref="AN141" si="89">AM141-AH141</f>
        <v>31</v>
      </c>
      <c r="AO141" s="44">
        <f>SUM(AN$7:AN143)</f>
        <v>634</v>
      </c>
      <c r="AP141" s="44">
        <f>COUNTIF(C143:AG143,"○")</f>
        <v>0</v>
      </c>
      <c r="AQ141" s="44">
        <f>SUM(AP$7:AP143)</f>
        <v>60</v>
      </c>
      <c r="AR141" s="2"/>
    </row>
    <row r="142" spans="1:44" ht="82.5" hidden="1" outlineLevel="1" x14ac:dyDescent="0.15">
      <c r="A142" s="3"/>
      <c r="B142" s="23" t="s">
        <v>3</v>
      </c>
      <c r="C142" s="16" t="str">
        <f>IFERROR(VLOOKUP(C140,祝日一覧!A:C,3,FALSE),"")</f>
        <v/>
      </c>
      <c r="D142" s="16" t="str">
        <f>IFERROR(VLOOKUP(D140,祝日一覧!A:C,3,FALSE),"")</f>
        <v/>
      </c>
      <c r="E142" s="16" t="str">
        <f>IFERROR(VLOOKUP(E140,祝日一覧!A:C,3,FALSE),"")</f>
        <v/>
      </c>
      <c r="F142" s="32" t="str">
        <f>IFERROR(VLOOKUP(F140,祝日一覧!A:C,3,FALSE),"")</f>
        <v/>
      </c>
      <c r="G142" s="16" t="str">
        <f>IFERROR(VLOOKUP(G140,祝日一覧!A:C,3,FALSE),"")</f>
        <v/>
      </c>
      <c r="H142" s="16" t="str">
        <f>IFERROR(VLOOKUP(H140,祝日一覧!A:C,3,FALSE),"")</f>
        <v/>
      </c>
      <c r="I142" s="16" t="str">
        <f>IFERROR(VLOOKUP(I140,祝日一覧!A:C,3,FALSE),"")</f>
        <v/>
      </c>
      <c r="J142" s="16" t="str">
        <f>IFERROR(VLOOKUP(J140,祝日一覧!A:C,3,FALSE),"")</f>
        <v/>
      </c>
      <c r="K142" s="16" t="str">
        <f>IFERROR(VLOOKUP(K140,祝日一覧!A:C,3,FALSE),"")</f>
        <v/>
      </c>
      <c r="L142" s="16" t="str">
        <f>IFERROR(VLOOKUP(L140,祝日一覧!A:C,3,FALSE),"")</f>
        <v/>
      </c>
      <c r="M142" s="16" t="str">
        <f>IFERROR(VLOOKUP(M140,祝日一覧!A:C,3,FALSE),"")</f>
        <v/>
      </c>
      <c r="N142" s="16" t="str">
        <f>IFERROR(VLOOKUP(N140,祝日一覧!A:C,3,FALSE),"")</f>
        <v/>
      </c>
      <c r="O142" s="16" t="str">
        <f>IFERROR(VLOOKUP(O140,祝日一覧!A:C,3,FALSE),"")</f>
        <v/>
      </c>
      <c r="P142" s="16" t="str">
        <f>IFERROR(VLOOKUP(P140,祝日一覧!A:C,3,FALSE),"")</f>
        <v/>
      </c>
      <c r="Q142" s="16" t="str">
        <f>IFERROR(VLOOKUP(Q140,祝日一覧!A:C,3,FALSE),"")</f>
        <v/>
      </c>
      <c r="R142" s="15" t="str">
        <f>IFERROR(VLOOKUP(R140,祝日一覧!A:C,3,FALSE),"")</f>
        <v/>
      </c>
      <c r="S142" s="16" t="str">
        <f>IFERROR(VLOOKUP(S140,祝日一覧!A:C,3,FALSE),"")</f>
        <v/>
      </c>
      <c r="T142" s="16" t="str">
        <f>IFERROR(VLOOKUP(T140,祝日一覧!A:C,3,FALSE),"")</f>
        <v/>
      </c>
      <c r="U142" s="16" t="str">
        <f>IFERROR(VLOOKUP(U140,祝日一覧!A:C,3,FALSE),"")</f>
        <v/>
      </c>
      <c r="V142" s="16" t="str">
        <f>IFERROR(VLOOKUP(V140,祝日一覧!A:C,3,FALSE),"")</f>
        <v/>
      </c>
      <c r="W142" s="16" t="str">
        <f>IFERROR(VLOOKUP(W140,祝日一覧!A:C,3,FALSE),"")</f>
        <v>春分の日</v>
      </c>
      <c r="X142" s="16" t="str">
        <f>IFERROR(VLOOKUP(X140,祝日一覧!A:C,3,FALSE),"")</f>
        <v/>
      </c>
      <c r="Y142" s="16" t="str">
        <f>IFERROR(VLOOKUP(Y140,祝日一覧!A:C,3,FALSE),"")</f>
        <v/>
      </c>
      <c r="Z142" s="16" t="str">
        <f>IFERROR(VLOOKUP(Z140,祝日一覧!A:C,3,FALSE),"")</f>
        <v/>
      </c>
      <c r="AA142" s="16" t="str">
        <f>IFERROR(VLOOKUP(AA140,祝日一覧!A:C,3,FALSE),"")</f>
        <v/>
      </c>
      <c r="AB142" s="16" t="str">
        <f>IFERROR(VLOOKUP(AB140,祝日一覧!A:C,3,FALSE),"")</f>
        <v/>
      </c>
      <c r="AC142" s="16" t="str">
        <f>IFERROR(VLOOKUP(AC140,祝日一覧!A:C,3,FALSE),"")</f>
        <v/>
      </c>
      <c r="AD142" s="16" t="str">
        <f>IFERROR(VLOOKUP(AD140,祝日一覧!A:C,3,FALSE),"")</f>
        <v/>
      </c>
      <c r="AE142" s="16" t="str">
        <f>IFERROR(VLOOKUP(AE140,祝日一覧!A:C,3,FALSE),"")</f>
        <v/>
      </c>
      <c r="AF142" s="16" t="str">
        <f>IFERROR(VLOOKUP(AF140,祝日一覧!A:C,3,FALSE),"")</f>
        <v/>
      </c>
      <c r="AG142" s="16" t="str">
        <f>IFERROR(VLOOKUP(AG140,祝日一覧!A:C,3,FALSE),"")</f>
        <v/>
      </c>
      <c r="AH142" s="78"/>
      <c r="AI142" s="67"/>
      <c r="AJ142" s="69"/>
      <c r="AK142" s="71"/>
      <c r="AL142" s="73"/>
      <c r="AM142" s="74"/>
      <c r="AN142" s="75"/>
      <c r="AO142" s="75"/>
      <c r="AP142" s="75"/>
      <c r="AQ142" s="75"/>
      <c r="AR142" s="2"/>
    </row>
    <row r="143" spans="1:44" ht="14.25" hidden="1" outlineLevel="1" thickBot="1" x14ac:dyDescent="0.2">
      <c r="A143" s="4"/>
      <c r="B143" s="24" t="s">
        <v>61</v>
      </c>
      <c r="C143" s="25"/>
      <c r="D143" s="25"/>
      <c r="E143" s="25"/>
      <c r="F143" s="27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79"/>
      <c r="AI143" s="5">
        <f>AP141</f>
        <v>0</v>
      </c>
      <c r="AJ143" s="6">
        <f>AI143/AN141</f>
        <v>0</v>
      </c>
      <c r="AK143" s="7">
        <f>AQ141</f>
        <v>60</v>
      </c>
      <c r="AL143" s="8">
        <f>AK143/AO141</f>
        <v>9.4637223974763401E-2</v>
      </c>
      <c r="AM143" s="52"/>
      <c r="AN143" s="45"/>
      <c r="AO143" s="45"/>
      <c r="AP143" s="45"/>
      <c r="AQ143" s="45"/>
      <c r="AR143" s="2"/>
    </row>
    <row r="144" spans="1:44" ht="14.25" hidden="1" outlineLevel="1" thickBot="1" x14ac:dyDescent="0.2">
      <c r="AQ144" s="12"/>
      <c r="AR144" s="2"/>
    </row>
    <row r="145" spans="1:44" hidden="1" outlineLevel="1" x14ac:dyDescent="0.15">
      <c r="B145" s="19" t="s">
        <v>48</v>
      </c>
      <c r="C145" s="59">
        <f>DATE(YEAR(C139),MONTH(C139)+1,DAY(C139))</f>
        <v>44652</v>
      </c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1"/>
      <c r="AH145" s="76" t="s">
        <v>20</v>
      </c>
      <c r="AI145" s="62" t="s">
        <v>12</v>
      </c>
      <c r="AJ145" s="63"/>
      <c r="AK145" s="53" t="s">
        <v>11</v>
      </c>
      <c r="AL145" s="54"/>
      <c r="AM145" s="51" t="s">
        <v>18</v>
      </c>
      <c r="AN145" s="44" t="s">
        <v>21</v>
      </c>
      <c r="AO145" s="44" t="s">
        <v>22</v>
      </c>
      <c r="AP145" s="44" t="s">
        <v>19</v>
      </c>
      <c r="AQ145" s="44" t="s">
        <v>23</v>
      </c>
      <c r="AR145" s="2"/>
    </row>
    <row r="146" spans="1:44" hidden="1" outlineLevel="1" x14ac:dyDescent="0.15">
      <c r="B146" s="20" t="s">
        <v>49</v>
      </c>
      <c r="C146" s="21">
        <f>DATE(YEAR(C145),MONTH(C145),DAY(C145))</f>
        <v>44652</v>
      </c>
      <c r="D146" s="21">
        <f>IF(MONTH(DATE(YEAR(C146),MONTH(C146),DAY(C146)+1))=MONTH($C145),DATE(YEAR(C146),MONTH(C146),DAY(C146)+1),"")</f>
        <v>44653</v>
      </c>
      <c r="E146" s="21">
        <f t="shared" ref="E146:AG146" si="90">IF(MONTH(DATE(YEAR(D146),MONTH(D146),DAY(D146)+1))=MONTH($C145),DATE(YEAR(D146),MONTH(D146),DAY(D146)+1),"")</f>
        <v>44654</v>
      </c>
      <c r="F146" s="30">
        <f t="shared" si="90"/>
        <v>44655</v>
      </c>
      <c r="G146" s="21">
        <f t="shared" si="90"/>
        <v>44656</v>
      </c>
      <c r="H146" s="21">
        <f t="shared" si="90"/>
        <v>44657</v>
      </c>
      <c r="I146" s="21">
        <f t="shared" si="90"/>
        <v>44658</v>
      </c>
      <c r="J146" s="21">
        <f t="shared" si="90"/>
        <v>44659</v>
      </c>
      <c r="K146" s="21">
        <f t="shared" si="90"/>
        <v>44660</v>
      </c>
      <c r="L146" s="21">
        <f t="shared" si="90"/>
        <v>44661</v>
      </c>
      <c r="M146" s="21">
        <f t="shared" si="90"/>
        <v>44662</v>
      </c>
      <c r="N146" s="21">
        <f t="shared" si="90"/>
        <v>44663</v>
      </c>
      <c r="O146" s="21">
        <f t="shared" si="90"/>
        <v>44664</v>
      </c>
      <c r="P146" s="21">
        <f t="shared" si="90"/>
        <v>44665</v>
      </c>
      <c r="Q146" s="21">
        <f t="shared" si="90"/>
        <v>44666</v>
      </c>
      <c r="R146" s="21">
        <f t="shared" si="90"/>
        <v>44667</v>
      </c>
      <c r="S146" s="21">
        <f t="shared" si="90"/>
        <v>44668</v>
      </c>
      <c r="T146" s="21">
        <f t="shared" si="90"/>
        <v>44669</v>
      </c>
      <c r="U146" s="21">
        <f t="shared" si="90"/>
        <v>44670</v>
      </c>
      <c r="V146" s="21">
        <f t="shared" si="90"/>
        <v>44671</v>
      </c>
      <c r="W146" s="21">
        <f t="shared" si="90"/>
        <v>44672</v>
      </c>
      <c r="X146" s="21">
        <f t="shared" si="90"/>
        <v>44673</v>
      </c>
      <c r="Y146" s="21">
        <f t="shared" si="90"/>
        <v>44674</v>
      </c>
      <c r="Z146" s="21">
        <f t="shared" si="90"/>
        <v>44675</v>
      </c>
      <c r="AA146" s="21">
        <f t="shared" si="90"/>
        <v>44676</v>
      </c>
      <c r="AB146" s="21">
        <f t="shared" si="90"/>
        <v>44677</v>
      </c>
      <c r="AC146" s="21">
        <f t="shared" si="90"/>
        <v>44678</v>
      </c>
      <c r="AD146" s="21">
        <f t="shared" si="90"/>
        <v>44679</v>
      </c>
      <c r="AE146" s="21">
        <f t="shared" si="90"/>
        <v>44680</v>
      </c>
      <c r="AF146" s="21">
        <f t="shared" si="90"/>
        <v>44681</v>
      </c>
      <c r="AG146" s="21" t="str">
        <f t="shared" si="90"/>
        <v/>
      </c>
      <c r="AH146" s="77"/>
      <c r="AI146" s="64"/>
      <c r="AJ146" s="65"/>
      <c r="AK146" s="55"/>
      <c r="AL146" s="56"/>
      <c r="AM146" s="52"/>
      <c r="AN146" s="45"/>
      <c r="AO146" s="45"/>
      <c r="AP146" s="45"/>
      <c r="AQ146" s="45"/>
      <c r="AR146" s="2"/>
    </row>
    <row r="147" spans="1:44" hidden="1" outlineLevel="1" x14ac:dyDescent="0.15">
      <c r="B147" s="20" t="s">
        <v>2</v>
      </c>
      <c r="C147" s="22" t="str">
        <f t="shared" ref="C147:AG147" si="91">TEXT(C146,"aaa")</f>
        <v>金</v>
      </c>
      <c r="D147" s="22" t="str">
        <f t="shared" si="91"/>
        <v>土</v>
      </c>
      <c r="E147" s="22" t="str">
        <f t="shared" si="91"/>
        <v>日</v>
      </c>
      <c r="F147" s="31" t="str">
        <f t="shared" si="91"/>
        <v>月</v>
      </c>
      <c r="G147" s="22" t="str">
        <f t="shared" si="91"/>
        <v>火</v>
      </c>
      <c r="H147" s="22" t="str">
        <f t="shared" si="91"/>
        <v>水</v>
      </c>
      <c r="I147" s="22" t="str">
        <f t="shared" si="91"/>
        <v>木</v>
      </c>
      <c r="J147" s="22" t="str">
        <f t="shared" si="91"/>
        <v>金</v>
      </c>
      <c r="K147" s="22" t="str">
        <f t="shared" si="91"/>
        <v>土</v>
      </c>
      <c r="L147" s="22" t="str">
        <f t="shared" si="91"/>
        <v>日</v>
      </c>
      <c r="M147" s="22" t="str">
        <f t="shared" si="91"/>
        <v>月</v>
      </c>
      <c r="N147" s="22" t="str">
        <f t="shared" si="91"/>
        <v>火</v>
      </c>
      <c r="O147" s="22" t="str">
        <f t="shared" si="91"/>
        <v>水</v>
      </c>
      <c r="P147" s="22" t="str">
        <f t="shared" si="91"/>
        <v>木</v>
      </c>
      <c r="Q147" s="22" t="str">
        <f t="shared" si="91"/>
        <v>金</v>
      </c>
      <c r="R147" s="22" t="str">
        <f t="shared" si="91"/>
        <v>土</v>
      </c>
      <c r="S147" s="22" t="str">
        <f t="shared" si="91"/>
        <v>日</v>
      </c>
      <c r="T147" s="22" t="str">
        <f t="shared" si="91"/>
        <v>月</v>
      </c>
      <c r="U147" s="22" t="str">
        <f t="shared" si="91"/>
        <v>火</v>
      </c>
      <c r="V147" s="22" t="str">
        <f t="shared" si="91"/>
        <v>水</v>
      </c>
      <c r="W147" s="22" t="str">
        <f t="shared" si="91"/>
        <v>木</v>
      </c>
      <c r="X147" s="22" t="str">
        <f t="shared" si="91"/>
        <v>金</v>
      </c>
      <c r="Y147" s="22" t="str">
        <f t="shared" si="91"/>
        <v>土</v>
      </c>
      <c r="Z147" s="22" t="str">
        <f t="shared" si="91"/>
        <v>日</v>
      </c>
      <c r="AA147" s="22" t="str">
        <f t="shared" si="91"/>
        <v>月</v>
      </c>
      <c r="AB147" s="22" t="str">
        <f t="shared" si="91"/>
        <v>火</v>
      </c>
      <c r="AC147" s="22" t="str">
        <f t="shared" si="91"/>
        <v>水</v>
      </c>
      <c r="AD147" s="22" t="str">
        <f t="shared" si="91"/>
        <v>木</v>
      </c>
      <c r="AE147" s="22" t="str">
        <f t="shared" si="91"/>
        <v>金</v>
      </c>
      <c r="AF147" s="22" t="str">
        <f t="shared" si="91"/>
        <v>土</v>
      </c>
      <c r="AG147" s="22" t="str">
        <f t="shared" si="91"/>
        <v/>
      </c>
      <c r="AH147" s="78">
        <v>0</v>
      </c>
      <c r="AI147" s="66" t="s">
        <v>57</v>
      </c>
      <c r="AJ147" s="68" t="s">
        <v>13</v>
      </c>
      <c r="AK147" s="70" t="s">
        <v>57</v>
      </c>
      <c r="AL147" s="72" t="s">
        <v>14</v>
      </c>
      <c r="AM147" s="51">
        <f t="shared" ref="AM147" si="92">COUNT(C146:AG146)</f>
        <v>30</v>
      </c>
      <c r="AN147" s="44">
        <f t="shared" ref="AN147" si="93">AM147-AH147</f>
        <v>30</v>
      </c>
      <c r="AO147" s="44">
        <f>SUM(AN$7:AN149)</f>
        <v>664</v>
      </c>
      <c r="AP147" s="44">
        <f>COUNTIF(C149:AG149,"○")</f>
        <v>0</v>
      </c>
      <c r="AQ147" s="44">
        <f>SUM(AP$7:AP149)</f>
        <v>60</v>
      </c>
      <c r="AR147" s="2"/>
    </row>
    <row r="148" spans="1:44" ht="82.5" hidden="1" outlineLevel="1" x14ac:dyDescent="0.15">
      <c r="A148" s="3"/>
      <c r="B148" s="23" t="s">
        <v>3</v>
      </c>
      <c r="C148" s="16" t="str">
        <f>IFERROR(VLOOKUP(C146,祝日一覧!A:C,3,FALSE),"")</f>
        <v/>
      </c>
      <c r="D148" s="16" t="str">
        <f>IFERROR(VLOOKUP(D146,祝日一覧!A:C,3,FALSE),"")</f>
        <v/>
      </c>
      <c r="E148" s="16" t="str">
        <f>IFERROR(VLOOKUP(E146,祝日一覧!A:C,3,FALSE),"")</f>
        <v/>
      </c>
      <c r="F148" s="32" t="str">
        <f>IFERROR(VLOOKUP(F146,祝日一覧!A:C,3,FALSE),"")</f>
        <v/>
      </c>
      <c r="G148" s="16" t="str">
        <f>IFERROR(VLOOKUP(G146,祝日一覧!A:C,3,FALSE),"")</f>
        <v/>
      </c>
      <c r="H148" s="16" t="str">
        <f>IFERROR(VLOOKUP(H146,祝日一覧!A:C,3,FALSE),"")</f>
        <v/>
      </c>
      <c r="I148" s="16" t="str">
        <f>IFERROR(VLOOKUP(I146,祝日一覧!A:C,3,FALSE),"")</f>
        <v/>
      </c>
      <c r="J148" s="16" t="str">
        <f>IFERROR(VLOOKUP(J146,祝日一覧!A:C,3,FALSE),"")</f>
        <v/>
      </c>
      <c r="K148" s="16" t="str">
        <f>IFERROR(VLOOKUP(K146,祝日一覧!A:C,3,FALSE),"")</f>
        <v/>
      </c>
      <c r="L148" s="16" t="str">
        <f>IFERROR(VLOOKUP(L146,祝日一覧!A:C,3,FALSE),"")</f>
        <v/>
      </c>
      <c r="M148" s="16" t="str">
        <f>IFERROR(VLOOKUP(M146,祝日一覧!A:C,3,FALSE),"")</f>
        <v/>
      </c>
      <c r="N148" s="16" t="str">
        <f>IFERROR(VLOOKUP(N146,祝日一覧!A:C,3,FALSE),"")</f>
        <v/>
      </c>
      <c r="O148" s="16" t="str">
        <f>IFERROR(VLOOKUP(O146,祝日一覧!A:C,3,FALSE),"")</f>
        <v/>
      </c>
      <c r="P148" s="16" t="str">
        <f>IFERROR(VLOOKUP(P146,祝日一覧!A:C,3,FALSE),"")</f>
        <v/>
      </c>
      <c r="Q148" s="16" t="str">
        <f>IFERROR(VLOOKUP(Q146,祝日一覧!A:C,3,FALSE),"")</f>
        <v/>
      </c>
      <c r="R148" s="15" t="str">
        <f>IFERROR(VLOOKUP(R146,祝日一覧!A:C,3,FALSE),"")</f>
        <v/>
      </c>
      <c r="S148" s="16" t="str">
        <f>IFERROR(VLOOKUP(S146,祝日一覧!A:C,3,FALSE),"")</f>
        <v/>
      </c>
      <c r="T148" s="16" t="str">
        <f>IFERROR(VLOOKUP(T146,祝日一覧!A:C,3,FALSE),"")</f>
        <v/>
      </c>
      <c r="U148" s="16" t="str">
        <f>IFERROR(VLOOKUP(U146,祝日一覧!A:C,3,FALSE),"")</f>
        <v/>
      </c>
      <c r="V148" s="16" t="str">
        <f>IFERROR(VLOOKUP(V146,祝日一覧!A:C,3,FALSE),"")</f>
        <v/>
      </c>
      <c r="W148" s="16" t="str">
        <f>IFERROR(VLOOKUP(W146,祝日一覧!A:C,3,FALSE),"")</f>
        <v/>
      </c>
      <c r="X148" s="16" t="str">
        <f>IFERROR(VLOOKUP(X146,祝日一覧!A:C,3,FALSE),"")</f>
        <v/>
      </c>
      <c r="Y148" s="16" t="str">
        <f>IFERROR(VLOOKUP(Y146,祝日一覧!A:C,3,FALSE),"")</f>
        <v/>
      </c>
      <c r="Z148" s="16" t="str">
        <f>IFERROR(VLOOKUP(Z146,祝日一覧!A:C,3,FALSE),"")</f>
        <v/>
      </c>
      <c r="AA148" s="16" t="str">
        <f>IFERROR(VLOOKUP(AA146,祝日一覧!A:C,3,FALSE),"")</f>
        <v/>
      </c>
      <c r="AB148" s="16" t="str">
        <f>IFERROR(VLOOKUP(AB146,祝日一覧!A:C,3,FALSE),"")</f>
        <v/>
      </c>
      <c r="AC148" s="16" t="str">
        <f>IFERROR(VLOOKUP(AC146,祝日一覧!A:C,3,FALSE),"")</f>
        <v/>
      </c>
      <c r="AD148" s="16" t="str">
        <f>IFERROR(VLOOKUP(AD146,祝日一覧!A:C,3,FALSE),"")</f>
        <v/>
      </c>
      <c r="AE148" s="16" t="str">
        <f>IFERROR(VLOOKUP(AE146,祝日一覧!A:C,3,FALSE),"")</f>
        <v>昭和の日</v>
      </c>
      <c r="AF148" s="16" t="str">
        <f>IFERROR(VLOOKUP(AF146,祝日一覧!A:C,3,FALSE),"")</f>
        <v/>
      </c>
      <c r="AG148" s="16" t="str">
        <f>IFERROR(VLOOKUP(AG146,祝日一覧!A:C,3,FALSE),"")</f>
        <v/>
      </c>
      <c r="AH148" s="78"/>
      <c r="AI148" s="67"/>
      <c r="AJ148" s="69"/>
      <c r="AK148" s="71"/>
      <c r="AL148" s="73"/>
      <c r="AM148" s="74"/>
      <c r="AN148" s="75"/>
      <c r="AO148" s="75"/>
      <c r="AP148" s="75"/>
      <c r="AQ148" s="75"/>
      <c r="AR148" s="2"/>
    </row>
    <row r="149" spans="1:44" ht="14.25" hidden="1" outlineLevel="1" thickBot="1" x14ac:dyDescent="0.2">
      <c r="A149" s="4"/>
      <c r="B149" s="24" t="s">
        <v>61</v>
      </c>
      <c r="C149" s="25"/>
      <c r="D149" s="25"/>
      <c r="E149" s="25"/>
      <c r="F149" s="27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79"/>
      <c r="AI149" s="5">
        <f>AP147</f>
        <v>0</v>
      </c>
      <c r="AJ149" s="6">
        <f>AI149/AN147</f>
        <v>0</v>
      </c>
      <c r="AK149" s="7">
        <f>AQ147</f>
        <v>60</v>
      </c>
      <c r="AL149" s="8">
        <f>AK149/AO147</f>
        <v>9.036144578313253E-2</v>
      </c>
      <c r="AM149" s="52"/>
      <c r="AN149" s="45"/>
      <c r="AO149" s="45"/>
      <c r="AP149" s="45"/>
      <c r="AQ149" s="45"/>
      <c r="AR149" s="2"/>
    </row>
    <row r="150" spans="1:44" ht="14.25" hidden="1" outlineLevel="1" thickBot="1" x14ac:dyDescent="0.2">
      <c r="AQ150" s="12"/>
      <c r="AR150" s="2"/>
    </row>
    <row r="151" spans="1:44" hidden="1" outlineLevel="1" x14ac:dyDescent="0.15">
      <c r="B151" s="19" t="s">
        <v>0</v>
      </c>
      <c r="C151" s="59">
        <f>DATE(YEAR(C145),MONTH(C145)+1,DAY(C145))</f>
        <v>44682</v>
      </c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1"/>
      <c r="AH151" s="76" t="s">
        <v>20</v>
      </c>
      <c r="AI151" s="62" t="s">
        <v>12</v>
      </c>
      <c r="AJ151" s="63"/>
      <c r="AK151" s="53" t="s">
        <v>11</v>
      </c>
      <c r="AL151" s="54"/>
      <c r="AM151" s="51" t="s">
        <v>18</v>
      </c>
      <c r="AN151" s="44" t="s">
        <v>21</v>
      </c>
      <c r="AO151" s="44" t="s">
        <v>22</v>
      </c>
      <c r="AP151" s="44" t="s">
        <v>19</v>
      </c>
      <c r="AQ151" s="44" t="s">
        <v>23</v>
      </c>
      <c r="AR151" s="2"/>
    </row>
    <row r="152" spans="1:44" hidden="1" outlineLevel="1" x14ac:dyDescent="0.15">
      <c r="B152" s="20" t="s">
        <v>1</v>
      </c>
      <c r="C152" s="21">
        <f>DATE(YEAR(C151),MONTH(C151),DAY(C151))</f>
        <v>44682</v>
      </c>
      <c r="D152" s="21">
        <f>IF(MONTH(DATE(YEAR(C152),MONTH(C152),DAY(C152)+1))=MONTH($C151),DATE(YEAR(C152),MONTH(C152),DAY(C152)+1),"")</f>
        <v>44683</v>
      </c>
      <c r="E152" s="21">
        <f t="shared" ref="E152:AG152" si="94">IF(MONTH(DATE(YEAR(D152),MONTH(D152),DAY(D152)+1))=MONTH($C151),DATE(YEAR(D152),MONTH(D152),DAY(D152)+1),"")</f>
        <v>44684</v>
      </c>
      <c r="F152" s="30">
        <f t="shared" si="94"/>
        <v>44685</v>
      </c>
      <c r="G152" s="21">
        <f t="shared" si="94"/>
        <v>44686</v>
      </c>
      <c r="H152" s="21">
        <f t="shared" si="94"/>
        <v>44687</v>
      </c>
      <c r="I152" s="21">
        <f t="shared" si="94"/>
        <v>44688</v>
      </c>
      <c r="J152" s="21">
        <f t="shared" si="94"/>
        <v>44689</v>
      </c>
      <c r="K152" s="21">
        <f t="shared" si="94"/>
        <v>44690</v>
      </c>
      <c r="L152" s="21">
        <f t="shared" si="94"/>
        <v>44691</v>
      </c>
      <c r="M152" s="21">
        <f t="shared" si="94"/>
        <v>44692</v>
      </c>
      <c r="N152" s="21">
        <f t="shared" si="94"/>
        <v>44693</v>
      </c>
      <c r="O152" s="21">
        <f t="shared" si="94"/>
        <v>44694</v>
      </c>
      <c r="P152" s="21">
        <f t="shared" si="94"/>
        <v>44695</v>
      </c>
      <c r="Q152" s="21">
        <f t="shared" si="94"/>
        <v>44696</v>
      </c>
      <c r="R152" s="21">
        <f t="shared" si="94"/>
        <v>44697</v>
      </c>
      <c r="S152" s="21">
        <f t="shared" si="94"/>
        <v>44698</v>
      </c>
      <c r="T152" s="21">
        <f t="shared" si="94"/>
        <v>44699</v>
      </c>
      <c r="U152" s="21">
        <f t="shared" si="94"/>
        <v>44700</v>
      </c>
      <c r="V152" s="21">
        <f t="shared" si="94"/>
        <v>44701</v>
      </c>
      <c r="W152" s="21">
        <f t="shared" si="94"/>
        <v>44702</v>
      </c>
      <c r="X152" s="21">
        <f t="shared" si="94"/>
        <v>44703</v>
      </c>
      <c r="Y152" s="21">
        <f t="shared" si="94"/>
        <v>44704</v>
      </c>
      <c r="Z152" s="21">
        <f t="shared" si="94"/>
        <v>44705</v>
      </c>
      <c r="AA152" s="21">
        <f t="shared" si="94"/>
        <v>44706</v>
      </c>
      <c r="AB152" s="21">
        <f t="shared" si="94"/>
        <v>44707</v>
      </c>
      <c r="AC152" s="21">
        <f t="shared" si="94"/>
        <v>44708</v>
      </c>
      <c r="AD152" s="21">
        <f t="shared" si="94"/>
        <v>44709</v>
      </c>
      <c r="AE152" s="21">
        <f t="shared" si="94"/>
        <v>44710</v>
      </c>
      <c r="AF152" s="21">
        <f t="shared" si="94"/>
        <v>44711</v>
      </c>
      <c r="AG152" s="21">
        <f t="shared" si="94"/>
        <v>44712</v>
      </c>
      <c r="AH152" s="77"/>
      <c r="AI152" s="64"/>
      <c r="AJ152" s="65"/>
      <c r="AK152" s="55"/>
      <c r="AL152" s="56"/>
      <c r="AM152" s="52"/>
      <c r="AN152" s="45"/>
      <c r="AO152" s="45"/>
      <c r="AP152" s="45"/>
      <c r="AQ152" s="45"/>
      <c r="AR152" s="2"/>
    </row>
    <row r="153" spans="1:44" hidden="1" outlineLevel="1" x14ac:dyDescent="0.15">
      <c r="B153" s="20" t="s">
        <v>2</v>
      </c>
      <c r="C153" s="22" t="str">
        <f t="shared" ref="C153:AG153" si="95">TEXT(C152,"aaa")</f>
        <v>日</v>
      </c>
      <c r="D153" s="22" t="str">
        <f t="shared" si="95"/>
        <v>月</v>
      </c>
      <c r="E153" s="22" t="str">
        <f t="shared" si="95"/>
        <v>火</v>
      </c>
      <c r="F153" s="31" t="str">
        <f t="shared" si="95"/>
        <v>水</v>
      </c>
      <c r="G153" s="22" t="str">
        <f t="shared" si="95"/>
        <v>木</v>
      </c>
      <c r="H153" s="22" t="str">
        <f t="shared" si="95"/>
        <v>金</v>
      </c>
      <c r="I153" s="22" t="str">
        <f t="shared" si="95"/>
        <v>土</v>
      </c>
      <c r="J153" s="22" t="str">
        <f t="shared" si="95"/>
        <v>日</v>
      </c>
      <c r="K153" s="22" t="str">
        <f t="shared" si="95"/>
        <v>月</v>
      </c>
      <c r="L153" s="22" t="str">
        <f t="shared" si="95"/>
        <v>火</v>
      </c>
      <c r="M153" s="22" t="str">
        <f t="shared" si="95"/>
        <v>水</v>
      </c>
      <c r="N153" s="22" t="str">
        <f t="shared" si="95"/>
        <v>木</v>
      </c>
      <c r="O153" s="22" t="str">
        <f t="shared" si="95"/>
        <v>金</v>
      </c>
      <c r="P153" s="22" t="str">
        <f t="shared" si="95"/>
        <v>土</v>
      </c>
      <c r="Q153" s="22" t="str">
        <f t="shared" si="95"/>
        <v>日</v>
      </c>
      <c r="R153" s="22" t="str">
        <f t="shared" si="95"/>
        <v>月</v>
      </c>
      <c r="S153" s="22" t="str">
        <f t="shared" si="95"/>
        <v>火</v>
      </c>
      <c r="T153" s="22" t="str">
        <f t="shared" si="95"/>
        <v>水</v>
      </c>
      <c r="U153" s="22" t="str">
        <f t="shared" si="95"/>
        <v>木</v>
      </c>
      <c r="V153" s="22" t="str">
        <f t="shared" si="95"/>
        <v>金</v>
      </c>
      <c r="W153" s="22" t="str">
        <f t="shared" si="95"/>
        <v>土</v>
      </c>
      <c r="X153" s="22" t="str">
        <f t="shared" si="95"/>
        <v>日</v>
      </c>
      <c r="Y153" s="22" t="str">
        <f t="shared" si="95"/>
        <v>月</v>
      </c>
      <c r="Z153" s="22" t="str">
        <f t="shared" si="95"/>
        <v>火</v>
      </c>
      <c r="AA153" s="22" t="str">
        <f t="shared" si="95"/>
        <v>水</v>
      </c>
      <c r="AB153" s="22" t="str">
        <f t="shared" si="95"/>
        <v>木</v>
      </c>
      <c r="AC153" s="22" t="str">
        <f t="shared" si="95"/>
        <v>金</v>
      </c>
      <c r="AD153" s="22" t="str">
        <f t="shared" si="95"/>
        <v>土</v>
      </c>
      <c r="AE153" s="22" t="str">
        <f t="shared" si="95"/>
        <v>日</v>
      </c>
      <c r="AF153" s="22" t="str">
        <f t="shared" si="95"/>
        <v>月</v>
      </c>
      <c r="AG153" s="22" t="str">
        <f t="shared" si="95"/>
        <v>火</v>
      </c>
      <c r="AH153" s="78">
        <v>0</v>
      </c>
      <c r="AI153" s="66" t="s">
        <v>57</v>
      </c>
      <c r="AJ153" s="68" t="s">
        <v>13</v>
      </c>
      <c r="AK153" s="70" t="s">
        <v>57</v>
      </c>
      <c r="AL153" s="72" t="s">
        <v>14</v>
      </c>
      <c r="AM153" s="51">
        <f t="shared" ref="AM153" si="96">COUNT(C152:AG152)</f>
        <v>31</v>
      </c>
      <c r="AN153" s="44">
        <f t="shared" ref="AN153" si="97">AM153-AH153</f>
        <v>31</v>
      </c>
      <c r="AO153" s="44">
        <f>SUM(AN$7:AN155)</f>
        <v>695</v>
      </c>
      <c r="AP153" s="44">
        <f>COUNTIF(C155:AG155,"○")</f>
        <v>0</v>
      </c>
      <c r="AQ153" s="44">
        <f>SUM(AP$7:AP155)</f>
        <v>60</v>
      </c>
      <c r="AR153" s="2"/>
    </row>
    <row r="154" spans="1:44" ht="82.5" hidden="1" outlineLevel="1" x14ac:dyDescent="0.15">
      <c r="A154" s="3"/>
      <c r="B154" s="23" t="s">
        <v>3</v>
      </c>
      <c r="C154" s="16" t="str">
        <f>IFERROR(VLOOKUP(C152,祝日一覧!A:C,3,FALSE),"")</f>
        <v/>
      </c>
      <c r="D154" s="16" t="str">
        <f>IFERROR(VLOOKUP(D152,祝日一覧!A:C,3,FALSE),"")</f>
        <v/>
      </c>
      <c r="E154" s="16" t="str">
        <f>IFERROR(VLOOKUP(E152,祝日一覧!A:C,3,FALSE),"")</f>
        <v>憲法記念日</v>
      </c>
      <c r="F154" s="32" t="str">
        <f>IFERROR(VLOOKUP(F152,祝日一覧!A:C,3,FALSE),"")</f>
        <v>みどりの日</v>
      </c>
      <c r="G154" s="16" t="str">
        <f>IFERROR(VLOOKUP(G152,祝日一覧!A:C,3,FALSE),"")</f>
        <v>こどもの日</v>
      </c>
      <c r="H154" s="16" t="str">
        <f>IFERROR(VLOOKUP(H152,祝日一覧!A:C,3,FALSE),"")</f>
        <v/>
      </c>
      <c r="I154" s="16" t="str">
        <f>IFERROR(VLOOKUP(I152,祝日一覧!A:C,3,FALSE),"")</f>
        <v/>
      </c>
      <c r="J154" s="16" t="str">
        <f>IFERROR(VLOOKUP(J152,祝日一覧!A:C,3,FALSE),"")</f>
        <v/>
      </c>
      <c r="K154" s="16" t="str">
        <f>IFERROR(VLOOKUP(K152,祝日一覧!A:C,3,FALSE),"")</f>
        <v/>
      </c>
      <c r="L154" s="16" t="str">
        <f>IFERROR(VLOOKUP(L152,祝日一覧!A:C,3,FALSE),"")</f>
        <v/>
      </c>
      <c r="M154" s="16" t="str">
        <f>IFERROR(VLOOKUP(M152,祝日一覧!A:C,3,FALSE),"")</f>
        <v/>
      </c>
      <c r="N154" s="16" t="str">
        <f>IFERROR(VLOOKUP(N152,祝日一覧!A:C,3,FALSE),"")</f>
        <v/>
      </c>
      <c r="O154" s="16" t="str">
        <f>IFERROR(VLOOKUP(O152,祝日一覧!A:C,3,FALSE),"")</f>
        <v/>
      </c>
      <c r="P154" s="16" t="str">
        <f>IFERROR(VLOOKUP(P152,祝日一覧!A:C,3,FALSE),"")</f>
        <v/>
      </c>
      <c r="Q154" s="16" t="str">
        <f>IFERROR(VLOOKUP(Q152,祝日一覧!A:C,3,FALSE),"")</f>
        <v/>
      </c>
      <c r="R154" s="15" t="str">
        <f>IFERROR(VLOOKUP(R152,祝日一覧!A:C,3,FALSE),"")</f>
        <v/>
      </c>
      <c r="S154" s="16" t="str">
        <f>IFERROR(VLOOKUP(S152,祝日一覧!A:C,3,FALSE),"")</f>
        <v/>
      </c>
      <c r="T154" s="16" t="str">
        <f>IFERROR(VLOOKUP(T152,祝日一覧!A:C,3,FALSE),"")</f>
        <v/>
      </c>
      <c r="U154" s="16" t="str">
        <f>IFERROR(VLOOKUP(U152,祝日一覧!A:C,3,FALSE),"")</f>
        <v/>
      </c>
      <c r="V154" s="16" t="str">
        <f>IFERROR(VLOOKUP(V152,祝日一覧!A:C,3,FALSE),"")</f>
        <v/>
      </c>
      <c r="W154" s="16" t="str">
        <f>IFERROR(VLOOKUP(W152,祝日一覧!A:C,3,FALSE),"")</f>
        <v/>
      </c>
      <c r="X154" s="16" t="str">
        <f>IFERROR(VLOOKUP(X152,祝日一覧!A:C,3,FALSE),"")</f>
        <v/>
      </c>
      <c r="Y154" s="16" t="str">
        <f>IFERROR(VLOOKUP(Y152,祝日一覧!A:C,3,FALSE),"")</f>
        <v/>
      </c>
      <c r="Z154" s="16" t="str">
        <f>IFERROR(VLOOKUP(Z152,祝日一覧!A:C,3,FALSE),"")</f>
        <v/>
      </c>
      <c r="AA154" s="16" t="str">
        <f>IFERROR(VLOOKUP(AA152,祝日一覧!A:C,3,FALSE),"")</f>
        <v/>
      </c>
      <c r="AB154" s="16" t="str">
        <f>IFERROR(VLOOKUP(AB152,祝日一覧!A:C,3,FALSE),"")</f>
        <v/>
      </c>
      <c r="AC154" s="16" t="str">
        <f>IFERROR(VLOOKUP(AC152,祝日一覧!A:C,3,FALSE),"")</f>
        <v/>
      </c>
      <c r="AD154" s="16" t="str">
        <f>IFERROR(VLOOKUP(AD152,祝日一覧!A:C,3,FALSE),"")</f>
        <v/>
      </c>
      <c r="AE154" s="16" t="str">
        <f>IFERROR(VLOOKUP(AE152,祝日一覧!A:C,3,FALSE),"")</f>
        <v/>
      </c>
      <c r="AF154" s="16" t="str">
        <f>IFERROR(VLOOKUP(AF152,祝日一覧!A:C,3,FALSE),"")</f>
        <v/>
      </c>
      <c r="AG154" s="16" t="str">
        <f>IFERROR(VLOOKUP(AG152,祝日一覧!A:C,3,FALSE),"")</f>
        <v/>
      </c>
      <c r="AH154" s="78"/>
      <c r="AI154" s="67"/>
      <c r="AJ154" s="69"/>
      <c r="AK154" s="71"/>
      <c r="AL154" s="73"/>
      <c r="AM154" s="74"/>
      <c r="AN154" s="75"/>
      <c r="AO154" s="75"/>
      <c r="AP154" s="75"/>
      <c r="AQ154" s="75"/>
      <c r="AR154" s="2"/>
    </row>
    <row r="155" spans="1:44" ht="14.25" hidden="1" outlineLevel="1" thickBot="1" x14ac:dyDescent="0.2">
      <c r="A155" s="4"/>
      <c r="B155" s="24" t="s">
        <v>61</v>
      </c>
      <c r="C155" s="25"/>
      <c r="D155" s="25"/>
      <c r="E155" s="25"/>
      <c r="F155" s="27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79"/>
      <c r="AI155" s="5">
        <f>AP153</f>
        <v>0</v>
      </c>
      <c r="AJ155" s="6">
        <f>AI155/AN153</f>
        <v>0</v>
      </c>
      <c r="AK155" s="7">
        <f>AQ153</f>
        <v>60</v>
      </c>
      <c r="AL155" s="8">
        <f>AK155/AO153</f>
        <v>8.6330935251798566E-2</v>
      </c>
      <c r="AM155" s="52"/>
      <c r="AN155" s="45"/>
      <c r="AO155" s="45"/>
      <c r="AP155" s="45"/>
      <c r="AQ155" s="45"/>
      <c r="AR155" s="2"/>
    </row>
    <row r="156" spans="1:44" ht="14.25" hidden="1" outlineLevel="1" thickBot="1" x14ac:dyDescent="0.2">
      <c r="AQ156" s="12"/>
      <c r="AR156" s="2"/>
    </row>
    <row r="157" spans="1:44" hidden="1" outlineLevel="1" x14ac:dyDescent="0.15">
      <c r="B157" s="19" t="s">
        <v>0</v>
      </c>
      <c r="C157" s="59">
        <f>DATE(YEAR(C151),MONTH(C151)+1,DAY(C151))</f>
        <v>44713</v>
      </c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1"/>
      <c r="AH157" s="76" t="s">
        <v>20</v>
      </c>
      <c r="AI157" s="62" t="s">
        <v>12</v>
      </c>
      <c r="AJ157" s="63"/>
      <c r="AK157" s="53" t="s">
        <v>11</v>
      </c>
      <c r="AL157" s="54"/>
      <c r="AM157" s="51" t="s">
        <v>18</v>
      </c>
      <c r="AN157" s="44" t="s">
        <v>21</v>
      </c>
      <c r="AO157" s="44" t="s">
        <v>22</v>
      </c>
      <c r="AP157" s="44" t="s">
        <v>19</v>
      </c>
      <c r="AQ157" s="44" t="s">
        <v>23</v>
      </c>
      <c r="AR157" s="2"/>
    </row>
    <row r="158" spans="1:44" hidden="1" outlineLevel="1" x14ac:dyDescent="0.15">
      <c r="B158" s="20" t="s">
        <v>1</v>
      </c>
      <c r="C158" s="21">
        <f>DATE(YEAR(C157),MONTH(C157),DAY(C157))</f>
        <v>44713</v>
      </c>
      <c r="D158" s="21">
        <f>IF(MONTH(DATE(YEAR(C158),MONTH(C158),DAY(C158)+1))=MONTH($C157),DATE(YEAR(C158),MONTH(C158),DAY(C158)+1),"")</f>
        <v>44714</v>
      </c>
      <c r="E158" s="21">
        <f t="shared" ref="E158:AG158" si="98">IF(MONTH(DATE(YEAR(D158),MONTH(D158),DAY(D158)+1))=MONTH($C157),DATE(YEAR(D158),MONTH(D158),DAY(D158)+1),"")</f>
        <v>44715</v>
      </c>
      <c r="F158" s="30">
        <f t="shared" si="98"/>
        <v>44716</v>
      </c>
      <c r="G158" s="21">
        <f t="shared" si="98"/>
        <v>44717</v>
      </c>
      <c r="H158" s="21">
        <f t="shared" si="98"/>
        <v>44718</v>
      </c>
      <c r="I158" s="21">
        <f t="shared" si="98"/>
        <v>44719</v>
      </c>
      <c r="J158" s="21">
        <f t="shared" si="98"/>
        <v>44720</v>
      </c>
      <c r="K158" s="21">
        <f t="shared" si="98"/>
        <v>44721</v>
      </c>
      <c r="L158" s="21">
        <f t="shared" si="98"/>
        <v>44722</v>
      </c>
      <c r="M158" s="21">
        <f t="shared" si="98"/>
        <v>44723</v>
      </c>
      <c r="N158" s="21">
        <f t="shared" si="98"/>
        <v>44724</v>
      </c>
      <c r="O158" s="21">
        <f t="shared" si="98"/>
        <v>44725</v>
      </c>
      <c r="P158" s="21">
        <f t="shared" si="98"/>
        <v>44726</v>
      </c>
      <c r="Q158" s="21">
        <f t="shared" si="98"/>
        <v>44727</v>
      </c>
      <c r="R158" s="21">
        <f t="shared" si="98"/>
        <v>44728</v>
      </c>
      <c r="S158" s="21">
        <f t="shared" si="98"/>
        <v>44729</v>
      </c>
      <c r="T158" s="21">
        <f t="shared" si="98"/>
        <v>44730</v>
      </c>
      <c r="U158" s="21">
        <f t="shared" si="98"/>
        <v>44731</v>
      </c>
      <c r="V158" s="21">
        <f t="shared" si="98"/>
        <v>44732</v>
      </c>
      <c r="W158" s="21">
        <f t="shared" si="98"/>
        <v>44733</v>
      </c>
      <c r="X158" s="21">
        <f t="shared" si="98"/>
        <v>44734</v>
      </c>
      <c r="Y158" s="21">
        <f t="shared" si="98"/>
        <v>44735</v>
      </c>
      <c r="Z158" s="21">
        <f t="shared" si="98"/>
        <v>44736</v>
      </c>
      <c r="AA158" s="21">
        <f t="shared" si="98"/>
        <v>44737</v>
      </c>
      <c r="AB158" s="21">
        <f t="shared" si="98"/>
        <v>44738</v>
      </c>
      <c r="AC158" s="21">
        <f t="shared" si="98"/>
        <v>44739</v>
      </c>
      <c r="AD158" s="21">
        <f t="shared" si="98"/>
        <v>44740</v>
      </c>
      <c r="AE158" s="21">
        <f t="shared" si="98"/>
        <v>44741</v>
      </c>
      <c r="AF158" s="21">
        <f t="shared" si="98"/>
        <v>44742</v>
      </c>
      <c r="AG158" s="21" t="str">
        <f t="shared" si="98"/>
        <v/>
      </c>
      <c r="AH158" s="77"/>
      <c r="AI158" s="64"/>
      <c r="AJ158" s="65"/>
      <c r="AK158" s="55"/>
      <c r="AL158" s="56"/>
      <c r="AM158" s="52"/>
      <c r="AN158" s="45"/>
      <c r="AO158" s="45"/>
      <c r="AP158" s="45"/>
      <c r="AQ158" s="45"/>
      <c r="AR158" s="2"/>
    </row>
    <row r="159" spans="1:44" hidden="1" outlineLevel="1" x14ac:dyDescent="0.15">
      <c r="B159" s="20" t="s">
        <v>2</v>
      </c>
      <c r="C159" s="22" t="str">
        <f t="shared" ref="C159:AG159" si="99">TEXT(C158,"aaa")</f>
        <v>水</v>
      </c>
      <c r="D159" s="22" t="str">
        <f t="shared" si="99"/>
        <v>木</v>
      </c>
      <c r="E159" s="22" t="str">
        <f t="shared" si="99"/>
        <v>金</v>
      </c>
      <c r="F159" s="31" t="str">
        <f t="shared" si="99"/>
        <v>土</v>
      </c>
      <c r="G159" s="22" t="str">
        <f t="shared" si="99"/>
        <v>日</v>
      </c>
      <c r="H159" s="22" t="str">
        <f t="shared" si="99"/>
        <v>月</v>
      </c>
      <c r="I159" s="22" t="str">
        <f t="shared" si="99"/>
        <v>火</v>
      </c>
      <c r="J159" s="22" t="str">
        <f t="shared" si="99"/>
        <v>水</v>
      </c>
      <c r="K159" s="22" t="str">
        <f t="shared" si="99"/>
        <v>木</v>
      </c>
      <c r="L159" s="22" t="str">
        <f t="shared" si="99"/>
        <v>金</v>
      </c>
      <c r="M159" s="22" t="str">
        <f t="shared" si="99"/>
        <v>土</v>
      </c>
      <c r="N159" s="22" t="str">
        <f t="shared" si="99"/>
        <v>日</v>
      </c>
      <c r="O159" s="22" t="str">
        <f t="shared" si="99"/>
        <v>月</v>
      </c>
      <c r="P159" s="22" t="str">
        <f t="shared" si="99"/>
        <v>火</v>
      </c>
      <c r="Q159" s="22" t="str">
        <f t="shared" si="99"/>
        <v>水</v>
      </c>
      <c r="R159" s="22" t="str">
        <f t="shared" si="99"/>
        <v>木</v>
      </c>
      <c r="S159" s="22" t="str">
        <f t="shared" si="99"/>
        <v>金</v>
      </c>
      <c r="T159" s="22" t="str">
        <f t="shared" si="99"/>
        <v>土</v>
      </c>
      <c r="U159" s="22" t="str">
        <f t="shared" si="99"/>
        <v>日</v>
      </c>
      <c r="V159" s="22" t="str">
        <f t="shared" si="99"/>
        <v>月</v>
      </c>
      <c r="W159" s="22" t="str">
        <f t="shared" si="99"/>
        <v>火</v>
      </c>
      <c r="X159" s="22" t="str">
        <f t="shared" si="99"/>
        <v>水</v>
      </c>
      <c r="Y159" s="22" t="str">
        <f t="shared" si="99"/>
        <v>木</v>
      </c>
      <c r="Z159" s="22" t="str">
        <f t="shared" si="99"/>
        <v>金</v>
      </c>
      <c r="AA159" s="22" t="str">
        <f t="shared" si="99"/>
        <v>土</v>
      </c>
      <c r="AB159" s="22" t="str">
        <f t="shared" si="99"/>
        <v>日</v>
      </c>
      <c r="AC159" s="22" t="str">
        <f t="shared" si="99"/>
        <v>月</v>
      </c>
      <c r="AD159" s="22" t="str">
        <f t="shared" si="99"/>
        <v>火</v>
      </c>
      <c r="AE159" s="22" t="str">
        <f t="shared" si="99"/>
        <v>水</v>
      </c>
      <c r="AF159" s="22" t="str">
        <f t="shared" si="99"/>
        <v>木</v>
      </c>
      <c r="AG159" s="22" t="str">
        <f t="shared" si="99"/>
        <v/>
      </c>
      <c r="AH159" s="78">
        <v>0</v>
      </c>
      <c r="AI159" s="66" t="s">
        <v>57</v>
      </c>
      <c r="AJ159" s="68" t="s">
        <v>13</v>
      </c>
      <c r="AK159" s="70" t="s">
        <v>57</v>
      </c>
      <c r="AL159" s="72" t="s">
        <v>14</v>
      </c>
      <c r="AM159" s="51">
        <f t="shared" ref="AM159" si="100">COUNT(C158:AG158)</f>
        <v>30</v>
      </c>
      <c r="AN159" s="44">
        <f t="shared" ref="AN159" si="101">AM159-AH159</f>
        <v>30</v>
      </c>
      <c r="AO159" s="44">
        <f>SUM(AN$7:AN161)</f>
        <v>725</v>
      </c>
      <c r="AP159" s="44">
        <f>COUNTIF(C161:AG161,"○")</f>
        <v>0</v>
      </c>
      <c r="AQ159" s="44">
        <f>SUM(AP$7:AP161)</f>
        <v>60</v>
      </c>
      <c r="AR159" s="2"/>
    </row>
    <row r="160" spans="1:44" ht="82.5" hidden="1" outlineLevel="1" x14ac:dyDescent="0.15">
      <c r="A160" s="3"/>
      <c r="B160" s="23" t="s">
        <v>3</v>
      </c>
      <c r="C160" s="16" t="str">
        <f>IFERROR(VLOOKUP(C158,祝日一覧!A:C,3,FALSE),"")</f>
        <v/>
      </c>
      <c r="D160" s="16" t="str">
        <f>IFERROR(VLOOKUP(D158,祝日一覧!A:C,3,FALSE),"")</f>
        <v/>
      </c>
      <c r="E160" s="16" t="str">
        <f>IFERROR(VLOOKUP(E158,祝日一覧!A:C,3,FALSE),"")</f>
        <v/>
      </c>
      <c r="F160" s="32" t="str">
        <f>IFERROR(VLOOKUP(F158,祝日一覧!A:C,3,FALSE),"")</f>
        <v/>
      </c>
      <c r="G160" s="16" t="str">
        <f>IFERROR(VLOOKUP(G158,祝日一覧!A:C,3,FALSE),"")</f>
        <v/>
      </c>
      <c r="H160" s="16" t="str">
        <f>IFERROR(VLOOKUP(H158,祝日一覧!A:C,3,FALSE),"")</f>
        <v/>
      </c>
      <c r="I160" s="16" t="str">
        <f>IFERROR(VLOOKUP(I158,祝日一覧!A:C,3,FALSE),"")</f>
        <v/>
      </c>
      <c r="J160" s="16" t="str">
        <f>IFERROR(VLOOKUP(J158,祝日一覧!A:C,3,FALSE),"")</f>
        <v/>
      </c>
      <c r="K160" s="16" t="str">
        <f>IFERROR(VLOOKUP(K158,祝日一覧!A:C,3,FALSE),"")</f>
        <v/>
      </c>
      <c r="L160" s="16" t="str">
        <f>IFERROR(VLOOKUP(L158,祝日一覧!A:C,3,FALSE),"")</f>
        <v/>
      </c>
      <c r="M160" s="16" t="str">
        <f>IFERROR(VLOOKUP(M158,祝日一覧!A:C,3,FALSE),"")</f>
        <v/>
      </c>
      <c r="N160" s="16" t="str">
        <f>IFERROR(VLOOKUP(N158,祝日一覧!A:C,3,FALSE),"")</f>
        <v/>
      </c>
      <c r="O160" s="16" t="str">
        <f>IFERROR(VLOOKUP(O158,祝日一覧!A:C,3,FALSE),"")</f>
        <v/>
      </c>
      <c r="P160" s="16" t="str">
        <f>IFERROR(VLOOKUP(P158,祝日一覧!A:C,3,FALSE),"")</f>
        <v/>
      </c>
      <c r="Q160" s="16" t="str">
        <f>IFERROR(VLOOKUP(Q158,祝日一覧!A:C,3,FALSE),"")</f>
        <v/>
      </c>
      <c r="R160" s="15" t="str">
        <f>IFERROR(VLOOKUP(R158,祝日一覧!A:C,3,FALSE),"")</f>
        <v/>
      </c>
      <c r="S160" s="16" t="str">
        <f>IFERROR(VLOOKUP(S158,祝日一覧!A:C,3,FALSE),"")</f>
        <v/>
      </c>
      <c r="T160" s="16" t="str">
        <f>IFERROR(VLOOKUP(T158,祝日一覧!A:C,3,FALSE),"")</f>
        <v/>
      </c>
      <c r="U160" s="16" t="str">
        <f>IFERROR(VLOOKUP(U158,祝日一覧!A:C,3,FALSE),"")</f>
        <v/>
      </c>
      <c r="V160" s="16" t="str">
        <f>IFERROR(VLOOKUP(V158,祝日一覧!A:C,3,FALSE),"")</f>
        <v/>
      </c>
      <c r="W160" s="16" t="str">
        <f>IFERROR(VLOOKUP(W158,祝日一覧!A:C,3,FALSE),"")</f>
        <v/>
      </c>
      <c r="X160" s="16" t="str">
        <f>IFERROR(VLOOKUP(X158,祝日一覧!A:C,3,FALSE),"")</f>
        <v/>
      </c>
      <c r="Y160" s="16" t="str">
        <f>IFERROR(VLOOKUP(Y158,祝日一覧!A:C,3,FALSE),"")</f>
        <v/>
      </c>
      <c r="Z160" s="16" t="str">
        <f>IFERROR(VLOOKUP(Z158,祝日一覧!A:C,3,FALSE),"")</f>
        <v/>
      </c>
      <c r="AA160" s="16" t="str">
        <f>IFERROR(VLOOKUP(AA158,祝日一覧!A:C,3,FALSE),"")</f>
        <v/>
      </c>
      <c r="AB160" s="16" t="str">
        <f>IFERROR(VLOOKUP(AB158,祝日一覧!A:C,3,FALSE),"")</f>
        <v/>
      </c>
      <c r="AC160" s="16" t="str">
        <f>IFERROR(VLOOKUP(AC158,祝日一覧!A:C,3,FALSE),"")</f>
        <v/>
      </c>
      <c r="AD160" s="16" t="str">
        <f>IFERROR(VLOOKUP(AD158,祝日一覧!A:C,3,FALSE),"")</f>
        <v/>
      </c>
      <c r="AE160" s="16" t="str">
        <f>IFERROR(VLOOKUP(AE158,祝日一覧!A:C,3,FALSE),"")</f>
        <v/>
      </c>
      <c r="AF160" s="16" t="str">
        <f>IFERROR(VLOOKUP(AF158,祝日一覧!A:C,3,FALSE),"")</f>
        <v/>
      </c>
      <c r="AG160" s="16" t="str">
        <f>IFERROR(VLOOKUP(AG158,祝日一覧!A:C,3,FALSE),"")</f>
        <v/>
      </c>
      <c r="AH160" s="78"/>
      <c r="AI160" s="67"/>
      <c r="AJ160" s="69"/>
      <c r="AK160" s="71"/>
      <c r="AL160" s="73"/>
      <c r="AM160" s="74"/>
      <c r="AN160" s="75"/>
      <c r="AO160" s="75"/>
      <c r="AP160" s="75"/>
      <c r="AQ160" s="75"/>
      <c r="AR160" s="2"/>
    </row>
    <row r="161" spans="1:44" ht="14.25" hidden="1" outlineLevel="1" thickBot="1" x14ac:dyDescent="0.2">
      <c r="A161" s="4"/>
      <c r="B161" s="24" t="s">
        <v>61</v>
      </c>
      <c r="C161" s="25"/>
      <c r="D161" s="25"/>
      <c r="E161" s="25"/>
      <c r="F161" s="27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79"/>
      <c r="AI161" s="5">
        <f>AP159</f>
        <v>0</v>
      </c>
      <c r="AJ161" s="6">
        <f>AI161/AN159</f>
        <v>0</v>
      </c>
      <c r="AK161" s="7">
        <f>AQ159</f>
        <v>60</v>
      </c>
      <c r="AL161" s="8">
        <f>AK161/AO159</f>
        <v>8.2758620689655171E-2</v>
      </c>
      <c r="AM161" s="52"/>
      <c r="AN161" s="45"/>
      <c r="AO161" s="45"/>
      <c r="AP161" s="45"/>
      <c r="AQ161" s="45"/>
      <c r="AR161" s="2"/>
    </row>
    <row r="162" spans="1:44" ht="14.25" hidden="1" outlineLevel="1" thickBot="1" x14ac:dyDescent="0.2">
      <c r="AQ162" s="12"/>
      <c r="AR162" s="2"/>
    </row>
    <row r="163" spans="1:44" hidden="1" outlineLevel="1" x14ac:dyDescent="0.15">
      <c r="B163" s="19" t="s">
        <v>0</v>
      </c>
      <c r="C163" s="59">
        <f>DATE(YEAR(C157),MONTH(C157)+1,DAY(C157))</f>
        <v>44743</v>
      </c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1"/>
      <c r="AH163" s="76" t="s">
        <v>20</v>
      </c>
      <c r="AI163" s="62" t="s">
        <v>12</v>
      </c>
      <c r="AJ163" s="63"/>
      <c r="AK163" s="53" t="s">
        <v>11</v>
      </c>
      <c r="AL163" s="54"/>
      <c r="AM163" s="51" t="s">
        <v>18</v>
      </c>
      <c r="AN163" s="44" t="s">
        <v>21</v>
      </c>
      <c r="AO163" s="44" t="s">
        <v>22</v>
      </c>
      <c r="AP163" s="44" t="s">
        <v>19</v>
      </c>
      <c r="AQ163" s="44" t="s">
        <v>23</v>
      </c>
      <c r="AR163" s="2"/>
    </row>
    <row r="164" spans="1:44" hidden="1" outlineLevel="1" x14ac:dyDescent="0.15">
      <c r="B164" s="20" t="s">
        <v>1</v>
      </c>
      <c r="C164" s="21">
        <f>DATE(YEAR(C163),MONTH(C163),DAY(C163))</f>
        <v>44743</v>
      </c>
      <c r="D164" s="21">
        <f>IF(MONTH(DATE(YEAR(C164),MONTH(C164),DAY(C164)+1))=MONTH($C163),DATE(YEAR(C164),MONTH(C164),DAY(C164)+1),"")</f>
        <v>44744</v>
      </c>
      <c r="E164" s="21">
        <f t="shared" ref="E164:AG164" si="102">IF(MONTH(DATE(YEAR(D164),MONTH(D164),DAY(D164)+1))=MONTH($C163),DATE(YEAR(D164),MONTH(D164),DAY(D164)+1),"")</f>
        <v>44745</v>
      </c>
      <c r="F164" s="30">
        <f t="shared" si="102"/>
        <v>44746</v>
      </c>
      <c r="G164" s="21">
        <f t="shared" si="102"/>
        <v>44747</v>
      </c>
      <c r="H164" s="21">
        <f t="shared" si="102"/>
        <v>44748</v>
      </c>
      <c r="I164" s="21">
        <f t="shared" si="102"/>
        <v>44749</v>
      </c>
      <c r="J164" s="21">
        <f t="shared" si="102"/>
        <v>44750</v>
      </c>
      <c r="K164" s="21">
        <f t="shared" si="102"/>
        <v>44751</v>
      </c>
      <c r="L164" s="21">
        <f t="shared" si="102"/>
        <v>44752</v>
      </c>
      <c r="M164" s="21">
        <f t="shared" si="102"/>
        <v>44753</v>
      </c>
      <c r="N164" s="21">
        <f t="shared" si="102"/>
        <v>44754</v>
      </c>
      <c r="O164" s="21">
        <f t="shared" si="102"/>
        <v>44755</v>
      </c>
      <c r="P164" s="21">
        <f t="shared" si="102"/>
        <v>44756</v>
      </c>
      <c r="Q164" s="21">
        <f t="shared" si="102"/>
        <v>44757</v>
      </c>
      <c r="R164" s="21">
        <f t="shared" si="102"/>
        <v>44758</v>
      </c>
      <c r="S164" s="21">
        <f t="shared" si="102"/>
        <v>44759</v>
      </c>
      <c r="T164" s="21">
        <f t="shared" si="102"/>
        <v>44760</v>
      </c>
      <c r="U164" s="21">
        <f t="shared" si="102"/>
        <v>44761</v>
      </c>
      <c r="V164" s="21">
        <f t="shared" si="102"/>
        <v>44762</v>
      </c>
      <c r="W164" s="21">
        <f t="shared" si="102"/>
        <v>44763</v>
      </c>
      <c r="X164" s="21">
        <f t="shared" si="102"/>
        <v>44764</v>
      </c>
      <c r="Y164" s="21">
        <f t="shared" si="102"/>
        <v>44765</v>
      </c>
      <c r="Z164" s="21">
        <f t="shared" si="102"/>
        <v>44766</v>
      </c>
      <c r="AA164" s="21">
        <f t="shared" si="102"/>
        <v>44767</v>
      </c>
      <c r="AB164" s="21">
        <f t="shared" si="102"/>
        <v>44768</v>
      </c>
      <c r="AC164" s="21">
        <f t="shared" si="102"/>
        <v>44769</v>
      </c>
      <c r="AD164" s="21">
        <f t="shared" si="102"/>
        <v>44770</v>
      </c>
      <c r="AE164" s="21">
        <f t="shared" si="102"/>
        <v>44771</v>
      </c>
      <c r="AF164" s="21">
        <f t="shared" si="102"/>
        <v>44772</v>
      </c>
      <c r="AG164" s="21">
        <f t="shared" si="102"/>
        <v>44773</v>
      </c>
      <c r="AH164" s="77"/>
      <c r="AI164" s="64"/>
      <c r="AJ164" s="65"/>
      <c r="AK164" s="55"/>
      <c r="AL164" s="56"/>
      <c r="AM164" s="52"/>
      <c r="AN164" s="45"/>
      <c r="AO164" s="45"/>
      <c r="AP164" s="45"/>
      <c r="AQ164" s="45"/>
      <c r="AR164" s="2"/>
    </row>
    <row r="165" spans="1:44" hidden="1" outlineLevel="1" x14ac:dyDescent="0.15">
      <c r="B165" s="20" t="s">
        <v>2</v>
      </c>
      <c r="C165" s="22" t="str">
        <f t="shared" ref="C165:AG165" si="103">TEXT(C164,"aaa")</f>
        <v>金</v>
      </c>
      <c r="D165" s="22" t="str">
        <f t="shared" si="103"/>
        <v>土</v>
      </c>
      <c r="E165" s="22" t="str">
        <f t="shared" si="103"/>
        <v>日</v>
      </c>
      <c r="F165" s="31" t="str">
        <f t="shared" si="103"/>
        <v>月</v>
      </c>
      <c r="G165" s="22" t="str">
        <f t="shared" si="103"/>
        <v>火</v>
      </c>
      <c r="H165" s="22" t="str">
        <f t="shared" si="103"/>
        <v>水</v>
      </c>
      <c r="I165" s="22" t="str">
        <f t="shared" si="103"/>
        <v>木</v>
      </c>
      <c r="J165" s="22" t="str">
        <f t="shared" si="103"/>
        <v>金</v>
      </c>
      <c r="K165" s="22" t="str">
        <f t="shared" si="103"/>
        <v>土</v>
      </c>
      <c r="L165" s="22" t="str">
        <f t="shared" si="103"/>
        <v>日</v>
      </c>
      <c r="M165" s="22" t="str">
        <f t="shared" si="103"/>
        <v>月</v>
      </c>
      <c r="N165" s="22" t="str">
        <f t="shared" si="103"/>
        <v>火</v>
      </c>
      <c r="O165" s="22" t="str">
        <f t="shared" si="103"/>
        <v>水</v>
      </c>
      <c r="P165" s="22" t="str">
        <f t="shared" si="103"/>
        <v>木</v>
      </c>
      <c r="Q165" s="22" t="str">
        <f t="shared" si="103"/>
        <v>金</v>
      </c>
      <c r="R165" s="22" t="str">
        <f t="shared" si="103"/>
        <v>土</v>
      </c>
      <c r="S165" s="22" t="str">
        <f t="shared" si="103"/>
        <v>日</v>
      </c>
      <c r="T165" s="22" t="str">
        <f t="shared" si="103"/>
        <v>月</v>
      </c>
      <c r="U165" s="22" t="str">
        <f t="shared" si="103"/>
        <v>火</v>
      </c>
      <c r="V165" s="22" t="str">
        <f t="shared" si="103"/>
        <v>水</v>
      </c>
      <c r="W165" s="22" t="str">
        <f t="shared" si="103"/>
        <v>木</v>
      </c>
      <c r="X165" s="22" t="str">
        <f t="shared" si="103"/>
        <v>金</v>
      </c>
      <c r="Y165" s="22" t="str">
        <f t="shared" si="103"/>
        <v>土</v>
      </c>
      <c r="Z165" s="22" t="str">
        <f t="shared" si="103"/>
        <v>日</v>
      </c>
      <c r="AA165" s="22" t="str">
        <f t="shared" si="103"/>
        <v>月</v>
      </c>
      <c r="AB165" s="22" t="str">
        <f t="shared" si="103"/>
        <v>火</v>
      </c>
      <c r="AC165" s="22" t="str">
        <f t="shared" si="103"/>
        <v>水</v>
      </c>
      <c r="AD165" s="22" t="str">
        <f t="shared" si="103"/>
        <v>木</v>
      </c>
      <c r="AE165" s="22" t="str">
        <f t="shared" si="103"/>
        <v>金</v>
      </c>
      <c r="AF165" s="22" t="str">
        <f t="shared" si="103"/>
        <v>土</v>
      </c>
      <c r="AG165" s="22" t="str">
        <f t="shared" si="103"/>
        <v>日</v>
      </c>
      <c r="AH165" s="78">
        <v>0</v>
      </c>
      <c r="AI165" s="66" t="s">
        <v>57</v>
      </c>
      <c r="AJ165" s="68" t="s">
        <v>13</v>
      </c>
      <c r="AK165" s="70" t="s">
        <v>57</v>
      </c>
      <c r="AL165" s="72" t="s">
        <v>14</v>
      </c>
      <c r="AM165" s="51">
        <f t="shared" ref="AM165" si="104">COUNT(C164:AG164)</f>
        <v>31</v>
      </c>
      <c r="AN165" s="44">
        <f t="shared" ref="AN165" si="105">AM165-AH165</f>
        <v>31</v>
      </c>
      <c r="AO165" s="44">
        <f>SUM(AN$7:AN167)</f>
        <v>756</v>
      </c>
      <c r="AP165" s="44">
        <f>COUNTIF(C167:AG167,"○")</f>
        <v>0</v>
      </c>
      <c r="AQ165" s="44">
        <f>SUM(AP$7:AP167)</f>
        <v>60</v>
      </c>
      <c r="AR165" s="2"/>
    </row>
    <row r="166" spans="1:44" ht="55.5" hidden="1" outlineLevel="1" x14ac:dyDescent="0.15">
      <c r="A166" s="3"/>
      <c r="B166" s="23" t="s">
        <v>3</v>
      </c>
      <c r="C166" s="16" t="str">
        <f>IFERROR(VLOOKUP(C164,祝日一覧!A:C,3,FALSE),"")</f>
        <v/>
      </c>
      <c r="D166" s="16" t="str">
        <f>IFERROR(VLOOKUP(D164,祝日一覧!A:C,3,FALSE),"")</f>
        <v/>
      </c>
      <c r="E166" s="16" t="str">
        <f>IFERROR(VLOOKUP(E164,祝日一覧!A:C,3,FALSE),"")</f>
        <v/>
      </c>
      <c r="F166" s="32" t="str">
        <f>IFERROR(VLOOKUP(F164,祝日一覧!A:C,3,FALSE),"")</f>
        <v/>
      </c>
      <c r="G166" s="16" t="str">
        <f>IFERROR(VLOOKUP(G164,祝日一覧!A:C,3,FALSE),"")</f>
        <v/>
      </c>
      <c r="H166" s="16" t="str">
        <f>IFERROR(VLOOKUP(H164,祝日一覧!A:C,3,FALSE),"")</f>
        <v/>
      </c>
      <c r="I166" s="16" t="str">
        <f>IFERROR(VLOOKUP(I164,祝日一覧!A:C,3,FALSE),"")</f>
        <v/>
      </c>
      <c r="J166" s="16" t="str">
        <f>IFERROR(VLOOKUP(J164,祝日一覧!A:C,3,FALSE),"")</f>
        <v/>
      </c>
      <c r="K166" s="16" t="str">
        <f>IFERROR(VLOOKUP(K164,祝日一覧!A:C,3,FALSE),"")</f>
        <v/>
      </c>
      <c r="L166" s="16" t="str">
        <f>IFERROR(VLOOKUP(L164,祝日一覧!A:C,3,FALSE),"")</f>
        <v/>
      </c>
      <c r="M166" s="16" t="str">
        <f>IFERROR(VLOOKUP(M164,祝日一覧!A:C,3,FALSE),"")</f>
        <v/>
      </c>
      <c r="N166" s="16" t="str">
        <f>IFERROR(VLOOKUP(N164,祝日一覧!A:C,3,FALSE),"")</f>
        <v/>
      </c>
      <c r="O166" s="16" t="str">
        <f>IFERROR(VLOOKUP(O164,祝日一覧!A:C,3,FALSE),"")</f>
        <v/>
      </c>
      <c r="P166" s="16" t="str">
        <f>IFERROR(VLOOKUP(P164,祝日一覧!A:C,3,FALSE),"")</f>
        <v/>
      </c>
      <c r="Q166" s="16" t="str">
        <f>IFERROR(VLOOKUP(Q164,祝日一覧!A:C,3,FALSE),"")</f>
        <v/>
      </c>
      <c r="R166" s="15" t="str">
        <f>IFERROR(VLOOKUP(R164,祝日一覧!A:C,3,FALSE),"")</f>
        <v/>
      </c>
      <c r="S166" s="16" t="str">
        <f>IFERROR(VLOOKUP(S164,祝日一覧!A:C,3,FALSE),"")</f>
        <v/>
      </c>
      <c r="T166" s="16" t="str">
        <f>IFERROR(VLOOKUP(T164,祝日一覧!A:C,3,FALSE),"")</f>
        <v>海の日</v>
      </c>
      <c r="U166" s="16" t="str">
        <f>IFERROR(VLOOKUP(U164,祝日一覧!A:C,3,FALSE),"")</f>
        <v/>
      </c>
      <c r="V166" s="16" t="str">
        <f>IFERROR(VLOOKUP(V164,祝日一覧!A:C,3,FALSE),"")</f>
        <v/>
      </c>
      <c r="W166" s="16" t="str">
        <f>IFERROR(VLOOKUP(W164,祝日一覧!A:C,3,FALSE),"")</f>
        <v/>
      </c>
      <c r="X166" s="16" t="str">
        <f>IFERROR(VLOOKUP(X164,祝日一覧!A:C,3,FALSE),"")</f>
        <v/>
      </c>
      <c r="Y166" s="16" t="str">
        <f>IFERROR(VLOOKUP(Y164,祝日一覧!A:C,3,FALSE),"")</f>
        <v/>
      </c>
      <c r="Z166" s="16" t="str">
        <f>IFERROR(VLOOKUP(Z164,祝日一覧!A:C,3,FALSE),"")</f>
        <v/>
      </c>
      <c r="AA166" s="16" t="str">
        <f>IFERROR(VLOOKUP(AA164,祝日一覧!A:C,3,FALSE),"")</f>
        <v/>
      </c>
      <c r="AB166" s="16" t="str">
        <f>IFERROR(VLOOKUP(AB164,祝日一覧!A:C,3,FALSE),"")</f>
        <v/>
      </c>
      <c r="AC166" s="16" t="str">
        <f>IFERROR(VLOOKUP(AC164,祝日一覧!A:C,3,FALSE),"")</f>
        <v/>
      </c>
      <c r="AD166" s="16" t="str">
        <f>IFERROR(VLOOKUP(AD164,祝日一覧!A:C,3,FALSE),"")</f>
        <v/>
      </c>
      <c r="AE166" s="16" t="str">
        <f>IFERROR(VLOOKUP(AE164,祝日一覧!A:C,3,FALSE),"")</f>
        <v/>
      </c>
      <c r="AF166" s="16" t="str">
        <f>IFERROR(VLOOKUP(AF164,祝日一覧!A:C,3,FALSE),"")</f>
        <v/>
      </c>
      <c r="AG166" s="16" t="str">
        <f>IFERROR(VLOOKUP(AG164,祝日一覧!A:C,3,FALSE),"")</f>
        <v/>
      </c>
      <c r="AH166" s="78"/>
      <c r="AI166" s="67"/>
      <c r="AJ166" s="69"/>
      <c r="AK166" s="71"/>
      <c r="AL166" s="73"/>
      <c r="AM166" s="74"/>
      <c r="AN166" s="75"/>
      <c r="AO166" s="75"/>
      <c r="AP166" s="75"/>
      <c r="AQ166" s="75"/>
      <c r="AR166" s="2"/>
    </row>
    <row r="167" spans="1:44" ht="14.25" hidden="1" outlineLevel="1" thickBot="1" x14ac:dyDescent="0.2">
      <c r="A167" s="4"/>
      <c r="B167" s="24" t="s">
        <v>61</v>
      </c>
      <c r="C167" s="25"/>
      <c r="D167" s="25"/>
      <c r="E167" s="25"/>
      <c r="F167" s="27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79"/>
      <c r="AI167" s="5">
        <f>AP165</f>
        <v>0</v>
      </c>
      <c r="AJ167" s="6">
        <f>AI167/AN165</f>
        <v>0</v>
      </c>
      <c r="AK167" s="7">
        <f>AQ165</f>
        <v>60</v>
      </c>
      <c r="AL167" s="8">
        <f>AK167/AO165</f>
        <v>7.9365079365079361E-2</v>
      </c>
      <c r="AM167" s="52"/>
      <c r="AN167" s="45"/>
      <c r="AO167" s="45"/>
      <c r="AP167" s="45"/>
      <c r="AQ167" s="45"/>
      <c r="AR167" s="2"/>
    </row>
    <row r="168" spans="1:44" ht="14.25" hidden="1" outlineLevel="1" thickBot="1" x14ac:dyDescent="0.2">
      <c r="AQ168" s="12"/>
      <c r="AR168" s="2"/>
    </row>
    <row r="169" spans="1:44" hidden="1" outlineLevel="1" x14ac:dyDescent="0.15">
      <c r="B169" s="19" t="s">
        <v>0</v>
      </c>
      <c r="C169" s="59">
        <f>DATE(YEAR(C163),MONTH(C163)+1,DAY(C163))</f>
        <v>44774</v>
      </c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1"/>
      <c r="AH169" s="76" t="s">
        <v>20</v>
      </c>
      <c r="AI169" s="62" t="s">
        <v>12</v>
      </c>
      <c r="AJ169" s="63"/>
      <c r="AK169" s="53" t="s">
        <v>11</v>
      </c>
      <c r="AL169" s="54"/>
      <c r="AM169" s="51" t="s">
        <v>18</v>
      </c>
      <c r="AN169" s="44" t="s">
        <v>21</v>
      </c>
      <c r="AO169" s="44" t="s">
        <v>22</v>
      </c>
      <c r="AP169" s="44" t="s">
        <v>19</v>
      </c>
      <c r="AQ169" s="44" t="s">
        <v>23</v>
      </c>
      <c r="AR169" s="2"/>
    </row>
    <row r="170" spans="1:44" hidden="1" outlineLevel="1" x14ac:dyDescent="0.15">
      <c r="B170" s="20" t="s">
        <v>1</v>
      </c>
      <c r="C170" s="21">
        <f>DATE(YEAR(C169),MONTH(C169),DAY(C169))</f>
        <v>44774</v>
      </c>
      <c r="D170" s="21">
        <f>IF(MONTH(DATE(YEAR(C170),MONTH(C170),DAY(C170)+1))=MONTH($C169),DATE(YEAR(C170),MONTH(C170),DAY(C170)+1),"")</f>
        <v>44775</v>
      </c>
      <c r="E170" s="21">
        <f t="shared" ref="E170:AG170" si="106">IF(MONTH(DATE(YEAR(D170),MONTH(D170),DAY(D170)+1))=MONTH($C169),DATE(YEAR(D170),MONTH(D170),DAY(D170)+1),"")</f>
        <v>44776</v>
      </c>
      <c r="F170" s="30">
        <f t="shared" si="106"/>
        <v>44777</v>
      </c>
      <c r="G170" s="21">
        <f t="shared" si="106"/>
        <v>44778</v>
      </c>
      <c r="H170" s="21">
        <f t="shared" si="106"/>
        <v>44779</v>
      </c>
      <c r="I170" s="21">
        <f t="shared" si="106"/>
        <v>44780</v>
      </c>
      <c r="J170" s="21">
        <f t="shared" si="106"/>
        <v>44781</v>
      </c>
      <c r="K170" s="21">
        <f t="shared" si="106"/>
        <v>44782</v>
      </c>
      <c r="L170" s="21">
        <f t="shared" si="106"/>
        <v>44783</v>
      </c>
      <c r="M170" s="21">
        <f t="shared" si="106"/>
        <v>44784</v>
      </c>
      <c r="N170" s="21">
        <f t="shared" si="106"/>
        <v>44785</v>
      </c>
      <c r="O170" s="21">
        <f t="shared" si="106"/>
        <v>44786</v>
      </c>
      <c r="P170" s="21">
        <f t="shared" si="106"/>
        <v>44787</v>
      </c>
      <c r="Q170" s="21">
        <f t="shared" si="106"/>
        <v>44788</v>
      </c>
      <c r="R170" s="21">
        <f t="shared" si="106"/>
        <v>44789</v>
      </c>
      <c r="S170" s="21">
        <f t="shared" si="106"/>
        <v>44790</v>
      </c>
      <c r="T170" s="21">
        <f t="shared" si="106"/>
        <v>44791</v>
      </c>
      <c r="U170" s="21">
        <f t="shared" si="106"/>
        <v>44792</v>
      </c>
      <c r="V170" s="21">
        <f t="shared" si="106"/>
        <v>44793</v>
      </c>
      <c r="W170" s="21">
        <f t="shared" si="106"/>
        <v>44794</v>
      </c>
      <c r="X170" s="21">
        <f t="shared" si="106"/>
        <v>44795</v>
      </c>
      <c r="Y170" s="21">
        <f t="shared" si="106"/>
        <v>44796</v>
      </c>
      <c r="Z170" s="21">
        <f t="shared" si="106"/>
        <v>44797</v>
      </c>
      <c r="AA170" s="21">
        <f t="shared" si="106"/>
        <v>44798</v>
      </c>
      <c r="AB170" s="21">
        <f t="shared" si="106"/>
        <v>44799</v>
      </c>
      <c r="AC170" s="21">
        <f t="shared" si="106"/>
        <v>44800</v>
      </c>
      <c r="AD170" s="21">
        <f t="shared" si="106"/>
        <v>44801</v>
      </c>
      <c r="AE170" s="21">
        <f t="shared" si="106"/>
        <v>44802</v>
      </c>
      <c r="AF170" s="21">
        <f t="shared" si="106"/>
        <v>44803</v>
      </c>
      <c r="AG170" s="21">
        <f t="shared" si="106"/>
        <v>44804</v>
      </c>
      <c r="AH170" s="77"/>
      <c r="AI170" s="64"/>
      <c r="AJ170" s="65"/>
      <c r="AK170" s="55"/>
      <c r="AL170" s="56"/>
      <c r="AM170" s="52"/>
      <c r="AN170" s="45"/>
      <c r="AO170" s="45"/>
      <c r="AP170" s="45"/>
      <c r="AQ170" s="45"/>
      <c r="AR170" s="2"/>
    </row>
    <row r="171" spans="1:44" hidden="1" outlineLevel="1" x14ac:dyDescent="0.15">
      <c r="B171" s="20" t="s">
        <v>2</v>
      </c>
      <c r="C171" s="22" t="str">
        <f t="shared" ref="C171:AG171" si="107">TEXT(C170,"aaa")</f>
        <v>月</v>
      </c>
      <c r="D171" s="22" t="str">
        <f t="shared" si="107"/>
        <v>火</v>
      </c>
      <c r="E171" s="22" t="str">
        <f t="shared" si="107"/>
        <v>水</v>
      </c>
      <c r="F171" s="31" t="str">
        <f t="shared" si="107"/>
        <v>木</v>
      </c>
      <c r="G171" s="22" t="str">
        <f t="shared" si="107"/>
        <v>金</v>
      </c>
      <c r="H171" s="22" t="str">
        <f t="shared" si="107"/>
        <v>土</v>
      </c>
      <c r="I171" s="22" t="str">
        <f t="shared" si="107"/>
        <v>日</v>
      </c>
      <c r="J171" s="22" t="str">
        <f t="shared" si="107"/>
        <v>月</v>
      </c>
      <c r="K171" s="22" t="str">
        <f t="shared" si="107"/>
        <v>火</v>
      </c>
      <c r="L171" s="22" t="str">
        <f t="shared" si="107"/>
        <v>水</v>
      </c>
      <c r="M171" s="22" t="str">
        <f t="shared" si="107"/>
        <v>木</v>
      </c>
      <c r="N171" s="22" t="str">
        <f t="shared" si="107"/>
        <v>金</v>
      </c>
      <c r="O171" s="22" t="str">
        <f t="shared" si="107"/>
        <v>土</v>
      </c>
      <c r="P171" s="22" t="str">
        <f t="shared" si="107"/>
        <v>日</v>
      </c>
      <c r="Q171" s="22" t="str">
        <f t="shared" si="107"/>
        <v>月</v>
      </c>
      <c r="R171" s="22" t="str">
        <f t="shared" si="107"/>
        <v>火</v>
      </c>
      <c r="S171" s="22" t="str">
        <f t="shared" si="107"/>
        <v>水</v>
      </c>
      <c r="T171" s="22" t="str">
        <f t="shared" si="107"/>
        <v>木</v>
      </c>
      <c r="U171" s="22" t="str">
        <f t="shared" si="107"/>
        <v>金</v>
      </c>
      <c r="V171" s="22" t="str">
        <f t="shared" si="107"/>
        <v>土</v>
      </c>
      <c r="W171" s="22" t="str">
        <f t="shared" si="107"/>
        <v>日</v>
      </c>
      <c r="X171" s="22" t="str">
        <f t="shared" si="107"/>
        <v>月</v>
      </c>
      <c r="Y171" s="22" t="str">
        <f t="shared" si="107"/>
        <v>火</v>
      </c>
      <c r="Z171" s="22" t="str">
        <f t="shared" si="107"/>
        <v>水</v>
      </c>
      <c r="AA171" s="22" t="str">
        <f t="shared" si="107"/>
        <v>木</v>
      </c>
      <c r="AB171" s="22" t="str">
        <f t="shared" si="107"/>
        <v>金</v>
      </c>
      <c r="AC171" s="22" t="str">
        <f t="shared" si="107"/>
        <v>土</v>
      </c>
      <c r="AD171" s="22" t="str">
        <f t="shared" si="107"/>
        <v>日</v>
      </c>
      <c r="AE171" s="22" t="str">
        <f t="shared" si="107"/>
        <v>月</v>
      </c>
      <c r="AF171" s="22" t="str">
        <f t="shared" si="107"/>
        <v>火</v>
      </c>
      <c r="AG171" s="22" t="str">
        <f t="shared" si="107"/>
        <v>水</v>
      </c>
      <c r="AH171" s="78">
        <v>0</v>
      </c>
      <c r="AI171" s="66" t="s">
        <v>57</v>
      </c>
      <c r="AJ171" s="68" t="s">
        <v>13</v>
      </c>
      <c r="AK171" s="70" t="s">
        <v>57</v>
      </c>
      <c r="AL171" s="72" t="s">
        <v>14</v>
      </c>
      <c r="AM171" s="51">
        <f t="shared" ref="AM171" si="108">COUNT(C170:AG170)</f>
        <v>31</v>
      </c>
      <c r="AN171" s="44">
        <f t="shared" ref="AN171" si="109">AM171-AH171</f>
        <v>31</v>
      </c>
      <c r="AO171" s="44">
        <f>SUM(AN$7:AN173)</f>
        <v>787</v>
      </c>
      <c r="AP171" s="44">
        <f>COUNTIF(C173:AG173,"○")</f>
        <v>0</v>
      </c>
      <c r="AQ171" s="44">
        <f>SUM(AP$7:AP173)</f>
        <v>60</v>
      </c>
      <c r="AR171" s="2"/>
    </row>
    <row r="172" spans="1:44" ht="55.5" hidden="1" outlineLevel="1" x14ac:dyDescent="0.15">
      <c r="A172" s="3"/>
      <c r="B172" s="23" t="s">
        <v>3</v>
      </c>
      <c r="C172" s="16" t="str">
        <f>IFERROR(VLOOKUP(C170,祝日一覧!A:C,3,FALSE),"")</f>
        <v/>
      </c>
      <c r="D172" s="16" t="str">
        <f>IFERROR(VLOOKUP(D170,祝日一覧!A:C,3,FALSE),"")</f>
        <v/>
      </c>
      <c r="E172" s="16" t="str">
        <f>IFERROR(VLOOKUP(E170,祝日一覧!A:C,3,FALSE),"")</f>
        <v/>
      </c>
      <c r="F172" s="32" t="str">
        <f>IFERROR(VLOOKUP(F170,祝日一覧!A:C,3,FALSE),"")</f>
        <v/>
      </c>
      <c r="G172" s="16" t="str">
        <f>IFERROR(VLOOKUP(G170,祝日一覧!A:C,3,FALSE),"")</f>
        <v/>
      </c>
      <c r="H172" s="16" t="str">
        <f>IFERROR(VLOOKUP(H170,祝日一覧!A:C,3,FALSE),"")</f>
        <v/>
      </c>
      <c r="I172" s="16" t="str">
        <f>IFERROR(VLOOKUP(I170,祝日一覧!A:C,3,FALSE),"")</f>
        <v/>
      </c>
      <c r="J172" s="16" t="str">
        <f>IFERROR(VLOOKUP(J170,祝日一覧!A:C,3,FALSE),"")</f>
        <v/>
      </c>
      <c r="K172" s="16" t="str">
        <f>IFERROR(VLOOKUP(K170,祝日一覧!A:C,3,FALSE),"")</f>
        <v/>
      </c>
      <c r="L172" s="16" t="str">
        <f>IFERROR(VLOOKUP(L170,祝日一覧!A:C,3,FALSE),"")</f>
        <v/>
      </c>
      <c r="M172" s="16" t="str">
        <f>IFERROR(VLOOKUP(M170,祝日一覧!A:C,3,FALSE),"")</f>
        <v>山の日</v>
      </c>
      <c r="N172" s="16" t="str">
        <f>IFERROR(VLOOKUP(N170,祝日一覧!A:C,3,FALSE),"")</f>
        <v>夏季休暇</v>
      </c>
      <c r="O172" s="16" t="str">
        <f>IFERROR(VLOOKUP(O170,祝日一覧!A:C,3,FALSE),"")</f>
        <v/>
      </c>
      <c r="P172" s="16" t="str">
        <f>IFERROR(VLOOKUP(P170,祝日一覧!A:C,3,FALSE),"")</f>
        <v/>
      </c>
      <c r="Q172" s="16" t="str">
        <f>IFERROR(VLOOKUP(Q170,祝日一覧!A:C,3,FALSE),"")</f>
        <v>夏季休暇</v>
      </c>
      <c r="R172" s="15" t="str">
        <f>IFERROR(VLOOKUP(R170,祝日一覧!A:C,3,FALSE),"")</f>
        <v>夏季休暇</v>
      </c>
      <c r="S172" s="16" t="str">
        <f>IFERROR(VLOOKUP(S170,祝日一覧!A:C,3,FALSE),"")</f>
        <v/>
      </c>
      <c r="T172" s="16" t="str">
        <f>IFERROR(VLOOKUP(T170,祝日一覧!A:C,3,FALSE),"")</f>
        <v/>
      </c>
      <c r="U172" s="16" t="str">
        <f>IFERROR(VLOOKUP(U170,祝日一覧!A:C,3,FALSE),"")</f>
        <v/>
      </c>
      <c r="V172" s="16" t="str">
        <f>IFERROR(VLOOKUP(V170,祝日一覧!A:C,3,FALSE),"")</f>
        <v/>
      </c>
      <c r="W172" s="16" t="str">
        <f>IFERROR(VLOOKUP(W170,祝日一覧!A:C,3,FALSE),"")</f>
        <v/>
      </c>
      <c r="X172" s="16" t="str">
        <f>IFERROR(VLOOKUP(X170,祝日一覧!A:C,3,FALSE),"")</f>
        <v/>
      </c>
      <c r="Y172" s="16" t="str">
        <f>IFERROR(VLOOKUP(Y170,祝日一覧!A:C,3,FALSE),"")</f>
        <v/>
      </c>
      <c r="Z172" s="16" t="str">
        <f>IFERROR(VLOOKUP(Z170,祝日一覧!A:C,3,FALSE),"")</f>
        <v/>
      </c>
      <c r="AA172" s="16" t="str">
        <f>IFERROR(VLOOKUP(AA170,祝日一覧!A:C,3,FALSE),"")</f>
        <v/>
      </c>
      <c r="AB172" s="16" t="str">
        <f>IFERROR(VLOOKUP(AB170,祝日一覧!A:C,3,FALSE),"")</f>
        <v/>
      </c>
      <c r="AC172" s="16" t="str">
        <f>IFERROR(VLOOKUP(AC170,祝日一覧!A:C,3,FALSE),"")</f>
        <v/>
      </c>
      <c r="AD172" s="16" t="str">
        <f>IFERROR(VLOOKUP(AD170,祝日一覧!A:C,3,FALSE),"")</f>
        <v/>
      </c>
      <c r="AE172" s="16" t="str">
        <f>IFERROR(VLOOKUP(AE170,祝日一覧!A:C,3,FALSE),"")</f>
        <v/>
      </c>
      <c r="AF172" s="16" t="str">
        <f>IFERROR(VLOOKUP(AF170,祝日一覧!A:C,3,FALSE),"")</f>
        <v/>
      </c>
      <c r="AG172" s="16" t="str">
        <f>IFERROR(VLOOKUP(AG170,祝日一覧!A:C,3,FALSE),"")</f>
        <v/>
      </c>
      <c r="AH172" s="78"/>
      <c r="AI172" s="67"/>
      <c r="AJ172" s="69"/>
      <c r="AK172" s="71"/>
      <c r="AL172" s="73"/>
      <c r="AM172" s="74"/>
      <c r="AN172" s="75"/>
      <c r="AO172" s="75"/>
      <c r="AP172" s="75"/>
      <c r="AQ172" s="75"/>
      <c r="AR172" s="2"/>
    </row>
    <row r="173" spans="1:44" ht="14.25" hidden="1" outlineLevel="1" thickBot="1" x14ac:dyDescent="0.2">
      <c r="A173" s="4"/>
      <c r="B173" s="24" t="s">
        <v>61</v>
      </c>
      <c r="C173" s="25"/>
      <c r="D173" s="25"/>
      <c r="E173" s="25"/>
      <c r="F173" s="27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79"/>
      <c r="AI173" s="5">
        <f>AP171</f>
        <v>0</v>
      </c>
      <c r="AJ173" s="6">
        <f>AI173/AN171</f>
        <v>0</v>
      </c>
      <c r="AK173" s="7">
        <f>AQ171</f>
        <v>60</v>
      </c>
      <c r="AL173" s="8">
        <f>AK173/AO171</f>
        <v>7.6238881829733166E-2</v>
      </c>
      <c r="AM173" s="52"/>
      <c r="AN173" s="45"/>
      <c r="AO173" s="45"/>
      <c r="AP173" s="45"/>
      <c r="AQ173" s="45"/>
      <c r="AR173" s="2"/>
    </row>
    <row r="174" spans="1:44" ht="14.25" hidden="1" outlineLevel="1" thickBot="1" x14ac:dyDescent="0.2">
      <c r="AQ174" s="12"/>
      <c r="AR174" s="2"/>
    </row>
    <row r="175" spans="1:44" hidden="1" outlineLevel="1" x14ac:dyDescent="0.15">
      <c r="B175" s="19" t="s">
        <v>0</v>
      </c>
      <c r="C175" s="59">
        <f>DATE(YEAR(C169),MONTH(C169)+1,DAY(C169))</f>
        <v>44805</v>
      </c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1"/>
      <c r="AH175" s="76" t="s">
        <v>20</v>
      </c>
      <c r="AI175" s="62" t="s">
        <v>12</v>
      </c>
      <c r="AJ175" s="63"/>
      <c r="AK175" s="53" t="s">
        <v>11</v>
      </c>
      <c r="AL175" s="54"/>
      <c r="AM175" s="51" t="s">
        <v>18</v>
      </c>
      <c r="AN175" s="44" t="s">
        <v>21</v>
      </c>
      <c r="AO175" s="44" t="s">
        <v>22</v>
      </c>
      <c r="AP175" s="44" t="s">
        <v>19</v>
      </c>
      <c r="AQ175" s="44" t="s">
        <v>23</v>
      </c>
      <c r="AR175" s="2"/>
    </row>
    <row r="176" spans="1:44" hidden="1" outlineLevel="1" x14ac:dyDescent="0.15">
      <c r="B176" s="20" t="s">
        <v>1</v>
      </c>
      <c r="C176" s="21">
        <f>DATE(YEAR(C175),MONTH(C175),DAY(C175))</f>
        <v>44805</v>
      </c>
      <c r="D176" s="21">
        <f>IF(MONTH(DATE(YEAR(C176),MONTH(C176),DAY(C176)+1))=MONTH($C175),DATE(YEAR(C176),MONTH(C176),DAY(C176)+1),"")</f>
        <v>44806</v>
      </c>
      <c r="E176" s="21">
        <f t="shared" ref="E176:AG176" si="110">IF(MONTH(DATE(YEAR(D176),MONTH(D176),DAY(D176)+1))=MONTH($C175),DATE(YEAR(D176),MONTH(D176),DAY(D176)+1),"")</f>
        <v>44807</v>
      </c>
      <c r="F176" s="30">
        <f t="shared" si="110"/>
        <v>44808</v>
      </c>
      <c r="G176" s="21">
        <f t="shared" si="110"/>
        <v>44809</v>
      </c>
      <c r="H176" s="21">
        <f t="shared" si="110"/>
        <v>44810</v>
      </c>
      <c r="I176" s="21">
        <f t="shared" si="110"/>
        <v>44811</v>
      </c>
      <c r="J176" s="21">
        <f t="shared" si="110"/>
        <v>44812</v>
      </c>
      <c r="K176" s="21">
        <f t="shared" si="110"/>
        <v>44813</v>
      </c>
      <c r="L176" s="21">
        <f t="shared" si="110"/>
        <v>44814</v>
      </c>
      <c r="M176" s="21">
        <f t="shared" si="110"/>
        <v>44815</v>
      </c>
      <c r="N176" s="21">
        <f t="shared" si="110"/>
        <v>44816</v>
      </c>
      <c r="O176" s="21">
        <f t="shared" si="110"/>
        <v>44817</v>
      </c>
      <c r="P176" s="21">
        <f t="shared" si="110"/>
        <v>44818</v>
      </c>
      <c r="Q176" s="21">
        <f t="shared" si="110"/>
        <v>44819</v>
      </c>
      <c r="R176" s="21">
        <f t="shared" si="110"/>
        <v>44820</v>
      </c>
      <c r="S176" s="21">
        <f t="shared" si="110"/>
        <v>44821</v>
      </c>
      <c r="T176" s="21">
        <f t="shared" si="110"/>
        <v>44822</v>
      </c>
      <c r="U176" s="21">
        <f t="shared" si="110"/>
        <v>44823</v>
      </c>
      <c r="V176" s="21">
        <f t="shared" si="110"/>
        <v>44824</v>
      </c>
      <c r="W176" s="21">
        <f t="shared" si="110"/>
        <v>44825</v>
      </c>
      <c r="X176" s="21">
        <f t="shared" si="110"/>
        <v>44826</v>
      </c>
      <c r="Y176" s="21">
        <f t="shared" si="110"/>
        <v>44827</v>
      </c>
      <c r="Z176" s="21">
        <f t="shared" si="110"/>
        <v>44828</v>
      </c>
      <c r="AA176" s="21">
        <f t="shared" si="110"/>
        <v>44829</v>
      </c>
      <c r="AB176" s="21">
        <f t="shared" si="110"/>
        <v>44830</v>
      </c>
      <c r="AC176" s="21">
        <f t="shared" si="110"/>
        <v>44831</v>
      </c>
      <c r="AD176" s="21">
        <f t="shared" si="110"/>
        <v>44832</v>
      </c>
      <c r="AE176" s="21">
        <f t="shared" si="110"/>
        <v>44833</v>
      </c>
      <c r="AF176" s="21">
        <f t="shared" si="110"/>
        <v>44834</v>
      </c>
      <c r="AG176" s="21" t="str">
        <f t="shared" si="110"/>
        <v/>
      </c>
      <c r="AH176" s="77"/>
      <c r="AI176" s="64"/>
      <c r="AJ176" s="65"/>
      <c r="AK176" s="55"/>
      <c r="AL176" s="56"/>
      <c r="AM176" s="52"/>
      <c r="AN176" s="45"/>
      <c r="AO176" s="45"/>
      <c r="AP176" s="45"/>
      <c r="AQ176" s="45"/>
      <c r="AR176" s="2"/>
    </row>
    <row r="177" spans="1:44" hidden="1" outlineLevel="1" x14ac:dyDescent="0.15">
      <c r="B177" s="20" t="s">
        <v>2</v>
      </c>
      <c r="C177" s="22" t="str">
        <f t="shared" ref="C177:AG177" si="111">TEXT(C176,"aaa")</f>
        <v>木</v>
      </c>
      <c r="D177" s="22" t="str">
        <f t="shared" si="111"/>
        <v>金</v>
      </c>
      <c r="E177" s="22" t="str">
        <f t="shared" si="111"/>
        <v>土</v>
      </c>
      <c r="F177" s="31" t="str">
        <f t="shared" si="111"/>
        <v>日</v>
      </c>
      <c r="G177" s="22" t="str">
        <f t="shared" si="111"/>
        <v>月</v>
      </c>
      <c r="H177" s="22" t="str">
        <f t="shared" si="111"/>
        <v>火</v>
      </c>
      <c r="I177" s="22" t="str">
        <f t="shared" si="111"/>
        <v>水</v>
      </c>
      <c r="J177" s="22" t="str">
        <f t="shared" si="111"/>
        <v>木</v>
      </c>
      <c r="K177" s="22" t="str">
        <f t="shared" si="111"/>
        <v>金</v>
      </c>
      <c r="L177" s="22" t="str">
        <f t="shared" si="111"/>
        <v>土</v>
      </c>
      <c r="M177" s="22" t="str">
        <f t="shared" si="111"/>
        <v>日</v>
      </c>
      <c r="N177" s="22" t="str">
        <f t="shared" si="111"/>
        <v>月</v>
      </c>
      <c r="O177" s="22" t="str">
        <f t="shared" si="111"/>
        <v>火</v>
      </c>
      <c r="P177" s="22" t="str">
        <f t="shared" si="111"/>
        <v>水</v>
      </c>
      <c r="Q177" s="22" t="str">
        <f t="shared" si="111"/>
        <v>木</v>
      </c>
      <c r="R177" s="22" t="str">
        <f t="shared" si="111"/>
        <v>金</v>
      </c>
      <c r="S177" s="22" t="str">
        <f t="shared" si="111"/>
        <v>土</v>
      </c>
      <c r="T177" s="22" t="str">
        <f t="shared" si="111"/>
        <v>日</v>
      </c>
      <c r="U177" s="22" t="str">
        <f t="shared" si="111"/>
        <v>月</v>
      </c>
      <c r="V177" s="22" t="str">
        <f t="shared" si="111"/>
        <v>火</v>
      </c>
      <c r="W177" s="22" t="str">
        <f t="shared" si="111"/>
        <v>水</v>
      </c>
      <c r="X177" s="22" t="str">
        <f t="shared" si="111"/>
        <v>木</v>
      </c>
      <c r="Y177" s="22" t="str">
        <f t="shared" si="111"/>
        <v>金</v>
      </c>
      <c r="Z177" s="22" t="str">
        <f t="shared" si="111"/>
        <v>土</v>
      </c>
      <c r="AA177" s="22" t="str">
        <f t="shared" si="111"/>
        <v>日</v>
      </c>
      <c r="AB177" s="22" t="str">
        <f t="shared" si="111"/>
        <v>月</v>
      </c>
      <c r="AC177" s="22" t="str">
        <f t="shared" si="111"/>
        <v>火</v>
      </c>
      <c r="AD177" s="22" t="str">
        <f t="shared" si="111"/>
        <v>水</v>
      </c>
      <c r="AE177" s="22" t="str">
        <f t="shared" si="111"/>
        <v>木</v>
      </c>
      <c r="AF177" s="22" t="str">
        <f t="shared" si="111"/>
        <v>金</v>
      </c>
      <c r="AG177" s="22" t="str">
        <f t="shared" si="111"/>
        <v/>
      </c>
      <c r="AH177" s="78">
        <v>0</v>
      </c>
      <c r="AI177" s="66" t="s">
        <v>57</v>
      </c>
      <c r="AJ177" s="68" t="s">
        <v>13</v>
      </c>
      <c r="AK177" s="70" t="s">
        <v>57</v>
      </c>
      <c r="AL177" s="72" t="s">
        <v>14</v>
      </c>
      <c r="AM177" s="51">
        <f t="shared" ref="AM177" si="112">COUNT(C176:AG176)</f>
        <v>30</v>
      </c>
      <c r="AN177" s="44">
        <f t="shared" ref="AN177" si="113">AM177-AH177</f>
        <v>30</v>
      </c>
      <c r="AO177" s="44">
        <f>SUM(AN$7:AN179)</f>
        <v>817</v>
      </c>
      <c r="AP177" s="44">
        <f>COUNTIF(C179:AG179,"○")</f>
        <v>0</v>
      </c>
      <c r="AQ177" s="44">
        <f>SUM(AP$7:AP179)</f>
        <v>60</v>
      </c>
      <c r="AR177" s="2"/>
    </row>
    <row r="178" spans="1:44" ht="69" hidden="1" outlineLevel="1" x14ac:dyDescent="0.15">
      <c r="A178" s="3"/>
      <c r="B178" s="23" t="s">
        <v>3</v>
      </c>
      <c r="C178" s="16" t="str">
        <f>IFERROR(VLOOKUP(C176,祝日一覧!A:C,3,FALSE),"")</f>
        <v/>
      </c>
      <c r="D178" s="16" t="str">
        <f>IFERROR(VLOOKUP(D176,祝日一覧!A:C,3,FALSE),"")</f>
        <v/>
      </c>
      <c r="E178" s="16" t="str">
        <f>IFERROR(VLOOKUP(E176,祝日一覧!A:C,3,FALSE),"")</f>
        <v/>
      </c>
      <c r="F178" s="32" t="str">
        <f>IFERROR(VLOOKUP(F176,祝日一覧!A:C,3,FALSE),"")</f>
        <v/>
      </c>
      <c r="G178" s="16" t="str">
        <f>IFERROR(VLOOKUP(G176,祝日一覧!A:C,3,FALSE),"")</f>
        <v/>
      </c>
      <c r="H178" s="16" t="str">
        <f>IFERROR(VLOOKUP(H176,祝日一覧!A:C,3,FALSE),"")</f>
        <v/>
      </c>
      <c r="I178" s="16" t="str">
        <f>IFERROR(VLOOKUP(I176,祝日一覧!A:C,3,FALSE),"")</f>
        <v/>
      </c>
      <c r="J178" s="16" t="str">
        <f>IFERROR(VLOOKUP(J176,祝日一覧!A:C,3,FALSE),"")</f>
        <v/>
      </c>
      <c r="K178" s="16" t="str">
        <f>IFERROR(VLOOKUP(K176,祝日一覧!A:C,3,FALSE),"")</f>
        <v/>
      </c>
      <c r="L178" s="16" t="str">
        <f>IFERROR(VLOOKUP(L176,祝日一覧!A:C,3,FALSE),"")</f>
        <v/>
      </c>
      <c r="M178" s="16" t="str">
        <f>IFERROR(VLOOKUP(M176,祝日一覧!A:C,3,FALSE),"")</f>
        <v/>
      </c>
      <c r="N178" s="16" t="str">
        <f>IFERROR(VLOOKUP(N176,祝日一覧!A:C,3,FALSE),"")</f>
        <v/>
      </c>
      <c r="O178" s="16" t="str">
        <f>IFERROR(VLOOKUP(O176,祝日一覧!A:C,3,FALSE),"")</f>
        <v/>
      </c>
      <c r="P178" s="16" t="str">
        <f>IFERROR(VLOOKUP(P176,祝日一覧!A:C,3,FALSE),"")</f>
        <v/>
      </c>
      <c r="Q178" s="16" t="str">
        <f>IFERROR(VLOOKUP(Q176,祝日一覧!A:C,3,FALSE),"")</f>
        <v/>
      </c>
      <c r="R178" s="15" t="str">
        <f>IFERROR(VLOOKUP(R176,祝日一覧!A:C,3,FALSE),"")</f>
        <v/>
      </c>
      <c r="S178" s="16" t="str">
        <f>IFERROR(VLOOKUP(S176,祝日一覧!A:C,3,FALSE),"")</f>
        <v/>
      </c>
      <c r="T178" s="16" t="str">
        <f>IFERROR(VLOOKUP(T176,祝日一覧!A:C,3,FALSE),"")</f>
        <v/>
      </c>
      <c r="U178" s="16" t="str">
        <f>IFERROR(VLOOKUP(U176,祝日一覧!A:C,3,FALSE),"")</f>
        <v>敬老の日</v>
      </c>
      <c r="V178" s="16" t="str">
        <f>IFERROR(VLOOKUP(V176,祝日一覧!A:C,3,FALSE),"")</f>
        <v/>
      </c>
      <c r="W178" s="16" t="str">
        <f>IFERROR(VLOOKUP(W176,祝日一覧!A:C,3,FALSE),"")</f>
        <v/>
      </c>
      <c r="X178" s="16" t="str">
        <f>IFERROR(VLOOKUP(X176,祝日一覧!A:C,3,FALSE),"")</f>
        <v/>
      </c>
      <c r="Y178" s="16" t="str">
        <f>IFERROR(VLOOKUP(Y176,祝日一覧!A:C,3,FALSE),"")</f>
        <v>秋分の日</v>
      </c>
      <c r="Z178" s="16" t="str">
        <f>IFERROR(VLOOKUP(Z176,祝日一覧!A:C,3,FALSE),"")</f>
        <v/>
      </c>
      <c r="AA178" s="16" t="str">
        <f>IFERROR(VLOOKUP(AA176,祝日一覧!A:C,3,FALSE),"")</f>
        <v/>
      </c>
      <c r="AB178" s="16" t="str">
        <f>IFERROR(VLOOKUP(AB176,祝日一覧!A:C,3,FALSE),"")</f>
        <v/>
      </c>
      <c r="AC178" s="16" t="str">
        <f>IFERROR(VLOOKUP(AC176,祝日一覧!A:C,3,FALSE),"")</f>
        <v/>
      </c>
      <c r="AD178" s="16" t="str">
        <f>IFERROR(VLOOKUP(AD176,祝日一覧!A:C,3,FALSE),"")</f>
        <v/>
      </c>
      <c r="AE178" s="16" t="str">
        <f>IFERROR(VLOOKUP(AE176,祝日一覧!A:C,3,FALSE),"")</f>
        <v/>
      </c>
      <c r="AF178" s="16" t="str">
        <f>IFERROR(VLOOKUP(AF176,祝日一覧!A:C,3,FALSE),"")</f>
        <v/>
      </c>
      <c r="AG178" s="16" t="str">
        <f>IFERROR(VLOOKUP(AG176,祝日一覧!A:C,3,FALSE),"")</f>
        <v/>
      </c>
      <c r="AH178" s="78"/>
      <c r="AI178" s="67"/>
      <c r="AJ178" s="69"/>
      <c r="AK178" s="71"/>
      <c r="AL178" s="73"/>
      <c r="AM178" s="74"/>
      <c r="AN178" s="75"/>
      <c r="AO178" s="75"/>
      <c r="AP178" s="75"/>
      <c r="AQ178" s="75"/>
      <c r="AR178" s="2"/>
    </row>
    <row r="179" spans="1:44" ht="14.25" hidden="1" outlineLevel="1" thickBot="1" x14ac:dyDescent="0.2">
      <c r="A179" s="4"/>
      <c r="B179" s="24" t="s">
        <v>61</v>
      </c>
      <c r="C179" s="25"/>
      <c r="D179" s="25"/>
      <c r="E179" s="25"/>
      <c r="F179" s="27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79"/>
      <c r="AI179" s="5">
        <f>AP177</f>
        <v>0</v>
      </c>
      <c r="AJ179" s="6">
        <f>AI179/AN177</f>
        <v>0</v>
      </c>
      <c r="AK179" s="7">
        <f>AQ177</f>
        <v>60</v>
      </c>
      <c r="AL179" s="8">
        <f>AK179/AO177</f>
        <v>7.3439412484700123E-2</v>
      </c>
      <c r="AM179" s="52"/>
      <c r="AN179" s="45"/>
      <c r="AO179" s="45"/>
      <c r="AP179" s="45"/>
      <c r="AQ179" s="45"/>
      <c r="AR179" s="2"/>
    </row>
    <row r="180" spans="1:44" ht="14.25" hidden="1" outlineLevel="1" thickBot="1" x14ac:dyDescent="0.2">
      <c r="AQ180" s="12"/>
      <c r="AR180" s="2"/>
    </row>
    <row r="181" spans="1:44" hidden="1" outlineLevel="1" x14ac:dyDescent="0.15">
      <c r="B181" s="19" t="s">
        <v>0</v>
      </c>
      <c r="C181" s="59">
        <f>DATE(YEAR(C175),MONTH(C175)+1,DAY(C175))</f>
        <v>44835</v>
      </c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1"/>
      <c r="AH181" s="76" t="s">
        <v>20</v>
      </c>
      <c r="AI181" s="62" t="s">
        <v>12</v>
      </c>
      <c r="AJ181" s="63"/>
      <c r="AK181" s="53" t="s">
        <v>11</v>
      </c>
      <c r="AL181" s="54"/>
      <c r="AM181" s="51" t="s">
        <v>18</v>
      </c>
      <c r="AN181" s="44" t="s">
        <v>21</v>
      </c>
      <c r="AO181" s="44" t="s">
        <v>22</v>
      </c>
      <c r="AP181" s="44" t="s">
        <v>19</v>
      </c>
      <c r="AQ181" s="44" t="s">
        <v>23</v>
      </c>
      <c r="AR181" s="2"/>
    </row>
    <row r="182" spans="1:44" hidden="1" outlineLevel="1" x14ac:dyDescent="0.15">
      <c r="B182" s="20" t="s">
        <v>1</v>
      </c>
      <c r="C182" s="21">
        <f>DATE(YEAR(C181),MONTH(C181),DAY(C181))</f>
        <v>44835</v>
      </c>
      <c r="D182" s="21">
        <f>IF(MONTH(DATE(YEAR(C182),MONTH(C182),DAY(C182)+1))=MONTH($C181),DATE(YEAR(C182),MONTH(C182),DAY(C182)+1),"")</f>
        <v>44836</v>
      </c>
      <c r="E182" s="21">
        <f t="shared" ref="E182:AG182" si="114">IF(MONTH(DATE(YEAR(D182),MONTH(D182),DAY(D182)+1))=MONTH($C181),DATE(YEAR(D182),MONTH(D182),DAY(D182)+1),"")</f>
        <v>44837</v>
      </c>
      <c r="F182" s="30">
        <f t="shared" si="114"/>
        <v>44838</v>
      </c>
      <c r="G182" s="21">
        <f t="shared" si="114"/>
        <v>44839</v>
      </c>
      <c r="H182" s="21">
        <f t="shared" si="114"/>
        <v>44840</v>
      </c>
      <c r="I182" s="21">
        <f t="shared" si="114"/>
        <v>44841</v>
      </c>
      <c r="J182" s="21">
        <f t="shared" si="114"/>
        <v>44842</v>
      </c>
      <c r="K182" s="21">
        <f t="shared" si="114"/>
        <v>44843</v>
      </c>
      <c r="L182" s="21">
        <f t="shared" si="114"/>
        <v>44844</v>
      </c>
      <c r="M182" s="21">
        <f t="shared" si="114"/>
        <v>44845</v>
      </c>
      <c r="N182" s="21">
        <f t="shared" si="114"/>
        <v>44846</v>
      </c>
      <c r="O182" s="21">
        <f t="shared" si="114"/>
        <v>44847</v>
      </c>
      <c r="P182" s="21">
        <f t="shared" si="114"/>
        <v>44848</v>
      </c>
      <c r="Q182" s="21">
        <f t="shared" si="114"/>
        <v>44849</v>
      </c>
      <c r="R182" s="21">
        <f t="shared" si="114"/>
        <v>44850</v>
      </c>
      <c r="S182" s="21">
        <f t="shared" si="114"/>
        <v>44851</v>
      </c>
      <c r="T182" s="21">
        <f t="shared" si="114"/>
        <v>44852</v>
      </c>
      <c r="U182" s="21">
        <f t="shared" si="114"/>
        <v>44853</v>
      </c>
      <c r="V182" s="21">
        <f t="shared" si="114"/>
        <v>44854</v>
      </c>
      <c r="W182" s="21">
        <f t="shared" si="114"/>
        <v>44855</v>
      </c>
      <c r="X182" s="21">
        <f t="shared" si="114"/>
        <v>44856</v>
      </c>
      <c r="Y182" s="21">
        <f t="shared" si="114"/>
        <v>44857</v>
      </c>
      <c r="Z182" s="21">
        <f t="shared" si="114"/>
        <v>44858</v>
      </c>
      <c r="AA182" s="21">
        <f t="shared" si="114"/>
        <v>44859</v>
      </c>
      <c r="AB182" s="21">
        <f t="shared" si="114"/>
        <v>44860</v>
      </c>
      <c r="AC182" s="21">
        <f t="shared" si="114"/>
        <v>44861</v>
      </c>
      <c r="AD182" s="21">
        <f t="shared" si="114"/>
        <v>44862</v>
      </c>
      <c r="AE182" s="21">
        <f t="shared" si="114"/>
        <v>44863</v>
      </c>
      <c r="AF182" s="21">
        <f t="shared" si="114"/>
        <v>44864</v>
      </c>
      <c r="AG182" s="21">
        <f t="shared" si="114"/>
        <v>44865</v>
      </c>
      <c r="AH182" s="77"/>
      <c r="AI182" s="64"/>
      <c r="AJ182" s="65"/>
      <c r="AK182" s="55"/>
      <c r="AL182" s="56"/>
      <c r="AM182" s="52"/>
      <c r="AN182" s="45"/>
      <c r="AO182" s="45"/>
      <c r="AP182" s="45"/>
      <c r="AQ182" s="45"/>
      <c r="AR182" s="2"/>
    </row>
    <row r="183" spans="1:44" hidden="1" outlineLevel="1" x14ac:dyDescent="0.15">
      <c r="B183" s="20" t="s">
        <v>2</v>
      </c>
      <c r="C183" s="22" t="str">
        <f t="shared" ref="C183:AG183" si="115">TEXT(C182,"aaa")</f>
        <v>土</v>
      </c>
      <c r="D183" s="22" t="str">
        <f t="shared" si="115"/>
        <v>日</v>
      </c>
      <c r="E183" s="22" t="str">
        <f t="shared" si="115"/>
        <v>月</v>
      </c>
      <c r="F183" s="31" t="str">
        <f t="shared" si="115"/>
        <v>火</v>
      </c>
      <c r="G183" s="22" t="str">
        <f t="shared" si="115"/>
        <v>水</v>
      </c>
      <c r="H183" s="22" t="str">
        <f t="shared" si="115"/>
        <v>木</v>
      </c>
      <c r="I183" s="22" t="str">
        <f t="shared" si="115"/>
        <v>金</v>
      </c>
      <c r="J183" s="22" t="str">
        <f t="shared" si="115"/>
        <v>土</v>
      </c>
      <c r="K183" s="22" t="str">
        <f t="shared" si="115"/>
        <v>日</v>
      </c>
      <c r="L183" s="22" t="str">
        <f t="shared" si="115"/>
        <v>月</v>
      </c>
      <c r="M183" s="22" t="str">
        <f t="shared" si="115"/>
        <v>火</v>
      </c>
      <c r="N183" s="22" t="str">
        <f t="shared" si="115"/>
        <v>水</v>
      </c>
      <c r="O183" s="22" t="str">
        <f t="shared" si="115"/>
        <v>木</v>
      </c>
      <c r="P183" s="22" t="str">
        <f t="shared" si="115"/>
        <v>金</v>
      </c>
      <c r="Q183" s="22" t="str">
        <f t="shared" si="115"/>
        <v>土</v>
      </c>
      <c r="R183" s="22" t="str">
        <f t="shared" si="115"/>
        <v>日</v>
      </c>
      <c r="S183" s="22" t="str">
        <f t="shared" si="115"/>
        <v>月</v>
      </c>
      <c r="T183" s="22" t="str">
        <f t="shared" si="115"/>
        <v>火</v>
      </c>
      <c r="U183" s="22" t="str">
        <f t="shared" si="115"/>
        <v>水</v>
      </c>
      <c r="V183" s="22" t="str">
        <f t="shared" si="115"/>
        <v>木</v>
      </c>
      <c r="W183" s="22" t="str">
        <f t="shared" si="115"/>
        <v>金</v>
      </c>
      <c r="X183" s="22" t="str">
        <f t="shared" si="115"/>
        <v>土</v>
      </c>
      <c r="Y183" s="22" t="str">
        <f t="shared" si="115"/>
        <v>日</v>
      </c>
      <c r="Z183" s="22" t="str">
        <f t="shared" si="115"/>
        <v>月</v>
      </c>
      <c r="AA183" s="22" t="str">
        <f t="shared" si="115"/>
        <v>火</v>
      </c>
      <c r="AB183" s="22" t="str">
        <f t="shared" si="115"/>
        <v>水</v>
      </c>
      <c r="AC183" s="22" t="str">
        <f t="shared" si="115"/>
        <v>木</v>
      </c>
      <c r="AD183" s="22" t="str">
        <f t="shared" si="115"/>
        <v>金</v>
      </c>
      <c r="AE183" s="22" t="str">
        <f t="shared" si="115"/>
        <v>土</v>
      </c>
      <c r="AF183" s="22" t="str">
        <f t="shared" si="115"/>
        <v>日</v>
      </c>
      <c r="AG183" s="22" t="str">
        <f t="shared" si="115"/>
        <v>月</v>
      </c>
      <c r="AH183" s="78">
        <v>0</v>
      </c>
      <c r="AI183" s="66" t="s">
        <v>57</v>
      </c>
      <c r="AJ183" s="68" t="s">
        <v>13</v>
      </c>
      <c r="AK183" s="70" t="s">
        <v>57</v>
      </c>
      <c r="AL183" s="72" t="s">
        <v>14</v>
      </c>
      <c r="AM183" s="51">
        <f t="shared" ref="AM183" si="116">COUNT(C182:AG182)</f>
        <v>31</v>
      </c>
      <c r="AN183" s="44">
        <f t="shared" ref="AN183" si="117">AM183-AH183</f>
        <v>31</v>
      </c>
      <c r="AO183" s="44">
        <f>SUM(AN$7:AN185)</f>
        <v>848</v>
      </c>
      <c r="AP183" s="44">
        <f>COUNTIF(C185:AG185,"○")</f>
        <v>0</v>
      </c>
      <c r="AQ183" s="44">
        <f>SUM(AP$7:AP185)</f>
        <v>60</v>
      </c>
      <c r="AR183" s="2"/>
    </row>
    <row r="184" spans="1:44" ht="28.5" hidden="1" outlineLevel="1" x14ac:dyDescent="0.15">
      <c r="A184" s="3"/>
      <c r="B184" s="23" t="s">
        <v>3</v>
      </c>
      <c r="C184" s="16" t="str">
        <f>IFERROR(VLOOKUP(C182,祝日一覧!A:C,3,FALSE),"")</f>
        <v/>
      </c>
      <c r="D184" s="16" t="str">
        <f>IFERROR(VLOOKUP(D182,祝日一覧!A:C,3,FALSE),"")</f>
        <v/>
      </c>
      <c r="E184" s="16" t="str">
        <f>IFERROR(VLOOKUP(E182,祝日一覧!A:C,3,FALSE),"")</f>
        <v/>
      </c>
      <c r="F184" s="32" t="str">
        <f>IFERROR(VLOOKUP(F182,祝日一覧!A:C,3,FALSE),"")</f>
        <v/>
      </c>
      <c r="G184" s="16" t="str">
        <f>IFERROR(VLOOKUP(G182,祝日一覧!A:C,3,FALSE),"")</f>
        <v/>
      </c>
      <c r="H184" s="16" t="str">
        <f>IFERROR(VLOOKUP(H182,祝日一覧!A:C,3,FALSE),"")</f>
        <v/>
      </c>
      <c r="I184" s="16" t="str">
        <f>IFERROR(VLOOKUP(I182,祝日一覧!A:C,3,FALSE),"")</f>
        <v/>
      </c>
      <c r="J184" s="16" t="str">
        <f>IFERROR(VLOOKUP(J182,祝日一覧!A:C,3,FALSE),"")</f>
        <v/>
      </c>
      <c r="K184" s="16" t="str">
        <f>IFERROR(VLOOKUP(K182,祝日一覧!A:C,3,FALSE),"")</f>
        <v/>
      </c>
      <c r="L184" s="16" t="str">
        <f>IFERROR(VLOOKUP(L182,祝日一覧!A:C,3,FALSE),"")</f>
        <v>スポーツの日</v>
      </c>
      <c r="M184" s="16" t="str">
        <f>IFERROR(VLOOKUP(M182,祝日一覧!A:C,3,FALSE),"")</f>
        <v/>
      </c>
      <c r="N184" s="16" t="str">
        <f>IFERROR(VLOOKUP(N182,祝日一覧!A:C,3,FALSE),"")</f>
        <v/>
      </c>
      <c r="O184" s="16" t="str">
        <f>IFERROR(VLOOKUP(O182,祝日一覧!A:C,3,FALSE),"")</f>
        <v/>
      </c>
      <c r="P184" s="16" t="str">
        <f>IFERROR(VLOOKUP(P182,祝日一覧!A:C,3,FALSE),"")</f>
        <v/>
      </c>
      <c r="Q184" s="16" t="str">
        <f>IFERROR(VLOOKUP(Q182,祝日一覧!A:C,3,FALSE),"")</f>
        <v/>
      </c>
      <c r="R184" s="15" t="str">
        <f>IFERROR(VLOOKUP(R182,祝日一覧!A:C,3,FALSE),"")</f>
        <v/>
      </c>
      <c r="S184" s="16" t="str">
        <f>IFERROR(VLOOKUP(S182,祝日一覧!A:C,3,FALSE),"")</f>
        <v/>
      </c>
      <c r="T184" s="16" t="str">
        <f>IFERROR(VLOOKUP(T182,祝日一覧!A:C,3,FALSE),"")</f>
        <v/>
      </c>
      <c r="U184" s="16" t="str">
        <f>IFERROR(VLOOKUP(U182,祝日一覧!A:C,3,FALSE),"")</f>
        <v/>
      </c>
      <c r="V184" s="16" t="str">
        <f>IFERROR(VLOOKUP(V182,祝日一覧!A:C,3,FALSE),"")</f>
        <v/>
      </c>
      <c r="W184" s="16" t="str">
        <f>IFERROR(VLOOKUP(W182,祝日一覧!A:C,3,FALSE),"")</f>
        <v/>
      </c>
      <c r="X184" s="16" t="str">
        <f>IFERROR(VLOOKUP(X182,祝日一覧!A:C,3,FALSE),"")</f>
        <v/>
      </c>
      <c r="Y184" s="16" t="str">
        <f>IFERROR(VLOOKUP(Y182,祝日一覧!A:C,3,FALSE),"")</f>
        <v/>
      </c>
      <c r="Z184" s="16" t="str">
        <f>IFERROR(VLOOKUP(Z182,祝日一覧!A:C,3,FALSE),"")</f>
        <v/>
      </c>
      <c r="AA184" s="16" t="str">
        <f>IFERROR(VLOOKUP(AA182,祝日一覧!A:C,3,FALSE),"")</f>
        <v/>
      </c>
      <c r="AB184" s="16" t="str">
        <f>IFERROR(VLOOKUP(AB182,祝日一覧!A:C,3,FALSE),"")</f>
        <v/>
      </c>
      <c r="AC184" s="16" t="str">
        <f>IFERROR(VLOOKUP(AC182,祝日一覧!A:C,3,FALSE),"")</f>
        <v/>
      </c>
      <c r="AD184" s="16" t="str">
        <f>IFERROR(VLOOKUP(AD182,祝日一覧!A:C,3,FALSE),"")</f>
        <v/>
      </c>
      <c r="AE184" s="16" t="str">
        <f>IFERROR(VLOOKUP(AE182,祝日一覧!A:C,3,FALSE),"")</f>
        <v/>
      </c>
      <c r="AF184" s="16" t="str">
        <f>IFERROR(VLOOKUP(AF182,祝日一覧!A:C,3,FALSE),"")</f>
        <v/>
      </c>
      <c r="AG184" s="16" t="str">
        <f>IFERROR(VLOOKUP(AG182,祝日一覧!A:C,3,FALSE),"")</f>
        <v/>
      </c>
      <c r="AH184" s="78"/>
      <c r="AI184" s="67"/>
      <c r="AJ184" s="69"/>
      <c r="AK184" s="71"/>
      <c r="AL184" s="73"/>
      <c r="AM184" s="74"/>
      <c r="AN184" s="75"/>
      <c r="AO184" s="75"/>
      <c r="AP184" s="75"/>
      <c r="AQ184" s="75"/>
      <c r="AR184" s="2"/>
    </row>
    <row r="185" spans="1:44" ht="14.25" hidden="1" outlineLevel="1" thickBot="1" x14ac:dyDescent="0.2">
      <c r="A185" s="4"/>
      <c r="B185" s="24" t="s">
        <v>61</v>
      </c>
      <c r="C185" s="25"/>
      <c r="D185" s="25"/>
      <c r="E185" s="25"/>
      <c r="F185" s="27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79"/>
      <c r="AI185" s="5">
        <f>AP183</f>
        <v>0</v>
      </c>
      <c r="AJ185" s="6">
        <f>AI185/AN183</f>
        <v>0</v>
      </c>
      <c r="AK185" s="7">
        <f>AQ183</f>
        <v>60</v>
      </c>
      <c r="AL185" s="8">
        <f>AK185/AO183</f>
        <v>7.0754716981132074E-2</v>
      </c>
      <c r="AM185" s="52"/>
      <c r="AN185" s="45"/>
      <c r="AO185" s="45"/>
      <c r="AP185" s="45"/>
      <c r="AQ185" s="45"/>
      <c r="AR185" s="2"/>
    </row>
    <row r="186" spans="1:44" ht="14.25" hidden="1" outlineLevel="1" thickBot="1" x14ac:dyDescent="0.2">
      <c r="AQ186" s="12"/>
      <c r="AR186" s="2"/>
    </row>
    <row r="187" spans="1:44" hidden="1" outlineLevel="1" x14ac:dyDescent="0.15">
      <c r="B187" s="19" t="s">
        <v>0</v>
      </c>
      <c r="C187" s="59">
        <f>DATE(YEAR(C181),MONTH(C181)+1,DAY(C181))</f>
        <v>44866</v>
      </c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1"/>
      <c r="AH187" s="76" t="s">
        <v>20</v>
      </c>
      <c r="AI187" s="62" t="s">
        <v>12</v>
      </c>
      <c r="AJ187" s="63"/>
      <c r="AK187" s="53" t="s">
        <v>11</v>
      </c>
      <c r="AL187" s="54"/>
      <c r="AM187" s="51" t="s">
        <v>18</v>
      </c>
      <c r="AN187" s="44" t="s">
        <v>21</v>
      </c>
      <c r="AO187" s="44" t="s">
        <v>22</v>
      </c>
      <c r="AP187" s="44" t="s">
        <v>19</v>
      </c>
      <c r="AQ187" s="44" t="s">
        <v>23</v>
      </c>
      <c r="AR187" s="2"/>
    </row>
    <row r="188" spans="1:44" hidden="1" outlineLevel="1" x14ac:dyDescent="0.15">
      <c r="B188" s="20" t="s">
        <v>1</v>
      </c>
      <c r="C188" s="21">
        <f>DATE(YEAR(C187),MONTH(C187),DAY(C187))</f>
        <v>44866</v>
      </c>
      <c r="D188" s="21">
        <f>IF(MONTH(DATE(YEAR(C188),MONTH(C188),DAY(C188)+1))=MONTH($C187),DATE(YEAR(C188),MONTH(C188),DAY(C188)+1),"")</f>
        <v>44867</v>
      </c>
      <c r="E188" s="21">
        <f t="shared" ref="E188:AG188" si="118">IF(MONTH(DATE(YEAR(D188),MONTH(D188),DAY(D188)+1))=MONTH($C187),DATE(YEAR(D188),MONTH(D188),DAY(D188)+1),"")</f>
        <v>44868</v>
      </c>
      <c r="F188" s="30">
        <f t="shared" si="118"/>
        <v>44869</v>
      </c>
      <c r="G188" s="21">
        <f t="shared" si="118"/>
        <v>44870</v>
      </c>
      <c r="H188" s="21">
        <f t="shared" si="118"/>
        <v>44871</v>
      </c>
      <c r="I188" s="21">
        <f t="shared" si="118"/>
        <v>44872</v>
      </c>
      <c r="J188" s="21">
        <f t="shared" si="118"/>
        <v>44873</v>
      </c>
      <c r="K188" s="21">
        <f t="shared" si="118"/>
        <v>44874</v>
      </c>
      <c r="L188" s="21">
        <f t="shared" si="118"/>
        <v>44875</v>
      </c>
      <c r="M188" s="21">
        <f t="shared" si="118"/>
        <v>44876</v>
      </c>
      <c r="N188" s="21">
        <f t="shared" si="118"/>
        <v>44877</v>
      </c>
      <c r="O188" s="21">
        <f t="shared" si="118"/>
        <v>44878</v>
      </c>
      <c r="P188" s="21">
        <f t="shared" si="118"/>
        <v>44879</v>
      </c>
      <c r="Q188" s="21">
        <f t="shared" si="118"/>
        <v>44880</v>
      </c>
      <c r="R188" s="21">
        <f t="shared" si="118"/>
        <v>44881</v>
      </c>
      <c r="S188" s="21">
        <f t="shared" si="118"/>
        <v>44882</v>
      </c>
      <c r="T188" s="21">
        <f t="shared" si="118"/>
        <v>44883</v>
      </c>
      <c r="U188" s="21">
        <f t="shared" si="118"/>
        <v>44884</v>
      </c>
      <c r="V188" s="21">
        <f t="shared" si="118"/>
        <v>44885</v>
      </c>
      <c r="W188" s="21">
        <f t="shared" si="118"/>
        <v>44886</v>
      </c>
      <c r="X188" s="21">
        <f t="shared" si="118"/>
        <v>44887</v>
      </c>
      <c r="Y188" s="21">
        <f t="shared" si="118"/>
        <v>44888</v>
      </c>
      <c r="Z188" s="21">
        <f t="shared" si="118"/>
        <v>44889</v>
      </c>
      <c r="AA188" s="21">
        <f t="shared" si="118"/>
        <v>44890</v>
      </c>
      <c r="AB188" s="21">
        <f t="shared" si="118"/>
        <v>44891</v>
      </c>
      <c r="AC188" s="21">
        <f t="shared" si="118"/>
        <v>44892</v>
      </c>
      <c r="AD188" s="21">
        <f t="shared" si="118"/>
        <v>44893</v>
      </c>
      <c r="AE188" s="21">
        <f t="shared" si="118"/>
        <v>44894</v>
      </c>
      <c r="AF188" s="21">
        <f t="shared" si="118"/>
        <v>44895</v>
      </c>
      <c r="AG188" s="21" t="str">
        <f t="shared" si="118"/>
        <v/>
      </c>
      <c r="AH188" s="77"/>
      <c r="AI188" s="64"/>
      <c r="AJ188" s="65"/>
      <c r="AK188" s="55"/>
      <c r="AL188" s="56"/>
      <c r="AM188" s="52"/>
      <c r="AN188" s="45"/>
      <c r="AO188" s="45"/>
      <c r="AP188" s="45"/>
      <c r="AQ188" s="45"/>
      <c r="AR188" s="2"/>
    </row>
    <row r="189" spans="1:44" hidden="1" outlineLevel="1" x14ac:dyDescent="0.15">
      <c r="B189" s="20" t="s">
        <v>2</v>
      </c>
      <c r="C189" s="22" t="str">
        <f t="shared" ref="C189:AG189" si="119">TEXT(C188,"aaa")</f>
        <v>火</v>
      </c>
      <c r="D189" s="22" t="str">
        <f t="shared" si="119"/>
        <v>水</v>
      </c>
      <c r="E189" s="22" t="str">
        <f t="shared" si="119"/>
        <v>木</v>
      </c>
      <c r="F189" s="31" t="str">
        <f t="shared" si="119"/>
        <v>金</v>
      </c>
      <c r="G189" s="22" t="str">
        <f t="shared" si="119"/>
        <v>土</v>
      </c>
      <c r="H189" s="22" t="str">
        <f t="shared" si="119"/>
        <v>日</v>
      </c>
      <c r="I189" s="22" t="str">
        <f t="shared" si="119"/>
        <v>月</v>
      </c>
      <c r="J189" s="22" t="str">
        <f t="shared" si="119"/>
        <v>火</v>
      </c>
      <c r="K189" s="22" t="str">
        <f t="shared" si="119"/>
        <v>水</v>
      </c>
      <c r="L189" s="22" t="str">
        <f t="shared" si="119"/>
        <v>木</v>
      </c>
      <c r="M189" s="22" t="str">
        <f t="shared" si="119"/>
        <v>金</v>
      </c>
      <c r="N189" s="22" t="str">
        <f t="shared" si="119"/>
        <v>土</v>
      </c>
      <c r="O189" s="22" t="str">
        <f t="shared" si="119"/>
        <v>日</v>
      </c>
      <c r="P189" s="22" t="str">
        <f t="shared" si="119"/>
        <v>月</v>
      </c>
      <c r="Q189" s="22" t="str">
        <f t="shared" si="119"/>
        <v>火</v>
      </c>
      <c r="R189" s="22" t="str">
        <f t="shared" si="119"/>
        <v>水</v>
      </c>
      <c r="S189" s="22" t="str">
        <f t="shared" si="119"/>
        <v>木</v>
      </c>
      <c r="T189" s="22" t="str">
        <f t="shared" si="119"/>
        <v>金</v>
      </c>
      <c r="U189" s="22" t="str">
        <f t="shared" si="119"/>
        <v>土</v>
      </c>
      <c r="V189" s="22" t="str">
        <f t="shared" si="119"/>
        <v>日</v>
      </c>
      <c r="W189" s="22" t="str">
        <f t="shared" si="119"/>
        <v>月</v>
      </c>
      <c r="X189" s="22" t="str">
        <f t="shared" si="119"/>
        <v>火</v>
      </c>
      <c r="Y189" s="22" t="str">
        <f t="shared" si="119"/>
        <v>水</v>
      </c>
      <c r="Z189" s="22" t="str">
        <f t="shared" si="119"/>
        <v>木</v>
      </c>
      <c r="AA189" s="22" t="str">
        <f t="shared" si="119"/>
        <v>金</v>
      </c>
      <c r="AB189" s="22" t="str">
        <f t="shared" si="119"/>
        <v>土</v>
      </c>
      <c r="AC189" s="22" t="str">
        <f t="shared" si="119"/>
        <v>日</v>
      </c>
      <c r="AD189" s="22" t="str">
        <f t="shared" si="119"/>
        <v>月</v>
      </c>
      <c r="AE189" s="22" t="str">
        <f t="shared" si="119"/>
        <v>火</v>
      </c>
      <c r="AF189" s="22" t="str">
        <f t="shared" si="119"/>
        <v>水</v>
      </c>
      <c r="AG189" s="22" t="str">
        <f t="shared" si="119"/>
        <v/>
      </c>
      <c r="AH189" s="78">
        <v>0</v>
      </c>
      <c r="AI189" s="66" t="s">
        <v>57</v>
      </c>
      <c r="AJ189" s="68" t="s">
        <v>13</v>
      </c>
      <c r="AK189" s="70" t="s">
        <v>57</v>
      </c>
      <c r="AL189" s="72" t="s">
        <v>14</v>
      </c>
      <c r="AM189" s="51">
        <f t="shared" ref="AM189" si="120">COUNT(C188:AG188)</f>
        <v>30</v>
      </c>
      <c r="AN189" s="44">
        <f t="shared" ref="AN189" si="121">AM189-AH189</f>
        <v>30</v>
      </c>
      <c r="AO189" s="44">
        <f>SUM(AN$7:AN191)</f>
        <v>878</v>
      </c>
      <c r="AP189" s="44">
        <f>COUNTIF(C191:AG191,"○")</f>
        <v>0</v>
      </c>
      <c r="AQ189" s="44">
        <f>SUM(AP$7:AP191)</f>
        <v>60</v>
      </c>
      <c r="AR189" s="2"/>
    </row>
    <row r="190" spans="1:44" ht="42" hidden="1" outlineLevel="1" x14ac:dyDescent="0.15">
      <c r="A190" s="3"/>
      <c r="B190" s="23" t="s">
        <v>3</v>
      </c>
      <c r="C190" s="16" t="str">
        <f>IFERROR(VLOOKUP(C188,祝日一覧!A:C,3,FALSE),"")</f>
        <v/>
      </c>
      <c r="D190" s="16" t="str">
        <f>IFERROR(VLOOKUP(D188,祝日一覧!A:C,3,FALSE),"")</f>
        <v/>
      </c>
      <c r="E190" s="16" t="str">
        <f>IFERROR(VLOOKUP(E188,祝日一覧!A:C,3,FALSE),"")</f>
        <v>文化の日</v>
      </c>
      <c r="F190" s="32" t="str">
        <f>IFERROR(VLOOKUP(F188,祝日一覧!A:C,3,FALSE),"")</f>
        <v/>
      </c>
      <c r="G190" s="16" t="str">
        <f>IFERROR(VLOOKUP(G188,祝日一覧!A:C,3,FALSE),"")</f>
        <v/>
      </c>
      <c r="H190" s="16" t="str">
        <f>IFERROR(VLOOKUP(H188,祝日一覧!A:C,3,FALSE),"")</f>
        <v/>
      </c>
      <c r="I190" s="16" t="str">
        <f>IFERROR(VLOOKUP(I188,祝日一覧!A:C,3,FALSE),"")</f>
        <v/>
      </c>
      <c r="J190" s="16" t="str">
        <f>IFERROR(VLOOKUP(J188,祝日一覧!A:C,3,FALSE),"")</f>
        <v/>
      </c>
      <c r="K190" s="16" t="str">
        <f>IFERROR(VLOOKUP(K188,祝日一覧!A:C,3,FALSE),"")</f>
        <v/>
      </c>
      <c r="L190" s="16" t="str">
        <f>IFERROR(VLOOKUP(L188,祝日一覧!A:C,3,FALSE),"")</f>
        <v/>
      </c>
      <c r="M190" s="16" t="str">
        <f>IFERROR(VLOOKUP(M188,祝日一覧!A:C,3,FALSE),"")</f>
        <v/>
      </c>
      <c r="N190" s="16" t="str">
        <f>IFERROR(VLOOKUP(N188,祝日一覧!A:C,3,FALSE),"")</f>
        <v/>
      </c>
      <c r="O190" s="16" t="str">
        <f>IFERROR(VLOOKUP(O188,祝日一覧!A:C,3,FALSE),"")</f>
        <v/>
      </c>
      <c r="P190" s="16" t="str">
        <f>IFERROR(VLOOKUP(P188,祝日一覧!A:C,3,FALSE),"")</f>
        <v/>
      </c>
      <c r="Q190" s="16" t="str">
        <f>IFERROR(VLOOKUP(Q188,祝日一覧!A:C,3,FALSE),"")</f>
        <v/>
      </c>
      <c r="R190" s="15" t="str">
        <f>IFERROR(VLOOKUP(R188,祝日一覧!A:C,3,FALSE),"")</f>
        <v/>
      </c>
      <c r="S190" s="16" t="str">
        <f>IFERROR(VLOOKUP(S188,祝日一覧!A:C,3,FALSE),"")</f>
        <v/>
      </c>
      <c r="T190" s="16" t="str">
        <f>IFERROR(VLOOKUP(T188,祝日一覧!A:C,3,FALSE),"")</f>
        <v/>
      </c>
      <c r="U190" s="16" t="str">
        <f>IFERROR(VLOOKUP(U188,祝日一覧!A:C,3,FALSE),"")</f>
        <v/>
      </c>
      <c r="V190" s="16" t="str">
        <f>IFERROR(VLOOKUP(V188,祝日一覧!A:C,3,FALSE),"")</f>
        <v/>
      </c>
      <c r="W190" s="16" t="str">
        <f>IFERROR(VLOOKUP(W188,祝日一覧!A:C,3,FALSE),"")</f>
        <v/>
      </c>
      <c r="X190" s="16" t="str">
        <f>IFERROR(VLOOKUP(X188,祝日一覧!A:C,3,FALSE),"")</f>
        <v/>
      </c>
      <c r="Y190" s="16" t="str">
        <f>IFERROR(VLOOKUP(Y188,祝日一覧!A:C,3,FALSE),"")</f>
        <v>勤労感謝の日</v>
      </c>
      <c r="Z190" s="16" t="str">
        <f>IFERROR(VLOOKUP(Z188,祝日一覧!A:C,3,FALSE),"")</f>
        <v/>
      </c>
      <c r="AA190" s="16" t="str">
        <f>IFERROR(VLOOKUP(AA188,祝日一覧!A:C,3,FALSE),"")</f>
        <v/>
      </c>
      <c r="AB190" s="16" t="str">
        <f>IFERROR(VLOOKUP(AB188,祝日一覧!A:C,3,FALSE),"")</f>
        <v/>
      </c>
      <c r="AC190" s="16" t="str">
        <f>IFERROR(VLOOKUP(AC188,祝日一覧!A:C,3,FALSE),"")</f>
        <v/>
      </c>
      <c r="AD190" s="16" t="str">
        <f>IFERROR(VLOOKUP(AD188,祝日一覧!A:C,3,FALSE),"")</f>
        <v/>
      </c>
      <c r="AE190" s="16" t="str">
        <f>IFERROR(VLOOKUP(AE188,祝日一覧!A:C,3,FALSE),"")</f>
        <v/>
      </c>
      <c r="AF190" s="16" t="str">
        <f>IFERROR(VLOOKUP(AF188,祝日一覧!A:C,3,FALSE),"")</f>
        <v/>
      </c>
      <c r="AG190" s="16" t="str">
        <f>IFERROR(VLOOKUP(AG188,祝日一覧!A:C,3,FALSE),"")</f>
        <v/>
      </c>
      <c r="AH190" s="78"/>
      <c r="AI190" s="67"/>
      <c r="AJ190" s="69"/>
      <c r="AK190" s="71"/>
      <c r="AL190" s="73"/>
      <c r="AM190" s="74"/>
      <c r="AN190" s="75"/>
      <c r="AO190" s="75"/>
      <c r="AP190" s="75"/>
      <c r="AQ190" s="75"/>
      <c r="AR190" s="2"/>
    </row>
    <row r="191" spans="1:44" ht="14.25" hidden="1" outlineLevel="1" thickBot="1" x14ac:dyDescent="0.2">
      <c r="A191" s="4"/>
      <c r="B191" s="24" t="s">
        <v>61</v>
      </c>
      <c r="C191" s="25"/>
      <c r="D191" s="25"/>
      <c r="E191" s="25"/>
      <c r="F191" s="27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79"/>
      <c r="AI191" s="5">
        <f>AP189</f>
        <v>0</v>
      </c>
      <c r="AJ191" s="6">
        <f>AI191/AN189</f>
        <v>0</v>
      </c>
      <c r="AK191" s="7">
        <f>AQ189</f>
        <v>60</v>
      </c>
      <c r="AL191" s="8">
        <f>AK191/AO189</f>
        <v>6.8337129840546698E-2</v>
      </c>
      <c r="AM191" s="52"/>
      <c r="AN191" s="45"/>
      <c r="AO191" s="45"/>
      <c r="AP191" s="45"/>
      <c r="AQ191" s="45"/>
      <c r="AR191" s="2"/>
    </row>
    <row r="192" spans="1:44" ht="14.25" hidden="1" outlineLevel="1" thickBot="1" x14ac:dyDescent="0.2">
      <c r="AQ192" s="12"/>
      <c r="AR192" s="2"/>
    </row>
    <row r="193" spans="1:44" hidden="1" outlineLevel="1" x14ac:dyDescent="0.15">
      <c r="B193" s="19" t="s">
        <v>0</v>
      </c>
      <c r="C193" s="59">
        <f>DATE(YEAR(C187),MONTH(C187)+1,DAY(C187))</f>
        <v>44896</v>
      </c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1"/>
      <c r="AH193" s="76" t="s">
        <v>20</v>
      </c>
      <c r="AI193" s="62" t="s">
        <v>12</v>
      </c>
      <c r="AJ193" s="63"/>
      <c r="AK193" s="53" t="s">
        <v>11</v>
      </c>
      <c r="AL193" s="54"/>
      <c r="AM193" s="51" t="s">
        <v>18</v>
      </c>
      <c r="AN193" s="44" t="s">
        <v>21</v>
      </c>
      <c r="AO193" s="44" t="s">
        <v>22</v>
      </c>
      <c r="AP193" s="44" t="s">
        <v>19</v>
      </c>
      <c r="AQ193" s="44" t="s">
        <v>23</v>
      </c>
      <c r="AR193" s="2"/>
    </row>
    <row r="194" spans="1:44" hidden="1" outlineLevel="1" x14ac:dyDescent="0.15">
      <c r="B194" s="20" t="s">
        <v>1</v>
      </c>
      <c r="C194" s="21">
        <f>DATE(YEAR(C193),MONTH(C193),DAY(C193))</f>
        <v>44896</v>
      </c>
      <c r="D194" s="21">
        <f>IF(MONTH(DATE(YEAR(C194),MONTH(C194),DAY(C194)+1))=MONTH($C193),DATE(YEAR(C194),MONTH(C194),DAY(C194)+1),"")</f>
        <v>44897</v>
      </c>
      <c r="E194" s="21">
        <f t="shared" ref="E194:AG194" si="122">IF(MONTH(DATE(YEAR(D194),MONTH(D194),DAY(D194)+1))=MONTH($C193),DATE(YEAR(D194),MONTH(D194),DAY(D194)+1),"")</f>
        <v>44898</v>
      </c>
      <c r="F194" s="30">
        <f t="shared" si="122"/>
        <v>44899</v>
      </c>
      <c r="G194" s="21">
        <f t="shared" si="122"/>
        <v>44900</v>
      </c>
      <c r="H194" s="21">
        <f t="shared" si="122"/>
        <v>44901</v>
      </c>
      <c r="I194" s="21">
        <f t="shared" si="122"/>
        <v>44902</v>
      </c>
      <c r="J194" s="21">
        <f t="shared" si="122"/>
        <v>44903</v>
      </c>
      <c r="K194" s="21">
        <f t="shared" si="122"/>
        <v>44904</v>
      </c>
      <c r="L194" s="21">
        <f t="shared" si="122"/>
        <v>44905</v>
      </c>
      <c r="M194" s="21">
        <f t="shared" si="122"/>
        <v>44906</v>
      </c>
      <c r="N194" s="21">
        <f t="shared" si="122"/>
        <v>44907</v>
      </c>
      <c r="O194" s="21">
        <f t="shared" si="122"/>
        <v>44908</v>
      </c>
      <c r="P194" s="21">
        <f t="shared" si="122"/>
        <v>44909</v>
      </c>
      <c r="Q194" s="21">
        <f t="shared" si="122"/>
        <v>44910</v>
      </c>
      <c r="R194" s="21">
        <f t="shared" si="122"/>
        <v>44911</v>
      </c>
      <c r="S194" s="21">
        <f t="shared" si="122"/>
        <v>44912</v>
      </c>
      <c r="T194" s="21">
        <f t="shared" si="122"/>
        <v>44913</v>
      </c>
      <c r="U194" s="21">
        <f t="shared" si="122"/>
        <v>44914</v>
      </c>
      <c r="V194" s="21">
        <f t="shared" si="122"/>
        <v>44915</v>
      </c>
      <c r="W194" s="21">
        <f t="shared" si="122"/>
        <v>44916</v>
      </c>
      <c r="X194" s="21">
        <f t="shared" si="122"/>
        <v>44917</v>
      </c>
      <c r="Y194" s="21">
        <f t="shared" si="122"/>
        <v>44918</v>
      </c>
      <c r="Z194" s="21">
        <f t="shared" si="122"/>
        <v>44919</v>
      </c>
      <c r="AA194" s="21">
        <f t="shared" si="122"/>
        <v>44920</v>
      </c>
      <c r="AB194" s="21">
        <f t="shared" si="122"/>
        <v>44921</v>
      </c>
      <c r="AC194" s="21">
        <f t="shared" si="122"/>
        <v>44922</v>
      </c>
      <c r="AD194" s="21">
        <f t="shared" si="122"/>
        <v>44923</v>
      </c>
      <c r="AE194" s="21">
        <f t="shared" si="122"/>
        <v>44924</v>
      </c>
      <c r="AF194" s="21">
        <f t="shared" si="122"/>
        <v>44925</v>
      </c>
      <c r="AG194" s="21">
        <f t="shared" si="122"/>
        <v>44926</v>
      </c>
      <c r="AH194" s="77"/>
      <c r="AI194" s="64"/>
      <c r="AJ194" s="65"/>
      <c r="AK194" s="55"/>
      <c r="AL194" s="56"/>
      <c r="AM194" s="52"/>
      <c r="AN194" s="45"/>
      <c r="AO194" s="45"/>
      <c r="AP194" s="45"/>
      <c r="AQ194" s="45"/>
      <c r="AR194" s="2"/>
    </row>
    <row r="195" spans="1:44" hidden="1" outlineLevel="1" x14ac:dyDescent="0.15">
      <c r="B195" s="20" t="s">
        <v>2</v>
      </c>
      <c r="C195" s="22" t="str">
        <f t="shared" ref="C195:AG195" si="123">TEXT(C194,"aaa")</f>
        <v>木</v>
      </c>
      <c r="D195" s="22" t="str">
        <f t="shared" si="123"/>
        <v>金</v>
      </c>
      <c r="E195" s="22" t="str">
        <f t="shared" si="123"/>
        <v>土</v>
      </c>
      <c r="F195" s="31" t="str">
        <f t="shared" si="123"/>
        <v>日</v>
      </c>
      <c r="G195" s="22" t="str">
        <f t="shared" si="123"/>
        <v>月</v>
      </c>
      <c r="H195" s="22" t="str">
        <f t="shared" si="123"/>
        <v>火</v>
      </c>
      <c r="I195" s="22" t="str">
        <f t="shared" si="123"/>
        <v>水</v>
      </c>
      <c r="J195" s="22" t="str">
        <f t="shared" si="123"/>
        <v>木</v>
      </c>
      <c r="K195" s="22" t="str">
        <f t="shared" si="123"/>
        <v>金</v>
      </c>
      <c r="L195" s="22" t="str">
        <f t="shared" si="123"/>
        <v>土</v>
      </c>
      <c r="M195" s="22" t="str">
        <f t="shared" si="123"/>
        <v>日</v>
      </c>
      <c r="N195" s="22" t="str">
        <f t="shared" si="123"/>
        <v>月</v>
      </c>
      <c r="O195" s="22" t="str">
        <f t="shared" si="123"/>
        <v>火</v>
      </c>
      <c r="P195" s="22" t="str">
        <f t="shared" si="123"/>
        <v>水</v>
      </c>
      <c r="Q195" s="22" t="str">
        <f t="shared" si="123"/>
        <v>木</v>
      </c>
      <c r="R195" s="22" t="str">
        <f t="shared" si="123"/>
        <v>金</v>
      </c>
      <c r="S195" s="22" t="str">
        <f t="shared" si="123"/>
        <v>土</v>
      </c>
      <c r="T195" s="22" t="str">
        <f t="shared" si="123"/>
        <v>日</v>
      </c>
      <c r="U195" s="22" t="str">
        <f t="shared" si="123"/>
        <v>月</v>
      </c>
      <c r="V195" s="22" t="str">
        <f t="shared" si="123"/>
        <v>火</v>
      </c>
      <c r="W195" s="22" t="str">
        <f t="shared" si="123"/>
        <v>水</v>
      </c>
      <c r="X195" s="22" t="str">
        <f t="shared" si="123"/>
        <v>木</v>
      </c>
      <c r="Y195" s="22" t="str">
        <f t="shared" si="123"/>
        <v>金</v>
      </c>
      <c r="Z195" s="22" t="str">
        <f t="shared" si="123"/>
        <v>土</v>
      </c>
      <c r="AA195" s="22" t="str">
        <f t="shared" si="123"/>
        <v>日</v>
      </c>
      <c r="AB195" s="22" t="str">
        <f t="shared" si="123"/>
        <v>月</v>
      </c>
      <c r="AC195" s="22" t="str">
        <f t="shared" si="123"/>
        <v>火</v>
      </c>
      <c r="AD195" s="22" t="str">
        <f t="shared" si="123"/>
        <v>水</v>
      </c>
      <c r="AE195" s="22" t="str">
        <f t="shared" si="123"/>
        <v>木</v>
      </c>
      <c r="AF195" s="22" t="str">
        <f t="shared" si="123"/>
        <v>金</v>
      </c>
      <c r="AG195" s="22" t="str">
        <f t="shared" si="123"/>
        <v>土</v>
      </c>
      <c r="AH195" s="78">
        <v>0</v>
      </c>
      <c r="AI195" s="66" t="s">
        <v>57</v>
      </c>
      <c r="AJ195" s="68" t="s">
        <v>13</v>
      </c>
      <c r="AK195" s="70" t="s">
        <v>57</v>
      </c>
      <c r="AL195" s="72" t="s">
        <v>14</v>
      </c>
      <c r="AM195" s="51">
        <f t="shared" ref="AM195" si="124">COUNT(C194:AG194)</f>
        <v>31</v>
      </c>
      <c r="AN195" s="44">
        <f t="shared" ref="AN195" si="125">AM195-AH195</f>
        <v>31</v>
      </c>
      <c r="AO195" s="44">
        <f>SUM(AN$7:AN197)</f>
        <v>909</v>
      </c>
      <c r="AP195" s="44">
        <f>COUNTIF(C197:AG197,"○")</f>
        <v>0</v>
      </c>
      <c r="AQ195" s="44">
        <f>SUM(AP$7:AP197)</f>
        <v>60</v>
      </c>
      <c r="AR195" s="2"/>
    </row>
    <row r="196" spans="1:44" ht="55.5" hidden="1" outlineLevel="1" x14ac:dyDescent="0.15">
      <c r="A196" s="3"/>
      <c r="B196" s="23" t="s">
        <v>3</v>
      </c>
      <c r="C196" s="16" t="str">
        <f>IFERROR(VLOOKUP(C194,祝日一覧!A:C,3,FALSE),"")</f>
        <v/>
      </c>
      <c r="D196" s="16" t="str">
        <f>IFERROR(VLOOKUP(D194,祝日一覧!A:C,3,FALSE),"")</f>
        <v/>
      </c>
      <c r="E196" s="16" t="str">
        <f>IFERROR(VLOOKUP(E194,祝日一覧!A:C,3,FALSE),"")</f>
        <v/>
      </c>
      <c r="F196" s="32" t="str">
        <f>IFERROR(VLOOKUP(F194,祝日一覧!A:C,3,FALSE),"")</f>
        <v/>
      </c>
      <c r="G196" s="16" t="str">
        <f>IFERROR(VLOOKUP(G194,祝日一覧!A:C,3,FALSE),"")</f>
        <v/>
      </c>
      <c r="H196" s="16" t="str">
        <f>IFERROR(VLOOKUP(H194,祝日一覧!A:C,3,FALSE),"")</f>
        <v/>
      </c>
      <c r="I196" s="16" t="str">
        <f>IFERROR(VLOOKUP(I194,祝日一覧!A:C,3,FALSE),"")</f>
        <v/>
      </c>
      <c r="J196" s="16" t="str">
        <f>IFERROR(VLOOKUP(J194,祝日一覧!A:C,3,FALSE),"")</f>
        <v/>
      </c>
      <c r="K196" s="16" t="str">
        <f>IFERROR(VLOOKUP(K194,祝日一覧!A:C,3,FALSE),"")</f>
        <v/>
      </c>
      <c r="L196" s="16" t="str">
        <f>IFERROR(VLOOKUP(L194,祝日一覧!A:C,3,FALSE),"")</f>
        <v/>
      </c>
      <c r="M196" s="16" t="str">
        <f>IFERROR(VLOOKUP(M194,祝日一覧!A:C,3,FALSE),"")</f>
        <v/>
      </c>
      <c r="N196" s="16" t="str">
        <f>IFERROR(VLOOKUP(N194,祝日一覧!A:C,3,FALSE),"")</f>
        <v/>
      </c>
      <c r="O196" s="16" t="str">
        <f>IFERROR(VLOOKUP(O194,祝日一覧!A:C,3,FALSE),"")</f>
        <v/>
      </c>
      <c r="P196" s="16" t="str">
        <f>IFERROR(VLOOKUP(P194,祝日一覧!A:C,3,FALSE),"")</f>
        <v/>
      </c>
      <c r="Q196" s="16" t="str">
        <f>IFERROR(VLOOKUP(Q194,祝日一覧!A:C,3,FALSE),"")</f>
        <v/>
      </c>
      <c r="R196" s="15" t="str">
        <f>IFERROR(VLOOKUP(R194,祝日一覧!A:C,3,FALSE),"")</f>
        <v/>
      </c>
      <c r="S196" s="16" t="str">
        <f>IFERROR(VLOOKUP(S194,祝日一覧!A:C,3,FALSE),"")</f>
        <v/>
      </c>
      <c r="T196" s="16" t="str">
        <f>IFERROR(VLOOKUP(T194,祝日一覧!A:C,3,FALSE),"")</f>
        <v/>
      </c>
      <c r="U196" s="16" t="str">
        <f>IFERROR(VLOOKUP(U194,祝日一覧!A:C,3,FALSE),"")</f>
        <v/>
      </c>
      <c r="V196" s="16" t="str">
        <f>IFERROR(VLOOKUP(V194,祝日一覧!A:C,3,FALSE),"")</f>
        <v/>
      </c>
      <c r="W196" s="16" t="str">
        <f>IFERROR(VLOOKUP(W194,祝日一覧!A:C,3,FALSE),"")</f>
        <v/>
      </c>
      <c r="X196" s="16" t="str">
        <f>IFERROR(VLOOKUP(X194,祝日一覧!A:C,3,FALSE),"")</f>
        <v/>
      </c>
      <c r="Y196" s="16" t="str">
        <f>IFERROR(VLOOKUP(Y194,祝日一覧!A:C,3,FALSE),"")</f>
        <v/>
      </c>
      <c r="Z196" s="16" t="str">
        <f>IFERROR(VLOOKUP(Z194,祝日一覧!A:C,3,FALSE),"")</f>
        <v/>
      </c>
      <c r="AA196" s="16" t="str">
        <f>IFERROR(VLOOKUP(AA194,祝日一覧!A:C,3,FALSE),"")</f>
        <v/>
      </c>
      <c r="AB196" s="16" t="str">
        <f>IFERROR(VLOOKUP(AB194,祝日一覧!A:C,3,FALSE),"")</f>
        <v/>
      </c>
      <c r="AC196" s="16" t="str">
        <f>IFERROR(VLOOKUP(AC194,祝日一覧!A:C,3,FALSE),"")</f>
        <v/>
      </c>
      <c r="AD196" s="16" t="str">
        <f>IFERROR(VLOOKUP(AD194,祝日一覧!A:C,3,FALSE),"")</f>
        <v/>
      </c>
      <c r="AE196" s="16" t="str">
        <f>IFERROR(VLOOKUP(AE194,祝日一覧!A:C,3,FALSE),"")</f>
        <v/>
      </c>
      <c r="AF196" s="16" t="str">
        <f>IFERROR(VLOOKUP(AF194,祝日一覧!A:C,3,FALSE),"")</f>
        <v/>
      </c>
      <c r="AG196" s="16" t="str">
        <f>IFERROR(VLOOKUP(AG194,祝日一覧!A:C,3,FALSE),"")</f>
        <v/>
      </c>
      <c r="AH196" s="78"/>
      <c r="AI196" s="67"/>
      <c r="AJ196" s="69"/>
      <c r="AK196" s="71"/>
      <c r="AL196" s="73"/>
      <c r="AM196" s="74"/>
      <c r="AN196" s="75"/>
      <c r="AO196" s="75"/>
      <c r="AP196" s="75"/>
      <c r="AQ196" s="75"/>
      <c r="AR196" s="2"/>
    </row>
    <row r="197" spans="1:44" ht="14.25" hidden="1" outlineLevel="1" thickBot="1" x14ac:dyDescent="0.2">
      <c r="A197" s="4"/>
      <c r="B197" s="24" t="s">
        <v>61</v>
      </c>
      <c r="C197" s="25"/>
      <c r="D197" s="25"/>
      <c r="E197" s="25"/>
      <c r="F197" s="27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79"/>
      <c r="AI197" s="5">
        <f>AP195</f>
        <v>0</v>
      </c>
      <c r="AJ197" s="6">
        <f>AI197/AN195</f>
        <v>0</v>
      </c>
      <c r="AK197" s="7">
        <f>AQ195</f>
        <v>60</v>
      </c>
      <c r="AL197" s="8">
        <f>AK197/AO195</f>
        <v>6.6006600660066E-2</v>
      </c>
      <c r="AM197" s="52"/>
      <c r="AN197" s="45"/>
      <c r="AO197" s="45"/>
      <c r="AP197" s="45"/>
      <c r="AQ197" s="45"/>
      <c r="AR197" s="2"/>
    </row>
    <row r="198" spans="1:44" ht="14.25" hidden="1" outlineLevel="1" thickBot="1" x14ac:dyDescent="0.2">
      <c r="AQ198" s="12"/>
      <c r="AR198" s="2"/>
    </row>
    <row r="199" spans="1:44" hidden="1" outlineLevel="1" x14ac:dyDescent="0.15">
      <c r="B199" s="19" t="s">
        <v>42</v>
      </c>
      <c r="C199" s="59">
        <f>DATE(YEAR(C193),MONTH(C193)+1,DAY(C193))</f>
        <v>44927</v>
      </c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1"/>
      <c r="AH199" s="76" t="s">
        <v>20</v>
      </c>
      <c r="AI199" s="62" t="s">
        <v>12</v>
      </c>
      <c r="AJ199" s="63"/>
      <c r="AK199" s="53" t="s">
        <v>11</v>
      </c>
      <c r="AL199" s="54"/>
      <c r="AM199" s="51" t="s">
        <v>18</v>
      </c>
      <c r="AN199" s="44" t="s">
        <v>21</v>
      </c>
      <c r="AO199" s="44" t="s">
        <v>22</v>
      </c>
      <c r="AP199" s="44" t="s">
        <v>19</v>
      </c>
      <c r="AQ199" s="44" t="s">
        <v>23</v>
      </c>
      <c r="AR199" s="2"/>
    </row>
    <row r="200" spans="1:44" hidden="1" outlineLevel="1" x14ac:dyDescent="0.15">
      <c r="B200" s="20" t="s">
        <v>50</v>
      </c>
      <c r="C200" s="21">
        <f>DATE(YEAR(C199),MONTH(C199),DAY(C199))</f>
        <v>44927</v>
      </c>
      <c r="D200" s="21">
        <f>IF(MONTH(DATE(YEAR(C200),MONTH(C200),DAY(C200)+1))=MONTH($C199),DATE(YEAR(C200),MONTH(C200),DAY(C200)+1),"")</f>
        <v>44928</v>
      </c>
      <c r="E200" s="21">
        <f t="shared" ref="E200:AG200" si="126">IF(MONTH(DATE(YEAR(D200),MONTH(D200),DAY(D200)+1))=MONTH($C199),DATE(YEAR(D200),MONTH(D200),DAY(D200)+1),"")</f>
        <v>44929</v>
      </c>
      <c r="F200" s="30">
        <f t="shared" si="126"/>
        <v>44930</v>
      </c>
      <c r="G200" s="21">
        <f t="shared" si="126"/>
        <v>44931</v>
      </c>
      <c r="H200" s="21">
        <f t="shared" si="126"/>
        <v>44932</v>
      </c>
      <c r="I200" s="21">
        <f t="shared" si="126"/>
        <v>44933</v>
      </c>
      <c r="J200" s="21">
        <f t="shared" si="126"/>
        <v>44934</v>
      </c>
      <c r="K200" s="21">
        <f t="shared" si="126"/>
        <v>44935</v>
      </c>
      <c r="L200" s="21">
        <f t="shared" si="126"/>
        <v>44936</v>
      </c>
      <c r="M200" s="21">
        <f t="shared" si="126"/>
        <v>44937</v>
      </c>
      <c r="N200" s="21">
        <f t="shared" si="126"/>
        <v>44938</v>
      </c>
      <c r="O200" s="21">
        <f t="shared" si="126"/>
        <v>44939</v>
      </c>
      <c r="P200" s="21">
        <f t="shared" si="126"/>
        <v>44940</v>
      </c>
      <c r="Q200" s="21">
        <f t="shared" si="126"/>
        <v>44941</v>
      </c>
      <c r="R200" s="21">
        <f t="shared" si="126"/>
        <v>44942</v>
      </c>
      <c r="S200" s="21">
        <f t="shared" si="126"/>
        <v>44943</v>
      </c>
      <c r="T200" s="21">
        <f t="shared" si="126"/>
        <v>44944</v>
      </c>
      <c r="U200" s="21">
        <f t="shared" si="126"/>
        <v>44945</v>
      </c>
      <c r="V200" s="21">
        <f t="shared" si="126"/>
        <v>44946</v>
      </c>
      <c r="W200" s="21">
        <f t="shared" si="126"/>
        <v>44947</v>
      </c>
      <c r="X200" s="21">
        <f t="shared" si="126"/>
        <v>44948</v>
      </c>
      <c r="Y200" s="21">
        <f t="shared" si="126"/>
        <v>44949</v>
      </c>
      <c r="Z200" s="21">
        <f t="shared" si="126"/>
        <v>44950</v>
      </c>
      <c r="AA200" s="21">
        <f t="shared" si="126"/>
        <v>44951</v>
      </c>
      <c r="AB200" s="21">
        <f t="shared" si="126"/>
        <v>44952</v>
      </c>
      <c r="AC200" s="21">
        <f t="shared" si="126"/>
        <v>44953</v>
      </c>
      <c r="AD200" s="21">
        <f t="shared" si="126"/>
        <v>44954</v>
      </c>
      <c r="AE200" s="21">
        <f t="shared" si="126"/>
        <v>44955</v>
      </c>
      <c r="AF200" s="21">
        <f>IF(MONTH(DATE(YEAR(AE200),MONTH(AE200),DAY(AE200)+1))=MONTH($C199),DATE(YEAR(AE200),MONTH(AE200),DAY(AE200)+1),"")</f>
        <v>44956</v>
      </c>
      <c r="AG200" s="21">
        <f t="shared" si="126"/>
        <v>44957</v>
      </c>
      <c r="AH200" s="77"/>
      <c r="AI200" s="64"/>
      <c r="AJ200" s="65"/>
      <c r="AK200" s="55"/>
      <c r="AL200" s="56"/>
      <c r="AM200" s="52"/>
      <c r="AN200" s="45"/>
      <c r="AO200" s="45"/>
      <c r="AP200" s="45"/>
      <c r="AQ200" s="45"/>
      <c r="AR200" s="2"/>
    </row>
    <row r="201" spans="1:44" hidden="1" outlineLevel="1" x14ac:dyDescent="0.15">
      <c r="B201" s="20" t="s">
        <v>2</v>
      </c>
      <c r="C201" s="22" t="str">
        <f t="shared" ref="C201:D201" si="127">TEXT(C200,"aaa")</f>
        <v>日</v>
      </c>
      <c r="D201" s="22" t="str">
        <f t="shared" si="127"/>
        <v>月</v>
      </c>
      <c r="E201" s="22" t="str">
        <f t="shared" ref="E201:AG201" si="128">TEXT(E200,"aaa")</f>
        <v>火</v>
      </c>
      <c r="F201" s="31" t="str">
        <f t="shared" si="128"/>
        <v>水</v>
      </c>
      <c r="G201" s="22" t="str">
        <f t="shared" si="128"/>
        <v>木</v>
      </c>
      <c r="H201" s="22" t="str">
        <f t="shared" si="128"/>
        <v>金</v>
      </c>
      <c r="I201" s="22" t="str">
        <f t="shared" si="128"/>
        <v>土</v>
      </c>
      <c r="J201" s="22" t="str">
        <f t="shared" si="128"/>
        <v>日</v>
      </c>
      <c r="K201" s="22" t="str">
        <f t="shared" si="128"/>
        <v>月</v>
      </c>
      <c r="L201" s="22" t="str">
        <f t="shared" si="128"/>
        <v>火</v>
      </c>
      <c r="M201" s="22" t="str">
        <f t="shared" si="128"/>
        <v>水</v>
      </c>
      <c r="N201" s="22" t="str">
        <f t="shared" si="128"/>
        <v>木</v>
      </c>
      <c r="O201" s="22" t="str">
        <f t="shared" si="128"/>
        <v>金</v>
      </c>
      <c r="P201" s="22" t="str">
        <f t="shared" si="128"/>
        <v>土</v>
      </c>
      <c r="Q201" s="22" t="str">
        <f t="shared" si="128"/>
        <v>日</v>
      </c>
      <c r="R201" s="22" t="str">
        <f t="shared" si="128"/>
        <v>月</v>
      </c>
      <c r="S201" s="22" t="str">
        <f t="shared" si="128"/>
        <v>火</v>
      </c>
      <c r="T201" s="22" t="str">
        <f t="shared" si="128"/>
        <v>水</v>
      </c>
      <c r="U201" s="22" t="str">
        <f t="shared" si="128"/>
        <v>木</v>
      </c>
      <c r="V201" s="22" t="str">
        <f t="shared" si="128"/>
        <v>金</v>
      </c>
      <c r="W201" s="22" t="str">
        <f t="shared" si="128"/>
        <v>土</v>
      </c>
      <c r="X201" s="22" t="str">
        <f t="shared" si="128"/>
        <v>日</v>
      </c>
      <c r="Y201" s="22" t="str">
        <f t="shared" si="128"/>
        <v>月</v>
      </c>
      <c r="Z201" s="22" t="str">
        <f t="shared" si="128"/>
        <v>火</v>
      </c>
      <c r="AA201" s="22" t="str">
        <f t="shared" si="128"/>
        <v>水</v>
      </c>
      <c r="AB201" s="22" t="str">
        <f t="shared" si="128"/>
        <v>木</v>
      </c>
      <c r="AC201" s="22" t="str">
        <f t="shared" si="128"/>
        <v>金</v>
      </c>
      <c r="AD201" s="22" t="str">
        <f t="shared" si="128"/>
        <v>土</v>
      </c>
      <c r="AE201" s="22" t="str">
        <f t="shared" si="128"/>
        <v>日</v>
      </c>
      <c r="AF201" s="22" t="str">
        <f t="shared" si="128"/>
        <v>月</v>
      </c>
      <c r="AG201" s="22" t="str">
        <f t="shared" si="128"/>
        <v>火</v>
      </c>
      <c r="AH201" s="78">
        <v>0</v>
      </c>
      <c r="AI201" s="66" t="s">
        <v>57</v>
      </c>
      <c r="AJ201" s="68" t="s">
        <v>13</v>
      </c>
      <c r="AK201" s="70" t="s">
        <v>57</v>
      </c>
      <c r="AL201" s="72" t="s">
        <v>14</v>
      </c>
      <c r="AM201" s="51">
        <f t="shared" ref="AM201" si="129">COUNT(C200:AG200)</f>
        <v>31</v>
      </c>
      <c r="AN201" s="44">
        <f t="shared" ref="AN201" si="130">AM201-AH201</f>
        <v>31</v>
      </c>
      <c r="AO201" s="44">
        <f>SUM(AN$7:AN203)</f>
        <v>940</v>
      </c>
      <c r="AP201" s="44">
        <f>COUNTIF(C203:AG203,"○")</f>
        <v>0</v>
      </c>
      <c r="AQ201" s="44">
        <f>SUM(AP$7:AP203)</f>
        <v>60</v>
      </c>
      <c r="AR201" s="2"/>
    </row>
    <row r="202" spans="1:44" ht="55.5" hidden="1" outlineLevel="1" x14ac:dyDescent="0.15">
      <c r="A202" s="3"/>
      <c r="B202" s="23" t="s">
        <v>3</v>
      </c>
      <c r="C202" s="16" t="str">
        <f>IFERROR(VLOOKUP(C200,祝日一覧!A:C,3,FALSE),"")</f>
        <v/>
      </c>
      <c r="D202" s="16" t="str">
        <f>IFERROR(VLOOKUP(D200,祝日一覧!A:C,3,FALSE),"")</f>
        <v/>
      </c>
      <c r="E202" s="16" t="str">
        <f>IFERROR(VLOOKUP(E200,祝日一覧!A:C,3,FALSE),"")</f>
        <v/>
      </c>
      <c r="F202" s="32" t="str">
        <f>IFERROR(VLOOKUP(F200,祝日一覧!A:C,3,FALSE),"")</f>
        <v/>
      </c>
      <c r="G202" s="16" t="str">
        <f>IFERROR(VLOOKUP(G200,祝日一覧!A:C,3,FALSE),"")</f>
        <v/>
      </c>
      <c r="H202" s="16" t="str">
        <f>IFERROR(VLOOKUP(H200,祝日一覧!A:C,3,FALSE),"")</f>
        <v/>
      </c>
      <c r="I202" s="16" t="str">
        <f>IFERROR(VLOOKUP(I200,祝日一覧!A:C,3,FALSE),"")</f>
        <v/>
      </c>
      <c r="J202" s="16" t="str">
        <f>IFERROR(VLOOKUP(J200,祝日一覧!A:C,3,FALSE),"")</f>
        <v/>
      </c>
      <c r="K202" s="16" t="str">
        <f>IFERROR(VLOOKUP(K200,祝日一覧!A:C,3,FALSE),"")</f>
        <v/>
      </c>
      <c r="L202" s="16" t="str">
        <f>IFERROR(VLOOKUP(L200,祝日一覧!A:C,3,FALSE),"")</f>
        <v/>
      </c>
      <c r="M202" s="16" t="str">
        <f>IFERROR(VLOOKUP(M200,祝日一覧!A:C,3,FALSE),"")</f>
        <v/>
      </c>
      <c r="N202" s="16" t="str">
        <f>IFERROR(VLOOKUP(N200,祝日一覧!A:C,3,FALSE),"")</f>
        <v/>
      </c>
      <c r="O202" s="16" t="str">
        <f>IFERROR(VLOOKUP(O200,祝日一覧!A:C,3,FALSE),"")</f>
        <v/>
      </c>
      <c r="P202" s="16" t="str">
        <f>IFERROR(VLOOKUP(P200,祝日一覧!A:C,3,FALSE),"")</f>
        <v/>
      </c>
      <c r="Q202" s="16" t="str">
        <f>IFERROR(VLOOKUP(Q200,祝日一覧!A:C,3,FALSE),"")</f>
        <v/>
      </c>
      <c r="R202" s="15" t="str">
        <f>IFERROR(VLOOKUP(R200,祝日一覧!A:C,3,FALSE),"")</f>
        <v/>
      </c>
      <c r="S202" s="16" t="str">
        <f>IFERROR(VLOOKUP(S200,祝日一覧!A:C,3,FALSE),"")</f>
        <v/>
      </c>
      <c r="T202" s="16" t="str">
        <f>IFERROR(VLOOKUP(T200,祝日一覧!A:C,3,FALSE),"")</f>
        <v/>
      </c>
      <c r="U202" s="16" t="str">
        <f>IFERROR(VLOOKUP(U200,祝日一覧!A:C,3,FALSE),"")</f>
        <v/>
      </c>
      <c r="V202" s="16" t="str">
        <f>IFERROR(VLOOKUP(V200,祝日一覧!A:C,3,FALSE),"")</f>
        <v/>
      </c>
      <c r="W202" s="16" t="str">
        <f>IFERROR(VLOOKUP(W200,祝日一覧!A:C,3,FALSE),"")</f>
        <v/>
      </c>
      <c r="X202" s="16" t="str">
        <f>IFERROR(VLOOKUP(X200,祝日一覧!A:C,3,FALSE),"")</f>
        <v/>
      </c>
      <c r="Y202" s="16" t="str">
        <f>IFERROR(VLOOKUP(Y200,祝日一覧!A:C,3,FALSE),"")</f>
        <v/>
      </c>
      <c r="Z202" s="16" t="str">
        <f>IFERROR(VLOOKUP(Z200,祝日一覧!A:C,3,FALSE),"")</f>
        <v/>
      </c>
      <c r="AA202" s="16" t="str">
        <f>IFERROR(VLOOKUP(AA200,祝日一覧!A:C,3,FALSE),"")</f>
        <v/>
      </c>
      <c r="AB202" s="16" t="str">
        <f>IFERROR(VLOOKUP(AB200,祝日一覧!A:C,3,FALSE),"")</f>
        <v/>
      </c>
      <c r="AC202" s="16" t="str">
        <f>IFERROR(VLOOKUP(AC200,祝日一覧!A:C,3,FALSE),"")</f>
        <v/>
      </c>
      <c r="AD202" s="16" t="str">
        <f>IFERROR(VLOOKUP(AD200,祝日一覧!A:C,3,FALSE),"")</f>
        <v/>
      </c>
      <c r="AE202" s="16" t="str">
        <f>IFERROR(VLOOKUP(AE200,祝日一覧!A:C,3,FALSE),"")</f>
        <v/>
      </c>
      <c r="AF202" s="16" t="str">
        <f>IFERROR(VLOOKUP(AF200,祝日一覧!A:C,3,FALSE),"")</f>
        <v/>
      </c>
      <c r="AG202" s="16" t="str">
        <f>IFERROR(VLOOKUP(AG200,祝日一覧!A:C,3,FALSE),"")</f>
        <v/>
      </c>
      <c r="AH202" s="78"/>
      <c r="AI202" s="67"/>
      <c r="AJ202" s="69"/>
      <c r="AK202" s="71"/>
      <c r="AL202" s="73"/>
      <c r="AM202" s="74"/>
      <c r="AN202" s="75"/>
      <c r="AO202" s="75"/>
      <c r="AP202" s="75"/>
      <c r="AQ202" s="75"/>
      <c r="AR202" s="2"/>
    </row>
    <row r="203" spans="1:44" ht="14.25" hidden="1" outlineLevel="1" thickBot="1" x14ac:dyDescent="0.2">
      <c r="A203" s="4"/>
      <c r="B203" s="24" t="s">
        <v>61</v>
      </c>
      <c r="C203" s="25"/>
      <c r="D203" s="25"/>
      <c r="E203" s="25"/>
      <c r="F203" s="27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79"/>
      <c r="AI203" s="5">
        <f>AP201</f>
        <v>0</v>
      </c>
      <c r="AJ203" s="6">
        <f>AI203/AN201</f>
        <v>0</v>
      </c>
      <c r="AK203" s="7">
        <f>AQ201</f>
        <v>60</v>
      </c>
      <c r="AL203" s="8">
        <f>AK203/AO201</f>
        <v>6.3829787234042548E-2</v>
      </c>
      <c r="AM203" s="52"/>
      <c r="AN203" s="45"/>
      <c r="AO203" s="45"/>
      <c r="AP203" s="45"/>
      <c r="AQ203" s="45"/>
      <c r="AR203" s="2"/>
    </row>
    <row r="204" spans="1:44" hidden="1" outlineLevel="1" collapsed="1" x14ac:dyDescent="0.15">
      <c r="AQ204" s="12"/>
      <c r="AR204" s="2"/>
    </row>
    <row r="205" spans="1:44" hidden="1" outlineLevel="1" x14ac:dyDescent="0.15">
      <c r="AH205" s="9"/>
      <c r="AR205" s="2"/>
    </row>
    <row r="206" spans="1:44" collapsed="1" x14ac:dyDescent="0.15">
      <c r="AH206" s="9"/>
      <c r="AR206" s="2"/>
    </row>
    <row r="207" spans="1:44" ht="20.25" customHeight="1" x14ac:dyDescent="0.15">
      <c r="A207" s="1"/>
      <c r="B207" s="28" t="s">
        <v>15</v>
      </c>
      <c r="AD207" s="82" t="s">
        <v>16</v>
      </c>
      <c r="AE207" s="83"/>
      <c r="AF207" s="83"/>
      <c r="AG207" s="83"/>
      <c r="AH207" s="83"/>
      <c r="AI207" s="83"/>
      <c r="AJ207" s="84"/>
      <c r="AK207" s="80">
        <f>AL59</f>
        <v>0.2857142857142857</v>
      </c>
      <c r="AL207" s="81"/>
      <c r="AR207" s="2"/>
    </row>
    <row r="208" spans="1:44" x14ac:dyDescent="0.15">
      <c r="B208" s="29"/>
      <c r="AL208" s="10"/>
      <c r="AR208" s="2"/>
    </row>
    <row r="209" spans="1:44" ht="21" customHeight="1" x14ac:dyDescent="0.15">
      <c r="A209" s="1"/>
      <c r="Z209" s="86" t="s">
        <v>17</v>
      </c>
      <c r="AA209" s="86"/>
      <c r="AB209" s="86"/>
      <c r="AC209" s="86"/>
      <c r="AD209" s="85" t="str">
        <f>IF(AK207&gt;=0.285,AD213,IF(AK207&gt;=0.25,AD214,IF(AK207&gt;=0.214,AD215,"設計変更対象外")))</f>
        <v>４週８休以上　（28.5%以上）</v>
      </c>
      <c r="AE209" s="85"/>
      <c r="AF209" s="85"/>
      <c r="AG209" s="85"/>
      <c r="AH209" s="85"/>
      <c r="AI209" s="85"/>
      <c r="AJ209" s="85"/>
      <c r="AK209" s="85"/>
      <c r="AL209" s="85"/>
      <c r="AR209" s="2"/>
    </row>
    <row r="210" spans="1:44" x14ac:dyDescent="0.15">
      <c r="A210" s="1"/>
      <c r="AH210" s="1"/>
      <c r="AI210" s="1"/>
      <c r="AJ210" s="1"/>
      <c r="AK210" s="1"/>
      <c r="AL210" s="1"/>
      <c r="AR210" s="2"/>
    </row>
    <row r="211" spans="1:44" x14ac:dyDescent="0.15">
      <c r="A211" s="1"/>
      <c r="AH211" s="1"/>
      <c r="AI211" s="1"/>
      <c r="AJ211" s="1"/>
      <c r="AK211" s="1"/>
      <c r="AL211" s="1"/>
      <c r="AR211" s="2"/>
    </row>
    <row r="212" spans="1:44" x14ac:dyDescent="0.15">
      <c r="A212" s="1"/>
      <c r="AH212" s="1"/>
      <c r="AI212" s="1"/>
      <c r="AJ212" s="1"/>
      <c r="AK212" s="1"/>
      <c r="AL212" s="1"/>
      <c r="AR212" s="2"/>
    </row>
    <row r="213" spans="1:44" ht="13.5" customHeight="1" x14ac:dyDescent="0.15">
      <c r="A213" s="1"/>
      <c r="AD213" s="36" t="s">
        <v>58</v>
      </c>
      <c r="AE213" s="37"/>
      <c r="AF213" s="37"/>
      <c r="AG213" s="37"/>
      <c r="AH213" s="38"/>
      <c r="AI213" s="38"/>
      <c r="AJ213" s="1"/>
      <c r="AK213" s="46"/>
      <c r="AL213" s="46"/>
      <c r="AR213" s="2"/>
    </row>
    <row r="214" spans="1:44" x14ac:dyDescent="0.15">
      <c r="A214" s="1"/>
      <c r="AD214" s="36" t="s">
        <v>59</v>
      </c>
      <c r="AE214" s="37"/>
      <c r="AF214" s="37"/>
      <c r="AG214" s="37"/>
      <c r="AH214" s="38"/>
      <c r="AI214" s="38"/>
      <c r="AJ214" s="1"/>
      <c r="AK214" s="1"/>
      <c r="AL214" s="1"/>
      <c r="AR214" s="2"/>
    </row>
    <row r="215" spans="1:44" x14ac:dyDescent="0.15">
      <c r="AD215" s="36" t="s">
        <v>60</v>
      </c>
      <c r="AE215" s="37"/>
      <c r="AF215" s="37"/>
      <c r="AG215" s="37"/>
      <c r="AH215" s="38"/>
      <c r="AI215" s="39"/>
    </row>
    <row r="216" spans="1:44" x14ac:dyDescent="0.15">
      <c r="AD216" s="37"/>
      <c r="AE216" s="37"/>
      <c r="AF216" s="37"/>
      <c r="AG216" s="37"/>
      <c r="AH216" s="39"/>
      <c r="AI216" s="39"/>
    </row>
    <row r="217" spans="1:44" x14ac:dyDescent="0.15">
      <c r="AH217" s="35"/>
    </row>
    <row r="220" spans="1:44" ht="13.5" customHeight="1" x14ac:dyDescent="0.15"/>
    <row r="227" ht="13.5" customHeight="1" x14ac:dyDescent="0.15"/>
    <row r="234" ht="13.5" customHeight="1" x14ac:dyDescent="0.15"/>
    <row r="241" ht="13.5" customHeight="1" x14ac:dyDescent="0.15"/>
  </sheetData>
  <mergeCells count="642">
    <mergeCell ref="B4:C4"/>
    <mergeCell ref="B5:C5"/>
    <mergeCell ref="AP201:AP203"/>
    <mergeCell ref="AM201:AM203"/>
    <mergeCell ref="AH201:AH203"/>
    <mergeCell ref="AN201:AN203"/>
    <mergeCell ref="AO201:AO203"/>
    <mergeCell ref="AP187:AP188"/>
    <mergeCell ref="AM189:AM191"/>
    <mergeCell ref="AH189:AH191"/>
    <mergeCell ref="AN189:AN191"/>
    <mergeCell ref="AP189:AP191"/>
    <mergeCell ref="AM193:AM194"/>
    <mergeCell ref="AH193:AH194"/>
    <mergeCell ref="AN193:AN194"/>
    <mergeCell ref="AP193:AP194"/>
    <mergeCell ref="AM187:AM188"/>
    <mergeCell ref="AH187:AH188"/>
    <mergeCell ref="AN187:AN188"/>
    <mergeCell ref="AO187:AO188"/>
    <mergeCell ref="AO189:AO191"/>
    <mergeCell ref="AO193:AO194"/>
    <mergeCell ref="AP165:AP167"/>
    <mergeCell ref="AM169:AM170"/>
    <mergeCell ref="AN169:AN170"/>
    <mergeCell ref="AP169:AP170"/>
    <mergeCell ref="AM171:AM173"/>
    <mergeCell ref="AH171:AH173"/>
    <mergeCell ref="AN171:AN173"/>
    <mergeCell ref="AP171:AP173"/>
    <mergeCell ref="AM165:AM167"/>
    <mergeCell ref="AH165:AH167"/>
    <mergeCell ref="AN165:AN167"/>
    <mergeCell ref="AO165:AO167"/>
    <mergeCell ref="AO169:AO170"/>
    <mergeCell ref="AO171:AO173"/>
    <mergeCell ref="AP151:AP152"/>
    <mergeCell ref="AM153:AM155"/>
    <mergeCell ref="AH153:AH155"/>
    <mergeCell ref="AN153:AN155"/>
    <mergeCell ref="AP153:AP155"/>
    <mergeCell ref="AM157:AM158"/>
    <mergeCell ref="AH157:AH158"/>
    <mergeCell ref="AN157:AN158"/>
    <mergeCell ref="AP157:AP158"/>
    <mergeCell ref="AM151:AM152"/>
    <mergeCell ref="AH151:AH152"/>
    <mergeCell ref="AN151:AN152"/>
    <mergeCell ref="AO151:AO152"/>
    <mergeCell ref="AO153:AO155"/>
    <mergeCell ref="AO157:AO158"/>
    <mergeCell ref="AP129:AP131"/>
    <mergeCell ref="AM133:AM134"/>
    <mergeCell ref="AH133:AH134"/>
    <mergeCell ref="AN133:AN134"/>
    <mergeCell ref="AP133:AP134"/>
    <mergeCell ref="AM135:AM137"/>
    <mergeCell ref="AH135:AH137"/>
    <mergeCell ref="AN135:AN137"/>
    <mergeCell ref="AP135:AP137"/>
    <mergeCell ref="AM129:AM131"/>
    <mergeCell ref="AH129:AH131"/>
    <mergeCell ref="AN129:AN131"/>
    <mergeCell ref="AO129:AO131"/>
    <mergeCell ref="AO133:AO134"/>
    <mergeCell ref="AO135:AO137"/>
    <mergeCell ref="AP115:AP116"/>
    <mergeCell ref="AM117:AM119"/>
    <mergeCell ref="AH117:AH119"/>
    <mergeCell ref="AN117:AN119"/>
    <mergeCell ref="AP117:AP119"/>
    <mergeCell ref="AM121:AM122"/>
    <mergeCell ref="AH121:AH122"/>
    <mergeCell ref="AN121:AN122"/>
    <mergeCell ref="AP121:AP122"/>
    <mergeCell ref="AM115:AM116"/>
    <mergeCell ref="AH115:AH116"/>
    <mergeCell ref="AN115:AN116"/>
    <mergeCell ref="AO115:AO116"/>
    <mergeCell ref="AO117:AO119"/>
    <mergeCell ref="AO121:AO122"/>
    <mergeCell ref="AP93:AP95"/>
    <mergeCell ref="AM97:AM98"/>
    <mergeCell ref="AH97:AH98"/>
    <mergeCell ref="AN97:AN98"/>
    <mergeCell ref="AP97:AP98"/>
    <mergeCell ref="AM99:AM101"/>
    <mergeCell ref="AH99:AH101"/>
    <mergeCell ref="AN99:AN101"/>
    <mergeCell ref="AP99:AP101"/>
    <mergeCell ref="AM93:AM95"/>
    <mergeCell ref="AH93:AH95"/>
    <mergeCell ref="AN93:AN95"/>
    <mergeCell ref="AO93:AO95"/>
    <mergeCell ref="AO97:AO98"/>
    <mergeCell ref="AO99:AO101"/>
    <mergeCell ref="AJ99:AJ100"/>
    <mergeCell ref="AK99:AK100"/>
    <mergeCell ref="AL99:AL100"/>
    <mergeCell ref="AP79:AP80"/>
    <mergeCell ref="AM81:AM83"/>
    <mergeCell ref="AH81:AH83"/>
    <mergeCell ref="AN81:AN83"/>
    <mergeCell ref="AP81:AP83"/>
    <mergeCell ref="AM85:AM86"/>
    <mergeCell ref="AH85:AH86"/>
    <mergeCell ref="AN85:AN86"/>
    <mergeCell ref="AP85:AP86"/>
    <mergeCell ref="AM79:AM80"/>
    <mergeCell ref="AH79:AH80"/>
    <mergeCell ref="AN79:AN80"/>
    <mergeCell ref="AO79:AO80"/>
    <mergeCell ref="AO81:AO83"/>
    <mergeCell ref="AO85:AO86"/>
    <mergeCell ref="AP57:AP59"/>
    <mergeCell ref="AM61:AM62"/>
    <mergeCell ref="AH61:AH62"/>
    <mergeCell ref="AN61:AN62"/>
    <mergeCell ref="AP61:AP62"/>
    <mergeCell ref="AM63:AM65"/>
    <mergeCell ref="AH63:AH65"/>
    <mergeCell ref="AN63:AN65"/>
    <mergeCell ref="AP63:AP65"/>
    <mergeCell ref="AM57:AM59"/>
    <mergeCell ref="AH57:AH59"/>
    <mergeCell ref="AN57:AN59"/>
    <mergeCell ref="AI57:AI58"/>
    <mergeCell ref="AJ57:AJ58"/>
    <mergeCell ref="AK57:AK58"/>
    <mergeCell ref="AL57:AL58"/>
    <mergeCell ref="AO57:AO59"/>
    <mergeCell ref="AO61:AO62"/>
    <mergeCell ref="AO63:AO65"/>
    <mergeCell ref="AP43:AP44"/>
    <mergeCell ref="AM45:AM47"/>
    <mergeCell ref="AH45:AH47"/>
    <mergeCell ref="AN45:AN47"/>
    <mergeCell ref="AP45:AP47"/>
    <mergeCell ref="AM49:AM50"/>
    <mergeCell ref="AH49:AH50"/>
    <mergeCell ref="AN49:AN50"/>
    <mergeCell ref="AP49:AP50"/>
    <mergeCell ref="AM43:AM44"/>
    <mergeCell ref="AH43:AH44"/>
    <mergeCell ref="AN43:AN44"/>
    <mergeCell ref="AO43:AO44"/>
    <mergeCell ref="AO45:AO47"/>
    <mergeCell ref="AO49:AO50"/>
    <mergeCell ref="AP27:AP29"/>
    <mergeCell ref="AM31:AM32"/>
    <mergeCell ref="AH31:AH32"/>
    <mergeCell ref="AN31:AN32"/>
    <mergeCell ref="AP31:AP32"/>
    <mergeCell ref="AM33:AM35"/>
    <mergeCell ref="AH33:AH35"/>
    <mergeCell ref="AN33:AN35"/>
    <mergeCell ref="AP33:AP35"/>
    <mergeCell ref="AM27:AM29"/>
    <mergeCell ref="AH27:AH29"/>
    <mergeCell ref="AN27:AN29"/>
    <mergeCell ref="AO27:AO29"/>
    <mergeCell ref="AO31:AO32"/>
    <mergeCell ref="AO33:AO35"/>
    <mergeCell ref="AL27:AL28"/>
    <mergeCell ref="AI33:AI34"/>
    <mergeCell ref="AJ33:AJ34"/>
    <mergeCell ref="AI27:AI28"/>
    <mergeCell ref="AJ27:AJ28"/>
    <mergeCell ref="AP25:AP26"/>
    <mergeCell ref="AM19:AM20"/>
    <mergeCell ref="AH19:AH20"/>
    <mergeCell ref="AN19:AN20"/>
    <mergeCell ref="AO21:AO23"/>
    <mergeCell ref="AO25:AO26"/>
    <mergeCell ref="AO19:AO20"/>
    <mergeCell ref="AP15:AP17"/>
    <mergeCell ref="AO15:AO17"/>
    <mergeCell ref="AO183:AO185"/>
    <mergeCell ref="AM195:AM197"/>
    <mergeCell ref="AH195:AH197"/>
    <mergeCell ref="AN195:AN197"/>
    <mergeCell ref="AP195:AP197"/>
    <mergeCell ref="AM199:AM200"/>
    <mergeCell ref="AH199:AH200"/>
    <mergeCell ref="AN199:AN200"/>
    <mergeCell ref="AP199:AP200"/>
    <mergeCell ref="AO195:AO197"/>
    <mergeCell ref="AO199:AO200"/>
    <mergeCell ref="AK195:AK196"/>
    <mergeCell ref="AL195:AL196"/>
    <mergeCell ref="AI195:AI196"/>
    <mergeCell ref="AJ195:AJ196"/>
    <mergeCell ref="AK193:AL194"/>
    <mergeCell ref="AM183:AM185"/>
    <mergeCell ref="AN183:AN185"/>
    <mergeCell ref="AP183:AP185"/>
    <mergeCell ref="AM159:AM161"/>
    <mergeCell ref="AH159:AH161"/>
    <mergeCell ref="AN159:AN161"/>
    <mergeCell ref="AP159:AP161"/>
    <mergeCell ref="AM163:AM164"/>
    <mergeCell ref="AH163:AH164"/>
    <mergeCell ref="AN163:AN164"/>
    <mergeCell ref="AP163:AP164"/>
    <mergeCell ref="AO159:AO161"/>
    <mergeCell ref="AO163:AO164"/>
    <mergeCell ref="AM145:AM146"/>
    <mergeCell ref="AH145:AH146"/>
    <mergeCell ref="AN145:AN146"/>
    <mergeCell ref="AP145:AP146"/>
    <mergeCell ref="AM147:AM149"/>
    <mergeCell ref="AH147:AH149"/>
    <mergeCell ref="AN147:AN149"/>
    <mergeCell ref="AP147:AP149"/>
    <mergeCell ref="AO145:AO146"/>
    <mergeCell ref="AO147:AO149"/>
    <mergeCell ref="AM139:AM140"/>
    <mergeCell ref="AH139:AH140"/>
    <mergeCell ref="AN139:AN140"/>
    <mergeCell ref="AP139:AP140"/>
    <mergeCell ref="AM141:AM143"/>
    <mergeCell ref="AH141:AH143"/>
    <mergeCell ref="AN141:AN143"/>
    <mergeCell ref="AP141:AP143"/>
    <mergeCell ref="AO139:AO140"/>
    <mergeCell ref="AO141:AO143"/>
    <mergeCell ref="AM123:AM125"/>
    <mergeCell ref="AH123:AH125"/>
    <mergeCell ref="AN123:AN125"/>
    <mergeCell ref="AP123:AP125"/>
    <mergeCell ref="AM127:AM128"/>
    <mergeCell ref="AH127:AH128"/>
    <mergeCell ref="AN127:AN128"/>
    <mergeCell ref="AP127:AP128"/>
    <mergeCell ref="AO123:AO125"/>
    <mergeCell ref="AO127:AO128"/>
    <mergeCell ref="AM109:AM110"/>
    <mergeCell ref="AH109:AH110"/>
    <mergeCell ref="AN109:AN110"/>
    <mergeCell ref="AP109:AP110"/>
    <mergeCell ref="AM111:AM113"/>
    <mergeCell ref="AH111:AH113"/>
    <mergeCell ref="AN111:AN113"/>
    <mergeCell ref="AP111:AP113"/>
    <mergeCell ref="AO109:AO110"/>
    <mergeCell ref="AO111:AO113"/>
    <mergeCell ref="AM103:AM104"/>
    <mergeCell ref="AH103:AH104"/>
    <mergeCell ref="AN103:AN104"/>
    <mergeCell ref="AP103:AP104"/>
    <mergeCell ref="AM105:AM107"/>
    <mergeCell ref="AH105:AH107"/>
    <mergeCell ref="AN105:AN107"/>
    <mergeCell ref="AP105:AP107"/>
    <mergeCell ref="AO103:AO104"/>
    <mergeCell ref="AO105:AO107"/>
    <mergeCell ref="AM87:AM89"/>
    <mergeCell ref="AH87:AH89"/>
    <mergeCell ref="AN87:AN89"/>
    <mergeCell ref="AP87:AP89"/>
    <mergeCell ref="AM91:AM92"/>
    <mergeCell ref="AH91:AH92"/>
    <mergeCell ref="AN91:AN92"/>
    <mergeCell ref="AP91:AP92"/>
    <mergeCell ref="AO87:AO89"/>
    <mergeCell ref="AO91:AO92"/>
    <mergeCell ref="AM73:AM74"/>
    <mergeCell ref="AH73:AH74"/>
    <mergeCell ref="AN73:AN74"/>
    <mergeCell ref="AP73:AP74"/>
    <mergeCell ref="AM75:AM77"/>
    <mergeCell ref="AH75:AH77"/>
    <mergeCell ref="AN75:AN77"/>
    <mergeCell ref="AP75:AP77"/>
    <mergeCell ref="AO73:AO74"/>
    <mergeCell ref="AO75:AO77"/>
    <mergeCell ref="AM67:AM68"/>
    <mergeCell ref="AH67:AH68"/>
    <mergeCell ref="AN67:AN68"/>
    <mergeCell ref="AP67:AP68"/>
    <mergeCell ref="AM69:AM71"/>
    <mergeCell ref="AH69:AH71"/>
    <mergeCell ref="AN69:AN71"/>
    <mergeCell ref="AP69:AP71"/>
    <mergeCell ref="AO67:AO68"/>
    <mergeCell ref="AO69:AO71"/>
    <mergeCell ref="AK67:AL68"/>
    <mergeCell ref="AI69:AI70"/>
    <mergeCell ref="AJ69:AJ70"/>
    <mergeCell ref="AK69:AK70"/>
    <mergeCell ref="AL69:AL70"/>
    <mergeCell ref="AP13:AP14"/>
    <mergeCell ref="AO13:AO14"/>
    <mergeCell ref="AP9:AP11"/>
    <mergeCell ref="AO9:AO11"/>
    <mergeCell ref="AM51:AM53"/>
    <mergeCell ref="AH51:AH53"/>
    <mergeCell ref="AN51:AN53"/>
    <mergeCell ref="AP51:AP53"/>
    <mergeCell ref="AM55:AM56"/>
    <mergeCell ref="AH55:AH56"/>
    <mergeCell ref="AN55:AN56"/>
    <mergeCell ref="AP55:AP56"/>
    <mergeCell ref="AK55:AL56"/>
    <mergeCell ref="AO51:AO53"/>
    <mergeCell ref="AO55:AO56"/>
    <mergeCell ref="AN15:AN17"/>
    <mergeCell ref="AP19:AP20"/>
    <mergeCell ref="AM21:AM23"/>
    <mergeCell ref="AH21:AH23"/>
    <mergeCell ref="AN21:AN23"/>
    <mergeCell ref="AP21:AP23"/>
    <mergeCell ref="AM25:AM26"/>
    <mergeCell ref="AH25:AH26"/>
    <mergeCell ref="AN25:AN26"/>
    <mergeCell ref="AM9:AM11"/>
    <mergeCell ref="AH9:AH11"/>
    <mergeCell ref="AN9:AN11"/>
    <mergeCell ref="AM13:AM14"/>
    <mergeCell ref="AH13:AH14"/>
    <mergeCell ref="AN13:AN14"/>
    <mergeCell ref="AM15:AM17"/>
    <mergeCell ref="AH15:AH17"/>
    <mergeCell ref="AK27:AK28"/>
    <mergeCell ref="AM37:AM38"/>
    <mergeCell ref="AH37:AH38"/>
    <mergeCell ref="AN37:AN38"/>
    <mergeCell ref="AP37:AP38"/>
    <mergeCell ref="AM39:AM41"/>
    <mergeCell ref="AH39:AH41"/>
    <mergeCell ref="AN39:AN41"/>
    <mergeCell ref="AP39:AP41"/>
    <mergeCell ref="AO37:AO38"/>
    <mergeCell ref="AO39:AO41"/>
    <mergeCell ref="C43:AG43"/>
    <mergeCell ref="AI43:AJ44"/>
    <mergeCell ref="AK43:AL44"/>
    <mergeCell ref="AK33:AK34"/>
    <mergeCell ref="AL33:AL34"/>
    <mergeCell ref="C37:AG37"/>
    <mergeCell ref="AI37:AJ38"/>
    <mergeCell ref="AK37:AL38"/>
    <mergeCell ref="C31:AG31"/>
    <mergeCell ref="AI31:AJ32"/>
    <mergeCell ref="AK31:AL32"/>
    <mergeCell ref="AI39:AI40"/>
    <mergeCell ref="AJ39:AJ40"/>
    <mergeCell ref="AK39:AK40"/>
    <mergeCell ref="AL39:AL40"/>
    <mergeCell ref="C7:AG7"/>
    <mergeCell ref="AI7:AJ8"/>
    <mergeCell ref="C13:AG13"/>
    <mergeCell ref="AI13:AJ14"/>
    <mergeCell ref="C19:AG19"/>
    <mergeCell ref="AI19:AJ20"/>
    <mergeCell ref="AL21:AL22"/>
    <mergeCell ref="C25:AG25"/>
    <mergeCell ref="AI25:AJ26"/>
    <mergeCell ref="AK25:AL26"/>
    <mergeCell ref="AL9:AL10"/>
    <mergeCell ref="AI21:AI22"/>
    <mergeCell ref="AJ21:AJ22"/>
    <mergeCell ref="AI9:AI10"/>
    <mergeCell ref="AJ9:AJ10"/>
    <mergeCell ref="AK9:AK10"/>
    <mergeCell ref="AK19:AL20"/>
    <mergeCell ref="AK21:AK22"/>
    <mergeCell ref="AK13:AL14"/>
    <mergeCell ref="AI15:AI16"/>
    <mergeCell ref="AJ15:AJ16"/>
    <mergeCell ref="AK15:AK16"/>
    <mergeCell ref="AL15:AL16"/>
    <mergeCell ref="AD209:AL209"/>
    <mergeCell ref="Z209:AC209"/>
    <mergeCell ref="AI45:AI46"/>
    <mergeCell ref="AJ45:AJ46"/>
    <mergeCell ref="AK45:AK46"/>
    <mergeCell ref="AL45:AL46"/>
    <mergeCell ref="C49:AG49"/>
    <mergeCell ref="AI49:AJ50"/>
    <mergeCell ref="AK49:AL50"/>
    <mergeCell ref="AI51:AI52"/>
    <mergeCell ref="AJ51:AJ52"/>
    <mergeCell ref="AK51:AK52"/>
    <mergeCell ref="AL51:AL52"/>
    <mergeCell ref="C55:AG55"/>
    <mergeCell ref="C61:AG61"/>
    <mergeCell ref="AI61:AJ62"/>
    <mergeCell ref="AK61:AL62"/>
    <mergeCell ref="AI63:AI64"/>
    <mergeCell ref="AJ63:AJ64"/>
    <mergeCell ref="AK63:AK64"/>
    <mergeCell ref="AL63:AL64"/>
    <mergeCell ref="AI55:AJ56"/>
    <mergeCell ref="C67:AG67"/>
    <mergeCell ref="AI67:AJ68"/>
    <mergeCell ref="AK207:AL207"/>
    <mergeCell ref="AD207:AJ207"/>
    <mergeCell ref="C79:AG79"/>
    <mergeCell ref="AI79:AJ80"/>
    <mergeCell ref="AK79:AL80"/>
    <mergeCell ref="AI81:AI82"/>
    <mergeCell ref="AJ81:AJ82"/>
    <mergeCell ref="AK81:AK82"/>
    <mergeCell ref="AL81:AL82"/>
    <mergeCell ref="AI93:AI94"/>
    <mergeCell ref="AJ93:AJ94"/>
    <mergeCell ref="AK93:AK94"/>
    <mergeCell ref="AL93:AL94"/>
    <mergeCell ref="C103:AG103"/>
    <mergeCell ref="AI103:AJ104"/>
    <mergeCell ref="AK103:AL104"/>
    <mergeCell ref="AI105:AI106"/>
    <mergeCell ref="AJ105:AJ106"/>
    <mergeCell ref="AK105:AK106"/>
    <mergeCell ref="AL105:AL106"/>
    <mergeCell ref="C97:AG97"/>
    <mergeCell ref="AI97:AJ98"/>
    <mergeCell ref="AK97:AL98"/>
    <mergeCell ref="AI99:AI100"/>
    <mergeCell ref="C109:AG109"/>
    <mergeCell ref="AI109:AJ110"/>
    <mergeCell ref="AK109:AL110"/>
    <mergeCell ref="AI111:AI112"/>
    <mergeCell ref="AJ111:AJ112"/>
    <mergeCell ref="AK111:AK112"/>
    <mergeCell ref="AL111:AL112"/>
    <mergeCell ref="C73:AG73"/>
    <mergeCell ref="AI73:AJ74"/>
    <mergeCell ref="AK73:AL74"/>
    <mergeCell ref="AI75:AI76"/>
    <mergeCell ref="AJ75:AJ76"/>
    <mergeCell ref="AK75:AK76"/>
    <mergeCell ref="AL75:AL76"/>
    <mergeCell ref="C91:AG91"/>
    <mergeCell ref="AI91:AJ92"/>
    <mergeCell ref="AK91:AL92"/>
    <mergeCell ref="C85:AG85"/>
    <mergeCell ref="AI85:AJ86"/>
    <mergeCell ref="AK85:AL86"/>
    <mergeCell ref="AI87:AI88"/>
    <mergeCell ref="AJ87:AJ88"/>
    <mergeCell ref="AK87:AK88"/>
    <mergeCell ref="AL87:AL88"/>
    <mergeCell ref="C121:AG121"/>
    <mergeCell ref="AI121:AJ122"/>
    <mergeCell ref="AK121:AL122"/>
    <mergeCell ref="AI123:AI124"/>
    <mergeCell ref="AJ123:AJ124"/>
    <mergeCell ref="AK123:AK124"/>
    <mergeCell ref="AL123:AL124"/>
    <mergeCell ref="C115:AG115"/>
    <mergeCell ref="AI115:AJ116"/>
    <mergeCell ref="AK115:AL116"/>
    <mergeCell ref="AI117:AI118"/>
    <mergeCell ref="AJ117:AJ118"/>
    <mergeCell ref="AK117:AK118"/>
    <mergeCell ref="AL117:AL118"/>
    <mergeCell ref="C133:AG133"/>
    <mergeCell ref="AI133:AJ134"/>
    <mergeCell ref="AK133:AL134"/>
    <mergeCell ref="AI135:AI136"/>
    <mergeCell ref="AJ135:AJ136"/>
    <mergeCell ref="AK135:AK136"/>
    <mergeCell ref="AL135:AL136"/>
    <mergeCell ref="C127:AG127"/>
    <mergeCell ref="AI127:AJ128"/>
    <mergeCell ref="AK127:AL128"/>
    <mergeCell ref="AI129:AI130"/>
    <mergeCell ref="AJ129:AJ130"/>
    <mergeCell ref="AK129:AK130"/>
    <mergeCell ref="AL129:AL130"/>
    <mergeCell ref="C145:AG145"/>
    <mergeCell ref="AI145:AJ146"/>
    <mergeCell ref="AK145:AL146"/>
    <mergeCell ref="AI147:AI148"/>
    <mergeCell ref="AJ147:AJ148"/>
    <mergeCell ref="AK147:AK148"/>
    <mergeCell ref="AL147:AL148"/>
    <mergeCell ref="C139:AG139"/>
    <mergeCell ref="AI139:AJ140"/>
    <mergeCell ref="AK139:AL140"/>
    <mergeCell ref="AI141:AI142"/>
    <mergeCell ref="AJ141:AJ142"/>
    <mergeCell ref="AK141:AK142"/>
    <mergeCell ref="AL141:AL142"/>
    <mergeCell ref="C157:AG157"/>
    <mergeCell ref="AI157:AJ158"/>
    <mergeCell ref="AK157:AL158"/>
    <mergeCell ref="AI159:AI160"/>
    <mergeCell ref="AJ159:AJ160"/>
    <mergeCell ref="AK159:AK160"/>
    <mergeCell ref="AL159:AL160"/>
    <mergeCell ref="C151:AG151"/>
    <mergeCell ref="AI151:AJ152"/>
    <mergeCell ref="AK151:AL152"/>
    <mergeCell ref="AI153:AI154"/>
    <mergeCell ref="AJ153:AJ154"/>
    <mergeCell ref="AK153:AK154"/>
    <mergeCell ref="AL153:AL154"/>
    <mergeCell ref="C169:AG169"/>
    <mergeCell ref="AI169:AJ170"/>
    <mergeCell ref="AK169:AL170"/>
    <mergeCell ref="AI171:AI172"/>
    <mergeCell ref="AJ171:AJ172"/>
    <mergeCell ref="AK171:AK172"/>
    <mergeCell ref="AL171:AL172"/>
    <mergeCell ref="C163:AG163"/>
    <mergeCell ref="AI163:AJ164"/>
    <mergeCell ref="AK163:AL164"/>
    <mergeCell ref="AI165:AI166"/>
    <mergeCell ref="AJ165:AJ166"/>
    <mergeCell ref="AK165:AK166"/>
    <mergeCell ref="AL165:AL166"/>
    <mergeCell ref="AH169:AH170"/>
    <mergeCell ref="C181:AG181"/>
    <mergeCell ref="AI181:AJ182"/>
    <mergeCell ref="AK181:AL182"/>
    <mergeCell ref="AI183:AI184"/>
    <mergeCell ref="AJ183:AJ184"/>
    <mergeCell ref="AK183:AK184"/>
    <mergeCell ref="AL183:AL184"/>
    <mergeCell ref="C175:AG175"/>
    <mergeCell ref="AI175:AJ176"/>
    <mergeCell ref="AK175:AL176"/>
    <mergeCell ref="AI177:AI178"/>
    <mergeCell ref="AJ177:AJ178"/>
    <mergeCell ref="AK177:AK178"/>
    <mergeCell ref="AL177:AL178"/>
    <mergeCell ref="AH175:AH176"/>
    <mergeCell ref="AH177:AH179"/>
    <mergeCell ref="AH181:AH182"/>
    <mergeCell ref="AH183:AH185"/>
    <mergeCell ref="C187:AG187"/>
    <mergeCell ref="AI187:AJ188"/>
    <mergeCell ref="AK187:AL188"/>
    <mergeCell ref="AI189:AI190"/>
    <mergeCell ref="AJ189:AJ190"/>
    <mergeCell ref="AK189:AK190"/>
    <mergeCell ref="AL189:AL190"/>
    <mergeCell ref="AQ7:AQ8"/>
    <mergeCell ref="AQ9:AQ11"/>
    <mergeCell ref="AQ13:AQ14"/>
    <mergeCell ref="AQ15:AQ17"/>
    <mergeCell ref="AQ19:AQ20"/>
    <mergeCell ref="AQ21:AQ23"/>
    <mergeCell ref="AQ25:AQ26"/>
    <mergeCell ref="AQ27:AQ29"/>
    <mergeCell ref="AQ31:AQ32"/>
    <mergeCell ref="AQ33:AQ35"/>
    <mergeCell ref="AQ37:AQ38"/>
    <mergeCell ref="AQ39:AQ41"/>
    <mergeCell ref="AQ43:AQ44"/>
    <mergeCell ref="AQ45:AQ47"/>
    <mergeCell ref="AQ49:AQ50"/>
    <mergeCell ref="AQ51:AQ53"/>
    <mergeCell ref="AQ55:AQ56"/>
    <mergeCell ref="AQ57:AQ59"/>
    <mergeCell ref="AQ61:AQ62"/>
    <mergeCell ref="AQ63:AQ65"/>
    <mergeCell ref="AQ67:AQ68"/>
    <mergeCell ref="AQ69:AQ71"/>
    <mergeCell ref="AQ73:AQ74"/>
    <mergeCell ref="AQ75:AQ77"/>
    <mergeCell ref="AQ79:AQ80"/>
    <mergeCell ref="AQ81:AQ83"/>
    <mergeCell ref="AQ85:AQ86"/>
    <mergeCell ref="AQ87:AQ89"/>
    <mergeCell ref="AQ91:AQ92"/>
    <mergeCell ref="AQ93:AQ95"/>
    <mergeCell ref="AQ97:AQ98"/>
    <mergeCell ref="AQ99:AQ101"/>
    <mergeCell ref="AQ103:AQ104"/>
    <mergeCell ref="AQ105:AQ107"/>
    <mergeCell ref="AQ109:AQ110"/>
    <mergeCell ref="AQ111:AQ113"/>
    <mergeCell ref="AQ115:AQ116"/>
    <mergeCell ref="AQ117:AQ119"/>
    <mergeCell ref="AQ121:AQ122"/>
    <mergeCell ref="AQ123:AQ125"/>
    <mergeCell ref="AQ127:AQ128"/>
    <mergeCell ref="AQ129:AQ131"/>
    <mergeCell ref="AQ133:AQ134"/>
    <mergeCell ref="AQ135:AQ137"/>
    <mergeCell ref="AQ139:AQ140"/>
    <mergeCell ref="AQ187:AQ188"/>
    <mergeCell ref="AQ189:AQ191"/>
    <mergeCell ref="AQ193:AQ194"/>
    <mergeCell ref="AQ141:AQ143"/>
    <mergeCell ref="AQ145:AQ146"/>
    <mergeCell ref="AQ147:AQ149"/>
    <mergeCell ref="AQ151:AQ152"/>
    <mergeCell ref="AQ153:AQ155"/>
    <mergeCell ref="AQ157:AQ158"/>
    <mergeCell ref="AQ159:AQ161"/>
    <mergeCell ref="AQ163:AQ164"/>
    <mergeCell ref="AQ165:AQ167"/>
    <mergeCell ref="AQ195:AQ197"/>
    <mergeCell ref="AQ199:AQ200"/>
    <mergeCell ref="AQ201:AQ203"/>
    <mergeCell ref="AQ169:AQ170"/>
    <mergeCell ref="AQ171:AQ173"/>
    <mergeCell ref="AQ175:AQ176"/>
    <mergeCell ref="AQ177:AQ179"/>
    <mergeCell ref="AQ181:AQ182"/>
    <mergeCell ref="AQ183:AQ185"/>
    <mergeCell ref="AM175:AM176"/>
    <mergeCell ref="AN175:AN176"/>
    <mergeCell ref="AP175:AP176"/>
    <mergeCell ref="AM177:AM179"/>
    <mergeCell ref="AN177:AN179"/>
    <mergeCell ref="AP177:AP179"/>
    <mergeCell ref="AO175:AO176"/>
    <mergeCell ref="AO177:AO179"/>
    <mergeCell ref="AM181:AM182"/>
    <mergeCell ref="AN181:AN182"/>
    <mergeCell ref="AP181:AP182"/>
    <mergeCell ref="AO181:AO182"/>
    <mergeCell ref="AI2:AL3"/>
    <mergeCell ref="AP7:AP8"/>
    <mergeCell ref="AO7:AO8"/>
    <mergeCell ref="AK213:AL213"/>
    <mergeCell ref="D5:E5"/>
    <mergeCell ref="F5:G5"/>
    <mergeCell ref="H5:I5"/>
    <mergeCell ref="K5:L5"/>
    <mergeCell ref="M5:N5"/>
    <mergeCell ref="O5:P5"/>
    <mergeCell ref="X5:Z5"/>
    <mergeCell ref="AN7:AN8"/>
    <mergeCell ref="AM7:AM8"/>
    <mergeCell ref="AK7:AL8"/>
    <mergeCell ref="AH7:AH8"/>
    <mergeCell ref="C199:AG199"/>
    <mergeCell ref="AI199:AJ200"/>
    <mergeCell ref="AK199:AL200"/>
    <mergeCell ref="AI201:AI202"/>
    <mergeCell ref="AJ201:AJ202"/>
    <mergeCell ref="AK201:AK202"/>
    <mergeCell ref="AL201:AL202"/>
    <mergeCell ref="C193:AG193"/>
    <mergeCell ref="AI193:AJ194"/>
  </mergeCells>
  <phoneticPr fontId="1"/>
  <conditionalFormatting sqref="C8:AG11">
    <cfRule type="expression" dxfId="98" priority="106">
      <formula>COUNTIF(祝日,C$8)=1</formula>
    </cfRule>
    <cfRule type="expression" dxfId="97" priority="179">
      <formula>WEEKDAY(C$8)=7</formula>
    </cfRule>
    <cfRule type="expression" dxfId="96" priority="181">
      <formula>WEEKDAY(C$8)=1</formula>
    </cfRule>
  </conditionalFormatting>
  <conditionalFormatting sqref="C14:AG17">
    <cfRule type="expression" dxfId="95" priority="103">
      <formula>COUNTIF(祝日,C$14)=1</formula>
    </cfRule>
    <cfRule type="expression" dxfId="94" priority="171">
      <formula>WEEKDAY(C$14)=7</formula>
    </cfRule>
    <cfRule type="expression" dxfId="93" priority="172">
      <formula>WEEKDAY(C$14)=1</formula>
    </cfRule>
  </conditionalFormatting>
  <conditionalFormatting sqref="C20:AG23">
    <cfRule type="expression" dxfId="92" priority="100" stopIfTrue="1">
      <formula>COUNTIF(祝日,C$20)=1</formula>
    </cfRule>
    <cfRule type="expression" dxfId="91" priority="101">
      <formula>WEEKDAY(C$20)=7</formula>
    </cfRule>
    <cfRule type="expression" dxfId="90" priority="102">
      <formula>WEEKDAY(C$20)=1</formula>
    </cfRule>
  </conditionalFormatting>
  <conditionalFormatting sqref="C26:AG29">
    <cfRule type="expression" dxfId="89" priority="97" stopIfTrue="1">
      <formula>COUNTIF(祝日,C$26)=1</formula>
    </cfRule>
    <cfRule type="expression" dxfId="88" priority="98">
      <formula>WEEKDAY(C$26)=7</formula>
    </cfRule>
    <cfRule type="expression" dxfId="87" priority="99">
      <formula>WEEKDAY(C$26)=1</formula>
    </cfRule>
  </conditionalFormatting>
  <conditionalFormatting sqref="C32:AG35">
    <cfRule type="expression" dxfId="86" priority="91" stopIfTrue="1">
      <formula>COUNTIF(祝日,C$32)=1</formula>
    </cfRule>
    <cfRule type="expression" dxfId="85" priority="92">
      <formula>WEEKDAY(C$32)=7</formula>
    </cfRule>
    <cfRule type="expression" dxfId="84" priority="93">
      <formula>WEEKDAY(C$32)=1</formula>
    </cfRule>
  </conditionalFormatting>
  <conditionalFormatting sqref="C38:AG41">
    <cfRule type="expression" dxfId="83" priority="88" stopIfTrue="1">
      <formula>COUNTIF(祝日,C$38)=1</formula>
    </cfRule>
    <cfRule type="expression" dxfId="82" priority="89">
      <formula>WEEKDAY(C$38)=7</formula>
    </cfRule>
    <cfRule type="expression" dxfId="81" priority="90">
      <formula>WEEKDAY(C$38)=1</formula>
    </cfRule>
  </conditionalFormatting>
  <conditionalFormatting sqref="C44:AG47">
    <cfRule type="expression" dxfId="80" priority="85" stopIfTrue="1">
      <formula>COUNTIF(祝日,C$44)=1</formula>
    </cfRule>
    <cfRule type="expression" dxfId="79" priority="86">
      <formula>WEEKDAY(C$44)=7</formula>
    </cfRule>
    <cfRule type="expression" dxfId="78" priority="87">
      <formula>WEEKDAY(C$44)=1</formula>
    </cfRule>
  </conditionalFormatting>
  <conditionalFormatting sqref="C50:AG53">
    <cfRule type="expression" dxfId="77" priority="82" stopIfTrue="1">
      <formula>COUNTIF(祝日,C$50)=1</formula>
    </cfRule>
    <cfRule type="expression" dxfId="76" priority="83">
      <formula>WEEKDAY(C$50)=7</formula>
    </cfRule>
    <cfRule type="expression" dxfId="75" priority="84">
      <formula>WEEKDAY(C$50)=1</formula>
    </cfRule>
  </conditionalFormatting>
  <conditionalFormatting sqref="C56:AG59">
    <cfRule type="expression" dxfId="74" priority="79" stopIfTrue="1">
      <formula>COUNTIF(祝日,C$56)=1</formula>
    </cfRule>
    <cfRule type="expression" dxfId="73" priority="80">
      <formula>WEEKDAY(C$56)=7</formula>
    </cfRule>
    <cfRule type="expression" dxfId="72" priority="81">
      <formula>WEEKDAY(C$56)=1</formula>
    </cfRule>
  </conditionalFormatting>
  <conditionalFormatting sqref="C62:AG65">
    <cfRule type="expression" dxfId="71" priority="76" stopIfTrue="1">
      <formula>COUNTIF(祝日,C$62)=1</formula>
    </cfRule>
    <cfRule type="expression" dxfId="70" priority="77">
      <formula>WEEKDAY(C$62)=7</formula>
    </cfRule>
    <cfRule type="expression" dxfId="69" priority="78">
      <formula>WEEKDAY(C$62)=1</formula>
    </cfRule>
  </conditionalFormatting>
  <conditionalFormatting sqref="C68:AG71">
    <cfRule type="expression" dxfId="68" priority="73" stopIfTrue="1">
      <formula>COUNTIF(祝日,C$68)=1</formula>
    </cfRule>
    <cfRule type="expression" dxfId="67" priority="74">
      <formula>WEEKDAY(C$68)=7</formula>
    </cfRule>
    <cfRule type="expression" dxfId="66" priority="75">
      <formula>WEEKDAY(C$68)=1</formula>
    </cfRule>
  </conditionalFormatting>
  <conditionalFormatting sqref="C74:AG77">
    <cfRule type="expression" dxfId="65" priority="70" stopIfTrue="1">
      <formula>COUNTIF(祝日,C$74)=1</formula>
    </cfRule>
    <cfRule type="expression" dxfId="64" priority="71">
      <formula>WEEKDAY(C$74)=7</formula>
    </cfRule>
    <cfRule type="expression" dxfId="63" priority="72">
      <formula>WEEKDAY(C$74)=1</formula>
    </cfRule>
  </conditionalFormatting>
  <conditionalFormatting sqref="C80:AG83">
    <cfRule type="expression" dxfId="62" priority="67" stopIfTrue="1">
      <formula>COUNTIF(祝日,C$80)=1</formula>
    </cfRule>
    <cfRule type="expression" dxfId="61" priority="68">
      <formula>WEEKDAY(C$80)=7</formula>
    </cfRule>
    <cfRule type="expression" dxfId="60" priority="69">
      <formula>WEEKDAY(C$80)=1</formula>
    </cfRule>
  </conditionalFormatting>
  <conditionalFormatting sqref="C86:AG89">
    <cfRule type="expression" dxfId="59" priority="64" stopIfTrue="1">
      <formula>COUNTIF(祝日,C$86)=1</formula>
    </cfRule>
    <cfRule type="expression" dxfId="58" priority="65">
      <formula>WEEKDAY(C$86)=7</formula>
    </cfRule>
    <cfRule type="expression" dxfId="57" priority="66">
      <formula>WEEKDAY(C$86)=1</formula>
    </cfRule>
  </conditionalFormatting>
  <conditionalFormatting sqref="C98:AG101">
    <cfRule type="expression" dxfId="56" priority="58" stopIfTrue="1">
      <formula>COUNTIF(祝日,C$98)=1</formula>
    </cfRule>
    <cfRule type="expression" dxfId="55" priority="59">
      <formula>WEEKDAY(C$98)=7</formula>
    </cfRule>
    <cfRule type="expression" dxfId="54" priority="60">
      <formula>WEEKDAY(C$98)=1</formula>
    </cfRule>
  </conditionalFormatting>
  <conditionalFormatting sqref="C104:AG107">
    <cfRule type="expression" dxfId="53" priority="55" stopIfTrue="1">
      <formula>COUNTIF(祝日,C$104)=1</formula>
    </cfRule>
    <cfRule type="expression" dxfId="52" priority="56">
      <formula>WEEKDAY(C$104)=7</formula>
    </cfRule>
    <cfRule type="expression" dxfId="51" priority="57">
      <formula>WEEKDAY(C$104)=1</formula>
    </cfRule>
  </conditionalFormatting>
  <conditionalFormatting sqref="C110:AG113">
    <cfRule type="expression" dxfId="50" priority="52" stopIfTrue="1">
      <formula>COUNTIF(祝日,C$110)=1</formula>
    </cfRule>
    <cfRule type="expression" dxfId="49" priority="53">
      <formula>WEEKDAY(C$110)=7</formula>
    </cfRule>
    <cfRule type="expression" dxfId="48" priority="54">
      <formula>WEEKDAY(C$110)=1</formula>
    </cfRule>
  </conditionalFormatting>
  <conditionalFormatting sqref="C116:AG119">
    <cfRule type="expression" dxfId="47" priority="49" stopIfTrue="1">
      <formula>COUNTIF(祝日,C$116)=1</formula>
    </cfRule>
    <cfRule type="expression" dxfId="46" priority="50">
      <formula>WEEKDAY(C$116)=7</formula>
    </cfRule>
    <cfRule type="expression" dxfId="45" priority="51">
      <formula>WEEKDAY(C$116)=1</formula>
    </cfRule>
  </conditionalFormatting>
  <conditionalFormatting sqref="C122:AG125">
    <cfRule type="expression" dxfId="44" priority="46" stopIfTrue="1">
      <formula>COUNTIF(祝日,C$122)=1</formula>
    </cfRule>
    <cfRule type="expression" dxfId="43" priority="47">
      <formula>WEEKDAY(C$122)=7</formula>
    </cfRule>
    <cfRule type="expression" dxfId="42" priority="48">
      <formula>WEEKDAY(C$122)=1</formula>
    </cfRule>
  </conditionalFormatting>
  <conditionalFormatting sqref="C128:AG131">
    <cfRule type="expression" dxfId="41" priority="43" stopIfTrue="1">
      <formula>COUNTIF(祝日,C$128)=1</formula>
    </cfRule>
    <cfRule type="expression" dxfId="40" priority="44">
      <formula>WEEKDAY(C$128)=7</formula>
    </cfRule>
    <cfRule type="expression" dxfId="39" priority="45">
      <formula>WEEKDAY(C$128)=1</formula>
    </cfRule>
  </conditionalFormatting>
  <conditionalFormatting sqref="C134:AG137">
    <cfRule type="expression" dxfId="38" priority="40" stopIfTrue="1">
      <formula>COUNTIF(祝日,C$134)=1</formula>
    </cfRule>
    <cfRule type="expression" dxfId="37" priority="41">
      <formula>WEEKDAY(C$134)=7</formula>
    </cfRule>
    <cfRule type="expression" dxfId="36" priority="42">
      <formula>WEEKDAY(C$134)=1</formula>
    </cfRule>
  </conditionalFormatting>
  <conditionalFormatting sqref="C140:AG143">
    <cfRule type="expression" dxfId="35" priority="37" stopIfTrue="1">
      <formula>COUNTIF(祝日,C$140)=1</formula>
    </cfRule>
    <cfRule type="expression" dxfId="34" priority="38">
      <formula>WEEKDAY(C$140)=7</formula>
    </cfRule>
    <cfRule type="expression" dxfId="33" priority="39">
      <formula>WEEKDAY(C$140)=1</formula>
    </cfRule>
  </conditionalFormatting>
  <conditionalFormatting sqref="C146:AG149">
    <cfRule type="expression" dxfId="32" priority="34" stopIfTrue="1">
      <formula>COUNTIF(祝日,C$146)=1</formula>
    </cfRule>
    <cfRule type="expression" dxfId="31" priority="35">
      <formula>WEEKDAY(C$146)=7</formula>
    </cfRule>
    <cfRule type="expression" dxfId="30" priority="36">
      <formula>WEEKDAY(C$146)=1</formula>
    </cfRule>
  </conditionalFormatting>
  <conditionalFormatting sqref="C152:AG155">
    <cfRule type="expression" dxfId="29" priority="31" stopIfTrue="1">
      <formula>COUNTIF(祝日,C$152)=1</formula>
    </cfRule>
    <cfRule type="expression" dxfId="28" priority="32">
      <formula>WEEKDAY(C$152)=7</formula>
    </cfRule>
    <cfRule type="expression" dxfId="27" priority="33">
      <formula>WEEKDAY(C$152)=1</formula>
    </cfRule>
  </conditionalFormatting>
  <conditionalFormatting sqref="C158:AG161">
    <cfRule type="expression" dxfId="26" priority="28" stopIfTrue="1">
      <formula>COUNTIF(祝日,C$158)=1</formula>
    </cfRule>
    <cfRule type="expression" dxfId="25" priority="29">
      <formula>WEEKDAY(C$158)=7</formula>
    </cfRule>
    <cfRule type="expression" dxfId="24" priority="30">
      <formula>WEEKDAY(C$158)=1</formula>
    </cfRule>
  </conditionalFormatting>
  <conditionalFormatting sqref="C164:AG167">
    <cfRule type="expression" dxfId="23" priority="25" stopIfTrue="1">
      <formula>COUNTIF(祝日,C$164)=1</formula>
    </cfRule>
    <cfRule type="expression" dxfId="22" priority="26">
      <formula>WEEKDAY(C$164)=7</formula>
    </cfRule>
    <cfRule type="expression" dxfId="21" priority="27">
      <formula>WEEKDAY(C$164)=1</formula>
    </cfRule>
  </conditionalFormatting>
  <conditionalFormatting sqref="C170:AG173">
    <cfRule type="expression" dxfId="20" priority="22" stopIfTrue="1">
      <formula>COUNTIF(祝日,C$170)=1</formula>
    </cfRule>
    <cfRule type="expression" dxfId="19" priority="23">
      <formula>WEEKDAY(C$170)=7</formula>
    </cfRule>
    <cfRule type="expression" dxfId="18" priority="24">
      <formula>WEEKDAY(C$170)=1</formula>
    </cfRule>
  </conditionalFormatting>
  <conditionalFormatting sqref="C176:AG179">
    <cfRule type="expression" dxfId="17" priority="19" stopIfTrue="1">
      <formula>COUNTIF(祝日,C$176)=1</formula>
    </cfRule>
    <cfRule type="expression" dxfId="16" priority="20">
      <formula>WEEKDAY(C$176)=7</formula>
    </cfRule>
    <cfRule type="expression" dxfId="15" priority="21">
      <formula>WEEKDAY(C$176)=1</formula>
    </cfRule>
  </conditionalFormatting>
  <conditionalFormatting sqref="C182:AG185">
    <cfRule type="expression" dxfId="14" priority="16" stopIfTrue="1">
      <formula>COUNTIF(祝日,C$182)=1</formula>
    </cfRule>
    <cfRule type="expression" dxfId="13" priority="17">
      <formula>WEEKDAY(C$182)=7</formula>
    </cfRule>
    <cfRule type="expression" dxfId="12" priority="18">
      <formula>WEEKDAY(C$182)=1</formula>
    </cfRule>
  </conditionalFormatting>
  <conditionalFormatting sqref="C188:AG191">
    <cfRule type="expression" dxfId="11" priority="13" stopIfTrue="1">
      <formula>COUNTIF(祝日,C$188)=1</formula>
    </cfRule>
    <cfRule type="expression" dxfId="10" priority="14">
      <formula>WEEKDAY(C$188)=7</formula>
    </cfRule>
    <cfRule type="expression" dxfId="9" priority="15">
      <formula>WEEKDAY(C$188)=1</formula>
    </cfRule>
  </conditionalFormatting>
  <conditionalFormatting sqref="C194:AG197">
    <cfRule type="expression" dxfId="8" priority="10" stopIfTrue="1">
      <formula>COUNTIF(祝日,C$194)=1</formula>
    </cfRule>
    <cfRule type="expression" dxfId="7" priority="11">
      <formula>WEEKDAY(C$194)=7</formula>
    </cfRule>
    <cfRule type="expression" dxfId="6" priority="12">
      <formula>WEEKDAY(C$194)=1</formula>
    </cfRule>
  </conditionalFormatting>
  <conditionalFormatting sqref="C200:AG203">
    <cfRule type="expression" dxfId="5" priority="7" stopIfTrue="1">
      <formula>COUNTIF(祝日,C$200)=1</formula>
    </cfRule>
    <cfRule type="expression" dxfId="4" priority="8">
      <formula>WEEKDAY(C$200)=7</formula>
    </cfRule>
    <cfRule type="expression" dxfId="3" priority="9">
      <formula>WEEKDAY(C$200)=1</formula>
    </cfRule>
  </conditionalFormatting>
  <conditionalFormatting sqref="C92:AG95">
    <cfRule type="expression" dxfId="2" priority="347" stopIfTrue="1">
      <formula>COUNTIF(祝日,C$10546)=1</formula>
    </cfRule>
    <cfRule type="expression" dxfId="1" priority="348">
      <formula>WEEKDAY(C$92)=7</formula>
    </cfRule>
    <cfRule type="expression" dxfId="0" priority="349">
      <formula>WEEKDAY(C$92)=1</formula>
    </cfRule>
  </conditionalFormatting>
  <dataValidations count="1">
    <dataValidation type="list" allowBlank="1" showInputMessage="1" showErrorMessage="1" sqref="C11:AG11 C53:AG53 C197:AG197 C191:AG191 C185:AG185 C179:AG179 C173:AG173 C167:AG167 C161:AG161 C155:AG155 C149:AG149 C143:AG143 C137:AG137 C131:AG131 C125:AG125 C119:AG119 C113:AG113 C107:AG107 C101:AG101 C95:AG95 C89:AG89 C83:AG83 C77:AG77 C71:AG71 C65:AG65 C59:AG59 C47:AG47 C41:AG41 C35:AG35 C29:AG29 C23:AG23 C17:AG17 C203:AG203">
      <formula1>$AM$2</formula1>
    </dataValidation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50" fitToWidth="0" fitToHeight="0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topLeftCell="A87" zoomScale="145" zoomScaleNormal="145" workbookViewId="0">
      <selection activeCell="E62" sqref="E62"/>
    </sheetView>
  </sheetViews>
  <sheetFormatPr defaultRowHeight="13.5" x14ac:dyDescent="0.15"/>
  <cols>
    <col min="1" max="1" width="11.625" style="41" bestFit="1" customWidth="1"/>
    <col min="2" max="2" width="3.375" style="41" bestFit="1" customWidth="1"/>
    <col min="3" max="3" width="13" style="41" bestFit="1" customWidth="1"/>
    <col min="5" max="5" width="11.625" bestFit="1" customWidth="1"/>
    <col min="6" max="6" width="3.375" bestFit="1" customWidth="1"/>
    <col min="7" max="7" width="15.125" bestFit="1" customWidth="1"/>
    <col min="8" max="8" width="11.625" bestFit="1" customWidth="1"/>
    <col min="9" max="9" width="17.25" bestFit="1" customWidth="1"/>
  </cols>
  <sheetData>
    <row r="1" spans="1:5" x14ac:dyDescent="0.15">
      <c r="A1" s="40">
        <v>43407</v>
      </c>
      <c r="B1" s="41" t="s">
        <v>10</v>
      </c>
      <c r="C1" s="41" t="s">
        <v>39</v>
      </c>
    </row>
    <row r="2" spans="1:5" x14ac:dyDescent="0.15">
      <c r="A2" s="40">
        <v>43427</v>
      </c>
      <c r="B2" s="41" t="s">
        <v>9</v>
      </c>
      <c r="C2" s="41" t="s">
        <v>40</v>
      </c>
    </row>
    <row r="3" spans="1:5" x14ac:dyDescent="0.15">
      <c r="A3" s="40">
        <v>43457</v>
      </c>
      <c r="B3" s="41" t="s">
        <v>4</v>
      </c>
      <c r="C3" s="41" t="s">
        <v>41</v>
      </c>
    </row>
    <row r="4" spans="1:5" x14ac:dyDescent="0.15">
      <c r="A4" s="40">
        <v>43458</v>
      </c>
      <c r="B4" s="41" t="s">
        <v>5</v>
      </c>
      <c r="C4" s="41" t="s">
        <v>28</v>
      </c>
    </row>
    <row r="5" spans="1:5" x14ac:dyDescent="0.15">
      <c r="A5" s="40">
        <v>43463</v>
      </c>
      <c r="B5" s="41" t="s">
        <v>10</v>
      </c>
      <c r="C5" s="42" t="s">
        <v>53</v>
      </c>
    </row>
    <row r="6" spans="1:5" x14ac:dyDescent="0.15">
      <c r="A6" s="40">
        <v>43464</v>
      </c>
      <c r="B6" s="41" t="s">
        <v>4</v>
      </c>
      <c r="C6" s="42" t="s">
        <v>53</v>
      </c>
    </row>
    <row r="7" spans="1:5" x14ac:dyDescent="0.15">
      <c r="A7" s="40">
        <v>43465</v>
      </c>
      <c r="B7" s="41" t="s">
        <v>5</v>
      </c>
      <c r="C7" s="42" t="s">
        <v>53</v>
      </c>
    </row>
    <row r="8" spans="1:5" x14ac:dyDescent="0.15">
      <c r="A8" s="40">
        <v>43466</v>
      </c>
      <c r="B8" s="41" t="s">
        <v>6</v>
      </c>
      <c r="C8" s="41" t="s">
        <v>25</v>
      </c>
      <c r="E8" s="13"/>
    </row>
    <row r="9" spans="1:5" x14ac:dyDescent="0.15">
      <c r="A9" s="40">
        <v>43467</v>
      </c>
      <c r="B9" s="41" t="s">
        <v>7</v>
      </c>
      <c r="C9" s="42" t="s">
        <v>53</v>
      </c>
      <c r="E9" s="13"/>
    </row>
    <row r="10" spans="1:5" x14ac:dyDescent="0.15">
      <c r="A10" s="40">
        <v>43468</v>
      </c>
      <c r="B10" s="41" t="s">
        <v>8</v>
      </c>
      <c r="C10" s="42" t="s">
        <v>53</v>
      </c>
      <c r="E10" s="13"/>
    </row>
    <row r="11" spans="1:5" x14ac:dyDescent="0.15">
      <c r="A11" s="40">
        <v>43479</v>
      </c>
      <c r="B11" s="41" t="s">
        <v>5</v>
      </c>
      <c r="C11" s="41" t="s">
        <v>26</v>
      </c>
      <c r="E11" s="13"/>
    </row>
    <row r="12" spans="1:5" x14ac:dyDescent="0.15">
      <c r="A12" s="40">
        <v>43507</v>
      </c>
      <c r="B12" s="41" t="s">
        <v>5</v>
      </c>
      <c r="C12" s="41" t="s">
        <v>27</v>
      </c>
      <c r="E12" s="13"/>
    </row>
    <row r="13" spans="1:5" x14ac:dyDescent="0.15">
      <c r="A13" s="40">
        <v>43545</v>
      </c>
      <c r="B13" s="41" t="s">
        <v>8</v>
      </c>
      <c r="C13" s="41" t="s">
        <v>29</v>
      </c>
      <c r="E13" s="13"/>
    </row>
    <row r="14" spans="1:5" x14ac:dyDescent="0.15">
      <c r="A14" s="40">
        <v>43584</v>
      </c>
      <c r="B14" s="41" t="s">
        <v>5</v>
      </c>
      <c r="C14" s="41" t="s">
        <v>30</v>
      </c>
      <c r="E14" s="13"/>
    </row>
    <row r="15" spans="1:5" x14ac:dyDescent="0.15">
      <c r="A15" s="40">
        <v>43585</v>
      </c>
      <c r="B15" s="41" t="s">
        <v>6</v>
      </c>
      <c r="C15" s="41" t="s">
        <v>63</v>
      </c>
    </row>
    <row r="16" spans="1:5" x14ac:dyDescent="0.15">
      <c r="A16" s="40">
        <v>43586</v>
      </c>
      <c r="B16" s="41" t="s">
        <v>7</v>
      </c>
      <c r="C16" s="41" t="s">
        <v>64</v>
      </c>
    </row>
    <row r="17" spans="1:5" x14ac:dyDescent="0.15">
      <c r="A17" s="40">
        <v>43587</v>
      </c>
      <c r="B17" s="41" t="s">
        <v>8</v>
      </c>
      <c r="C17" s="41" t="s">
        <v>63</v>
      </c>
    </row>
    <row r="18" spans="1:5" x14ac:dyDescent="0.15">
      <c r="A18" s="40">
        <v>43588</v>
      </c>
      <c r="B18" s="41" t="s">
        <v>9</v>
      </c>
      <c r="C18" s="41" t="s">
        <v>31</v>
      </c>
      <c r="E18" s="13"/>
    </row>
    <row r="19" spans="1:5" x14ac:dyDescent="0.15">
      <c r="A19" s="40">
        <v>43589</v>
      </c>
      <c r="B19" s="41" t="s">
        <v>10</v>
      </c>
      <c r="C19" s="41" t="s">
        <v>32</v>
      </c>
      <c r="E19" s="13"/>
    </row>
    <row r="20" spans="1:5" x14ac:dyDescent="0.15">
      <c r="A20" s="40">
        <v>43590</v>
      </c>
      <c r="B20" s="41" t="s">
        <v>4</v>
      </c>
      <c r="C20" s="41" t="s">
        <v>33</v>
      </c>
      <c r="E20" s="13"/>
    </row>
    <row r="21" spans="1:5" x14ac:dyDescent="0.15">
      <c r="A21" s="40">
        <v>43591</v>
      </c>
      <c r="B21" s="41" t="s">
        <v>5</v>
      </c>
      <c r="C21" s="41" t="s">
        <v>28</v>
      </c>
      <c r="E21" s="13"/>
    </row>
    <row r="22" spans="1:5" x14ac:dyDescent="0.15">
      <c r="A22" s="40">
        <v>43661</v>
      </c>
      <c r="B22" s="41" t="s">
        <v>5</v>
      </c>
      <c r="C22" s="41" t="s">
        <v>34</v>
      </c>
      <c r="E22" s="13"/>
    </row>
    <row r="23" spans="1:5" x14ac:dyDescent="0.15">
      <c r="A23" s="40">
        <v>43688</v>
      </c>
      <c r="B23" s="41" t="s">
        <v>4</v>
      </c>
      <c r="C23" s="41" t="s">
        <v>35</v>
      </c>
      <c r="E23" s="13"/>
    </row>
    <row r="24" spans="1:5" x14ac:dyDescent="0.15">
      <c r="A24" s="40">
        <v>43689</v>
      </c>
      <c r="B24" s="41" t="s">
        <v>5</v>
      </c>
      <c r="C24" s="41" t="s">
        <v>28</v>
      </c>
      <c r="E24" s="13"/>
    </row>
    <row r="25" spans="1:5" x14ac:dyDescent="0.15">
      <c r="A25" s="40">
        <v>43690</v>
      </c>
      <c r="B25" s="41" t="s">
        <v>6</v>
      </c>
      <c r="C25" s="42" t="s">
        <v>54</v>
      </c>
      <c r="E25" s="13"/>
    </row>
    <row r="26" spans="1:5" x14ac:dyDescent="0.15">
      <c r="A26" s="40">
        <v>43691</v>
      </c>
      <c r="B26" s="41" t="s">
        <v>7</v>
      </c>
      <c r="C26" s="42" t="s">
        <v>54</v>
      </c>
      <c r="E26" s="13"/>
    </row>
    <row r="27" spans="1:5" x14ac:dyDescent="0.15">
      <c r="A27" s="40">
        <v>43692</v>
      </c>
      <c r="B27" s="41" t="s">
        <v>8</v>
      </c>
      <c r="C27" s="42" t="s">
        <v>54</v>
      </c>
      <c r="E27" s="13"/>
    </row>
    <row r="28" spans="1:5" x14ac:dyDescent="0.15">
      <c r="A28" s="40">
        <v>43724</v>
      </c>
      <c r="B28" s="41" t="s">
        <v>5</v>
      </c>
      <c r="C28" s="41" t="s">
        <v>36</v>
      </c>
      <c r="E28" s="13"/>
    </row>
    <row r="29" spans="1:5" x14ac:dyDescent="0.15">
      <c r="A29" s="40">
        <v>43731</v>
      </c>
      <c r="B29" s="41" t="s">
        <v>5</v>
      </c>
      <c r="C29" s="41" t="s">
        <v>37</v>
      </c>
      <c r="E29" s="13"/>
    </row>
    <row r="30" spans="1:5" x14ac:dyDescent="0.15">
      <c r="A30" s="40">
        <v>43752</v>
      </c>
      <c r="B30" s="41" t="s">
        <v>5</v>
      </c>
      <c r="C30" s="41" t="s">
        <v>38</v>
      </c>
      <c r="E30" s="13"/>
    </row>
    <row r="31" spans="1:5" x14ac:dyDescent="0.15">
      <c r="A31" s="40">
        <v>43760</v>
      </c>
      <c r="B31" s="41" t="s">
        <v>6</v>
      </c>
      <c r="C31" s="41" t="s">
        <v>65</v>
      </c>
    </row>
    <row r="32" spans="1:5" x14ac:dyDescent="0.15">
      <c r="A32" s="40">
        <v>43772</v>
      </c>
      <c r="B32" s="41" t="s">
        <v>4</v>
      </c>
      <c r="C32" s="41" t="s">
        <v>39</v>
      </c>
      <c r="E32" s="13"/>
    </row>
    <row r="33" spans="1:5" x14ac:dyDescent="0.15">
      <c r="A33" s="40">
        <v>43773</v>
      </c>
      <c r="B33" s="41" t="s">
        <v>5</v>
      </c>
      <c r="C33" s="41" t="s">
        <v>28</v>
      </c>
      <c r="E33" s="13"/>
    </row>
    <row r="34" spans="1:5" x14ac:dyDescent="0.15">
      <c r="A34" s="40">
        <v>43792</v>
      </c>
      <c r="B34" s="41" t="s">
        <v>10</v>
      </c>
      <c r="C34" s="41" t="s">
        <v>40</v>
      </c>
      <c r="E34" s="13"/>
    </row>
    <row r="35" spans="1:5" x14ac:dyDescent="0.15">
      <c r="A35" s="40">
        <v>43828</v>
      </c>
      <c r="B35" s="41" t="s">
        <v>4</v>
      </c>
      <c r="C35" s="42" t="s">
        <v>53</v>
      </c>
      <c r="E35" s="13"/>
    </row>
    <row r="36" spans="1:5" x14ac:dyDescent="0.15">
      <c r="A36" s="40">
        <v>43829</v>
      </c>
      <c r="B36" s="41" t="s">
        <v>5</v>
      </c>
      <c r="C36" s="42" t="s">
        <v>53</v>
      </c>
      <c r="E36" s="13"/>
    </row>
    <row r="37" spans="1:5" x14ac:dyDescent="0.15">
      <c r="A37" s="40">
        <v>43830</v>
      </c>
      <c r="B37" s="41" t="s">
        <v>6</v>
      </c>
      <c r="C37" s="42" t="s">
        <v>53</v>
      </c>
      <c r="E37" s="13"/>
    </row>
    <row r="38" spans="1:5" x14ac:dyDescent="0.15">
      <c r="A38" s="40">
        <v>43831</v>
      </c>
      <c r="B38" s="41" t="s">
        <v>7</v>
      </c>
      <c r="C38" s="41" t="s">
        <v>25</v>
      </c>
      <c r="E38" s="13"/>
    </row>
    <row r="39" spans="1:5" x14ac:dyDescent="0.15">
      <c r="A39" s="40">
        <v>43832</v>
      </c>
      <c r="B39" s="41" t="s">
        <v>8</v>
      </c>
      <c r="C39" s="42" t="s">
        <v>53</v>
      </c>
      <c r="E39" s="13"/>
    </row>
    <row r="40" spans="1:5" x14ac:dyDescent="0.15">
      <c r="A40" s="40">
        <v>43833</v>
      </c>
      <c r="B40" s="41" t="s">
        <v>9</v>
      </c>
      <c r="C40" s="42" t="s">
        <v>53</v>
      </c>
      <c r="E40" s="13"/>
    </row>
    <row r="41" spans="1:5" x14ac:dyDescent="0.15">
      <c r="A41" s="40">
        <v>43843</v>
      </c>
      <c r="B41" s="41" t="s">
        <v>5</v>
      </c>
      <c r="C41" s="41" t="s">
        <v>26</v>
      </c>
      <c r="E41" s="13"/>
    </row>
    <row r="42" spans="1:5" x14ac:dyDescent="0.15">
      <c r="A42" s="40">
        <v>43872</v>
      </c>
      <c r="B42" s="41" t="s">
        <v>6</v>
      </c>
      <c r="C42" s="41" t="s">
        <v>27</v>
      </c>
      <c r="E42" s="13"/>
    </row>
    <row r="43" spans="1:5" x14ac:dyDescent="0.15">
      <c r="A43" s="40">
        <v>43884</v>
      </c>
      <c r="B43" s="41" t="s">
        <v>4</v>
      </c>
      <c r="C43" s="41" t="s">
        <v>41</v>
      </c>
    </row>
    <row r="44" spans="1:5" x14ac:dyDescent="0.15">
      <c r="A44" s="40">
        <v>43885</v>
      </c>
      <c r="B44" s="41" t="s">
        <v>5</v>
      </c>
      <c r="C44" s="41" t="s">
        <v>28</v>
      </c>
    </row>
    <row r="45" spans="1:5" x14ac:dyDescent="0.15">
      <c r="A45" s="40">
        <v>43910</v>
      </c>
      <c r="B45" s="41" t="s">
        <v>9</v>
      </c>
      <c r="C45" s="41" t="s">
        <v>29</v>
      </c>
      <c r="E45" s="13"/>
    </row>
    <row r="46" spans="1:5" x14ac:dyDescent="0.15">
      <c r="A46" s="40">
        <v>43950</v>
      </c>
      <c r="B46" s="41" t="s">
        <v>7</v>
      </c>
      <c r="C46" s="41" t="s">
        <v>30</v>
      </c>
      <c r="E46" s="13"/>
    </row>
    <row r="47" spans="1:5" x14ac:dyDescent="0.15">
      <c r="A47" s="40">
        <v>43954</v>
      </c>
      <c r="B47" s="41" t="s">
        <v>4</v>
      </c>
      <c r="C47" s="41" t="s">
        <v>31</v>
      </c>
      <c r="E47" s="13"/>
    </row>
    <row r="48" spans="1:5" x14ac:dyDescent="0.15">
      <c r="A48" s="40">
        <v>43955</v>
      </c>
      <c r="B48" s="41" t="s">
        <v>5</v>
      </c>
      <c r="C48" s="41" t="s">
        <v>32</v>
      </c>
      <c r="E48" s="13"/>
    </row>
    <row r="49" spans="1:5" x14ac:dyDescent="0.15">
      <c r="A49" s="40">
        <v>43956</v>
      </c>
      <c r="B49" s="41" t="s">
        <v>6</v>
      </c>
      <c r="C49" s="41" t="s">
        <v>33</v>
      </c>
      <c r="E49" s="13"/>
    </row>
    <row r="50" spans="1:5" x14ac:dyDescent="0.15">
      <c r="A50" s="40">
        <v>43957</v>
      </c>
      <c r="B50" s="41" t="s">
        <v>7</v>
      </c>
      <c r="C50" s="41" t="s">
        <v>28</v>
      </c>
      <c r="E50" s="13"/>
    </row>
    <row r="51" spans="1:5" x14ac:dyDescent="0.15">
      <c r="A51" s="40">
        <v>44035</v>
      </c>
      <c r="B51" s="41" t="s">
        <v>8</v>
      </c>
      <c r="C51" s="41" t="s">
        <v>34</v>
      </c>
    </row>
    <row r="52" spans="1:5" x14ac:dyDescent="0.15">
      <c r="A52" s="40">
        <v>44036</v>
      </c>
      <c r="B52" s="41" t="s">
        <v>9</v>
      </c>
      <c r="C52" s="41" t="s">
        <v>66</v>
      </c>
    </row>
    <row r="53" spans="1:5" x14ac:dyDescent="0.15">
      <c r="A53" s="40">
        <v>44053</v>
      </c>
      <c r="B53" s="41" t="s">
        <v>5</v>
      </c>
      <c r="C53" s="41" t="s">
        <v>35</v>
      </c>
    </row>
    <row r="54" spans="1:5" x14ac:dyDescent="0.15">
      <c r="A54" s="40">
        <v>44055</v>
      </c>
      <c r="B54" s="41" t="s">
        <v>7</v>
      </c>
      <c r="C54" s="42" t="s">
        <v>54</v>
      </c>
      <c r="E54" s="13"/>
    </row>
    <row r="55" spans="1:5" x14ac:dyDescent="0.15">
      <c r="A55" s="40">
        <v>44056</v>
      </c>
      <c r="B55" s="41" t="s">
        <v>8</v>
      </c>
      <c r="C55" s="42" t="s">
        <v>54</v>
      </c>
      <c r="E55" s="13"/>
    </row>
    <row r="56" spans="1:5" x14ac:dyDescent="0.15">
      <c r="A56" s="40">
        <v>44057</v>
      </c>
      <c r="B56" s="41" t="s">
        <v>9</v>
      </c>
      <c r="C56" s="42" t="s">
        <v>54</v>
      </c>
      <c r="E56" s="13"/>
    </row>
    <row r="57" spans="1:5" x14ac:dyDescent="0.15">
      <c r="A57" s="40">
        <v>44095</v>
      </c>
      <c r="B57" s="41" t="s">
        <v>5</v>
      </c>
      <c r="C57" s="41" t="s">
        <v>36</v>
      </c>
      <c r="E57" s="13"/>
    </row>
    <row r="58" spans="1:5" x14ac:dyDescent="0.15">
      <c r="A58" s="40">
        <v>44096</v>
      </c>
      <c r="B58" s="41" t="s">
        <v>6</v>
      </c>
      <c r="C58" s="41" t="s">
        <v>37</v>
      </c>
      <c r="E58" s="13"/>
    </row>
    <row r="59" spans="1:5" x14ac:dyDescent="0.15">
      <c r="A59" s="40">
        <v>44138</v>
      </c>
      <c r="B59" s="41" t="s">
        <v>6</v>
      </c>
      <c r="C59" s="41" t="s">
        <v>39</v>
      </c>
      <c r="E59" s="13"/>
    </row>
    <row r="60" spans="1:5" x14ac:dyDescent="0.15">
      <c r="A60" s="40">
        <v>44158</v>
      </c>
      <c r="B60" s="41" t="s">
        <v>5</v>
      </c>
      <c r="C60" s="41" t="s">
        <v>40</v>
      </c>
      <c r="E60" s="13"/>
    </row>
    <row r="61" spans="1:5" x14ac:dyDescent="0.15">
      <c r="A61" s="40">
        <v>44194</v>
      </c>
      <c r="B61" s="41" t="s">
        <v>6</v>
      </c>
      <c r="C61" s="42" t="s">
        <v>53</v>
      </c>
      <c r="E61" s="13"/>
    </row>
    <row r="62" spans="1:5" x14ac:dyDescent="0.15">
      <c r="A62" s="40">
        <v>44195</v>
      </c>
      <c r="B62" s="41" t="s">
        <v>7</v>
      </c>
      <c r="C62" s="42" t="s">
        <v>53</v>
      </c>
      <c r="E62" s="13"/>
    </row>
    <row r="63" spans="1:5" x14ac:dyDescent="0.15">
      <c r="A63" s="40">
        <v>44196</v>
      </c>
      <c r="B63" s="41" t="s">
        <v>8</v>
      </c>
      <c r="C63" s="42" t="s">
        <v>53</v>
      </c>
      <c r="E63" s="13"/>
    </row>
    <row r="64" spans="1:5" x14ac:dyDescent="0.15">
      <c r="A64" s="40">
        <v>44197</v>
      </c>
      <c r="B64" s="41" t="s">
        <v>9</v>
      </c>
      <c r="C64" s="41" t="s">
        <v>25</v>
      </c>
      <c r="E64" s="13"/>
    </row>
    <row r="65" spans="1:5" x14ac:dyDescent="0.15">
      <c r="A65" s="40">
        <v>44198</v>
      </c>
      <c r="B65" s="41" t="s">
        <v>10</v>
      </c>
      <c r="C65" s="42" t="s">
        <v>53</v>
      </c>
      <c r="E65" s="13"/>
    </row>
    <row r="66" spans="1:5" x14ac:dyDescent="0.15">
      <c r="A66" s="40">
        <v>44199</v>
      </c>
      <c r="B66" s="41" t="s">
        <v>4</v>
      </c>
      <c r="C66" s="42" t="s">
        <v>53</v>
      </c>
      <c r="E66" s="13"/>
    </row>
    <row r="67" spans="1:5" x14ac:dyDescent="0.15">
      <c r="A67" s="40">
        <v>44207</v>
      </c>
      <c r="B67" s="41" t="s">
        <v>5</v>
      </c>
      <c r="C67" s="41" t="s">
        <v>26</v>
      </c>
      <c r="E67" s="13"/>
    </row>
    <row r="68" spans="1:5" x14ac:dyDescent="0.15">
      <c r="A68" s="40">
        <v>44238</v>
      </c>
      <c r="B68" s="41" t="s">
        <v>8</v>
      </c>
      <c r="C68" s="41" t="s">
        <v>27</v>
      </c>
      <c r="E68" s="13"/>
    </row>
    <row r="69" spans="1:5" x14ac:dyDescent="0.15">
      <c r="A69" s="40">
        <v>44250</v>
      </c>
      <c r="B69" s="41" t="s">
        <v>6</v>
      </c>
      <c r="C69" s="41" t="s">
        <v>41</v>
      </c>
    </row>
    <row r="70" spans="1:5" x14ac:dyDescent="0.15">
      <c r="A70" s="40">
        <v>44275</v>
      </c>
      <c r="B70" s="41" t="s">
        <v>10</v>
      </c>
      <c r="C70" s="41" t="s">
        <v>29</v>
      </c>
      <c r="E70" s="13"/>
    </row>
    <row r="71" spans="1:5" x14ac:dyDescent="0.15">
      <c r="A71" s="40">
        <v>44315</v>
      </c>
      <c r="B71" s="41" t="s">
        <v>8</v>
      </c>
      <c r="C71" s="41" t="s">
        <v>30</v>
      </c>
      <c r="E71" s="13"/>
    </row>
    <row r="72" spans="1:5" x14ac:dyDescent="0.15">
      <c r="A72" s="40">
        <v>44319</v>
      </c>
      <c r="B72" s="41" t="s">
        <v>5</v>
      </c>
      <c r="C72" s="41" t="s">
        <v>31</v>
      </c>
      <c r="E72" s="13"/>
    </row>
    <row r="73" spans="1:5" x14ac:dyDescent="0.15">
      <c r="A73" s="40">
        <v>44320</v>
      </c>
      <c r="B73" s="41" t="s">
        <v>6</v>
      </c>
      <c r="C73" s="41" t="s">
        <v>32</v>
      </c>
      <c r="E73" s="13"/>
    </row>
    <row r="74" spans="1:5" x14ac:dyDescent="0.15">
      <c r="A74" s="40">
        <v>44321</v>
      </c>
      <c r="B74" s="41" t="s">
        <v>7</v>
      </c>
      <c r="C74" s="41" t="s">
        <v>33</v>
      </c>
      <c r="E74" s="13"/>
    </row>
    <row r="75" spans="1:5" x14ac:dyDescent="0.15">
      <c r="A75" s="40">
        <v>44396</v>
      </c>
      <c r="B75" s="41" t="s">
        <v>5</v>
      </c>
      <c r="C75" s="41" t="s">
        <v>34</v>
      </c>
      <c r="E75" s="13"/>
    </row>
    <row r="76" spans="1:5" x14ac:dyDescent="0.15">
      <c r="A76" s="40">
        <v>44419</v>
      </c>
      <c r="B76" s="41" t="s">
        <v>7</v>
      </c>
      <c r="C76" s="41" t="s">
        <v>35</v>
      </c>
      <c r="E76" s="13"/>
    </row>
    <row r="77" spans="1:5" x14ac:dyDescent="0.15">
      <c r="A77" s="40">
        <v>44420</v>
      </c>
      <c r="B77" s="41" t="s">
        <v>8</v>
      </c>
      <c r="C77" s="42" t="s">
        <v>54</v>
      </c>
      <c r="E77" s="13"/>
    </row>
    <row r="78" spans="1:5" x14ac:dyDescent="0.15">
      <c r="A78" s="40">
        <v>44421</v>
      </c>
      <c r="B78" s="41" t="s">
        <v>9</v>
      </c>
      <c r="C78" s="42" t="s">
        <v>54</v>
      </c>
      <c r="E78" s="13"/>
    </row>
    <row r="79" spans="1:5" x14ac:dyDescent="0.15">
      <c r="A79" s="40">
        <v>44424</v>
      </c>
      <c r="B79" s="41" t="s">
        <v>5</v>
      </c>
      <c r="C79" s="42" t="s">
        <v>54</v>
      </c>
      <c r="E79" s="13"/>
    </row>
    <row r="80" spans="1:5" x14ac:dyDescent="0.15">
      <c r="A80" s="40">
        <v>44459</v>
      </c>
      <c r="B80" s="41" t="s">
        <v>5</v>
      </c>
      <c r="C80" s="41" t="s">
        <v>36</v>
      </c>
      <c r="E80" s="13"/>
    </row>
    <row r="81" spans="1:5" x14ac:dyDescent="0.15">
      <c r="A81" s="40">
        <v>44462</v>
      </c>
      <c r="B81" s="41" t="s">
        <v>8</v>
      </c>
      <c r="C81" s="41" t="s">
        <v>37</v>
      </c>
      <c r="E81" s="13"/>
    </row>
    <row r="82" spans="1:5" x14ac:dyDescent="0.15">
      <c r="A82" s="40">
        <v>44480</v>
      </c>
      <c r="B82" s="41" t="s">
        <v>5</v>
      </c>
      <c r="C82" s="41" t="s">
        <v>66</v>
      </c>
      <c r="E82" s="13"/>
    </row>
    <row r="83" spans="1:5" x14ac:dyDescent="0.15">
      <c r="A83" s="40">
        <v>44503</v>
      </c>
      <c r="B83" s="41" t="s">
        <v>7</v>
      </c>
      <c r="C83" s="41" t="s">
        <v>39</v>
      </c>
      <c r="E83" s="13"/>
    </row>
    <row r="84" spans="1:5" x14ac:dyDescent="0.15">
      <c r="A84" s="40">
        <v>44523</v>
      </c>
      <c r="B84" s="41" t="s">
        <v>6</v>
      </c>
      <c r="C84" s="41" t="s">
        <v>40</v>
      </c>
      <c r="E84" s="13"/>
    </row>
    <row r="85" spans="1:5" x14ac:dyDescent="0.15">
      <c r="A85" s="40">
        <v>44559</v>
      </c>
      <c r="B85" s="41" t="s">
        <v>7</v>
      </c>
      <c r="C85" s="42" t="s">
        <v>53</v>
      </c>
      <c r="E85" s="13"/>
    </row>
    <row r="86" spans="1:5" x14ac:dyDescent="0.15">
      <c r="A86" s="40">
        <v>44560</v>
      </c>
      <c r="B86" s="41" t="s">
        <v>8</v>
      </c>
      <c r="C86" s="42" t="s">
        <v>53</v>
      </c>
      <c r="E86" s="13"/>
    </row>
    <row r="87" spans="1:5" x14ac:dyDescent="0.15">
      <c r="A87" s="40">
        <v>44561</v>
      </c>
      <c r="B87" s="41" t="s">
        <v>9</v>
      </c>
      <c r="C87" s="42" t="s">
        <v>53</v>
      </c>
      <c r="E87" s="13"/>
    </row>
    <row r="88" spans="1:5" x14ac:dyDescent="0.15">
      <c r="A88" s="40">
        <v>44562</v>
      </c>
      <c r="B88" s="41" t="s">
        <v>10</v>
      </c>
      <c r="C88" s="41" t="s">
        <v>25</v>
      </c>
      <c r="E88" s="13"/>
    </row>
    <row r="89" spans="1:5" x14ac:dyDescent="0.15">
      <c r="A89" s="40">
        <v>44563</v>
      </c>
      <c r="B89" s="41" t="s">
        <v>4</v>
      </c>
      <c r="C89" s="42" t="s">
        <v>53</v>
      </c>
      <c r="E89" s="13"/>
    </row>
    <row r="90" spans="1:5" x14ac:dyDescent="0.15">
      <c r="A90" s="40">
        <v>44564</v>
      </c>
      <c r="B90" s="41" t="s">
        <v>5</v>
      </c>
      <c r="C90" s="42" t="s">
        <v>53</v>
      </c>
      <c r="E90" s="13"/>
    </row>
    <row r="91" spans="1:5" x14ac:dyDescent="0.15">
      <c r="A91" s="40">
        <v>44571</v>
      </c>
      <c r="B91" s="41" t="s">
        <v>5</v>
      </c>
      <c r="C91" s="41" t="s">
        <v>26</v>
      </c>
      <c r="E91" s="13"/>
    </row>
    <row r="92" spans="1:5" x14ac:dyDescent="0.15">
      <c r="A92" s="40">
        <v>44603</v>
      </c>
      <c r="B92" s="41" t="s">
        <v>9</v>
      </c>
      <c r="C92" s="41" t="s">
        <v>27</v>
      </c>
      <c r="E92" s="13"/>
    </row>
    <row r="93" spans="1:5" x14ac:dyDescent="0.15">
      <c r="A93" s="40">
        <v>44615</v>
      </c>
      <c r="B93" s="41" t="s">
        <v>7</v>
      </c>
      <c r="C93" s="41" t="s">
        <v>41</v>
      </c>
    </row>
    <row r="94" spans="1:5" x14ac:dyDescent="0.15">
      <c r="A94" s="40">
        <v>44641</v>
      </c>
      <c r="B94" s="41" t="s">
        <v>5</v>
      </c>
      <c r="C94" s="41" t="s">
        <v>29</v>
      </c>
      <c r="E94" s="13"/>
    </row>
    <row r="95" spans="1:5" x14ac:dyDescent="0.15">
      <c r="A95" s="40">
        <v>44680</v>
      </c>
      <c r="B95" s="41" t="s">
        <v>9</v>
      </c>
      <c r="C95" s="41" t="s">
        <v>30</v>
      </c>
      <c r="E95" s="13"/>
    </row>
    <row r="96" spans="1:5" x14ac:dyDescent="0.15">
      <c r="A96" s="40">
        <v>44684</v>
      </c>
      <c r="B96" s="41" t="s">
        <v>6</v>
      </c>
      <c r="C96" s="41" t="s">
        <v>31</v>
      </c>
      <c r="E96" s="13"/>
    </row>
    <row r="97" spans="1:5" x14ac:dyDescent="0.15">
      <c r="A97" s="40">
        <v>44685</v>
      </c>
      <c r="B97" s="41" t="s">
        <v>7</v>
      </c>
      <c r="C97" s="41" t="s">
        <v>32</v>
      </c>
      <c r="E97" s="13"/>
    </row>
    <row r="98" spans="1:5" x14ac:dyDescent="0.15">
      <c r="A98" s="40">
        <v>44686</v>
      </c>
      <c r="B98" s="41" t="s">
        <v>8</v>
      </c>
      <c r="C98" s="41" t="s">
        <v>33</v>
      </c>
      <c r="E98" s="13"/>
    </row>
    <row r="99" spans="1:5" x14ac:dyDescent="0.15">
      <c r="A99" s="40">
        <v>44760</v>
      </c>
      <c r="B99" s="41" t="s">
        <v>5</v>
      </c>
      <c r="C99" s="41" t="s">
        <v>34</v>
      </c>
      <c r="E99" s="13"/>
    </row>
    <row r="100" spans="1:5" x14ac:dyDescent="0.15">
      <c r="A100" s="40">
        <v>44784</v>
      </c>
      <c r="B100" s="41" t="s">
        <v>8</v>
      </c>
      <c r="C100" s="41" t="s">
        <v>35</v>
      </c>
      <c r="E100" s="13"/>
    </row>
    <row r="101" spans="1:5" x14ac:dyDescent="0.15">
      <c r="A101" s="40">
        <v>44785</v>
      </c>
      <c r="B101" s="41" t="s">
        <v>9</v>
      </c>
      <c r="C101" s="42" t="s">
        <v>54</v>
      </c>
      <c r="E101" s="13"/>
    </row>
    <row r="102" spans="1:5" x14ac:dyDescent="0.15">
      <c r="A102" s="40">
        <v>44788</v>
      </c>
      <c r="B102" s="41" t="s">
        <v>5</v>
      </c>
      <c r="C102" s="42" t="s">
        <v>54</v>
      </c>
      <c r="E102" s="13"/>
    </row>
    <row r="103" spans="1:5" x14ac:dyDescent="0.15">
      <c r="A103" s="40">
        <v>44789</v>
      </c>
      <c r="B103" s="41" t="s">
        <v>6</v>
      </c>
      <c r="C103" s="42" t="s">
        <v>54</v>
      </c>
      <c r="E103" s="13"/>
    </row>
    <row r="104" spans="1:5" x14ac:dyDescent="0.15">
      <c r="A104" s="40">
        <v>44823</v>
      </c>
      <c r="B104" s="41" t="s">
        <v>5</v>
      </c>
      <c r="C104" s="41" t="s">
        <v>36</v>
      </c>
      <c r="E104" s="13"/>
    </row>
    <row r="105" spans="1:5" x14ac:dyDescent="0.15">
      <c r="A105" s="40">
        <v>44827</v>
      </c>
      <c r="B105" s="41" t="s">
        <v>9</v>
      </c>
      <c r="C105" s="41" t="s">
        <v>37</v>
      </c>
      <c r="E105" s="13"/>
    </row>
    <row r="106" spans="1:5" x14ac:dyDescent="0.15">
      <c r="A106" s="40">
        <v>44844</v>
      </c>
      <c r="B106" s="41" t="s">
        <v>5</v>
      </c>
      <c r="C106" s="41" t="s">
        <v>66</v>
      </c>
      <c r="E106" s="13"/>
    </row>
    <row r="107" spans="1:5" x14ac:dyDescent="0.15">
      <c r="A107" s="40">
        <v>44868</v>
      </c>
      <c r="B107" s="41" t="s">
        <v>8</v>
      </c>
      <c r="C107" s="41" t="s">
        <v>39</v>
      </c>
      <c r="E107" s="13"/>
    </row>
    <row r="108" spans="1:5" x14ac:dyDescent="0.15">
      <c r="A108" s="40">
        <v>44888</v>
      </c>
      <c r="B108" s="41" t="s">
        <v>7</v>
      </c>
      <c r="C108" s="41" t="s">
        <v>40</v>
      </c>
      <c r="E108" s="13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別紙１(記入例）</vt:lpstr>
      <vt:lpstr>祝日一覧</vt:lpstr>
      <vt:lpstr>'別紙１(記入例）'!Print_Area</vt:lpstr>
      <vt:lpstr>祝日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野上　正盛</dc:creator>
  <cp:lastModifiedBy>Windows ユーザー</cp:lastModifiedBy>
  <cp:lastPrinted>2023-06-16T07:03:35Z</cp:lastPrinted>
  <dcterms:created xsi:type="dcterms:W3CDTF">2018-06-04T08:39:32Z</dcterms:created>
  <dcterms:modified xsi:type="dcterms:W3CDTF">2023-06-16T09:26:42Z</dcterms:modified>
</cp:coreProperties>
</file>