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akura.city.unnan.lg.jp\share\総務部\管財課\総務部管財課【2021(R03)年度～】\010100_入札及び契約\100_入札共通全般\建設工事及び建設工事関連業務の発注見通し\令和7年度\②令和7年度（6月補正）\HP用\"/>
    </mc:Choice>
  </mc:AlternateContent>
  <bookViews>
    <workbookView xWindow="-15" yWindow="4755" windowWidth="15480" windowHeight="4800" tabRatio="371"/>
  </bookViews>
  <sheets>
    <sheet name="災害　R7.7.1" sheetId="17" r:id="rId1"/>
    <sheet name="check" sheetId="16" state="hidden" r:id="rId2"/>
    <sheet name="MST_CM_ORG" sheetId="2" state="hidden" r:id="rId3"/>
    <sheet name="work_org" sheetId="14" state="hidden" r:id="rId4"/>
    <sheet name="MST_CM_OFFICE" sheetId="3" state="hidden" r:id="rId5"/>
    <sheet name="work_ofi" sheetId="15" state="hidden" r:id="rId6"/>
    <sheet name="MST_CM_DEP" sheetId="4" state="hidden" r:id="rId7"/>
    <sheet name="work_dep" sheetId="1" state="hidden" r:id="rId8"/>
    <sheet name="PPI_SPLYCD" sheetId="6" state="hidden" r:id="rId9"/>
    <sheet name="MST_CM_ITEM" sheetId="7" state="hidden" r:id="rId10"/>
    <sheet name="work_item" sheetId="8" state="hidden" r:id="rId11"/>
    <sheet name="MST_CM_BIDMTHD" sheetId="9" state="hidden" r:id="rId12"/>
    <sheet name="work_mthd" sheetId="10" state="hidden" r:id="rId13"/>
    <sheet name="MST_CM_ORDPRID" sheetId="11" state="hidden" r:id="rId14"/>
    <sheet name="work_ordprid" sheetId="12" state="hidden" r:id="rId15"/>
  </sheets>
  <externalReferences>
    <externalReference r:id="rId16"/>
    <externalReference r:id="rId17"/>
    <externalReference r:id="rId18"/>
  </externalReferences>
  <definedNames>
    <definedName name="_xlnm._FilterDatabase" localSheetId="9" hidden="1">MST_CM_ITEM!$A$1:$C$798</definedName>
    <definedName name="_xlnm._FilterDatabase" localSheetId="0" hidden="1">'災害　R7.7.1'!$A$1:$L$69</definedName>
    <definedName name="dep">work_dep!$B:$B</definedName>
    <definedName name="dep_name">#REF!</definedName>
    <definedName name="item">work_item!$B:$B</definedName>
    <definedName name="MST_CM_DEP">MST_CM_DEP!$A:$E</definedName>
    <definedName name="MST_CM_OFFICE">MST_CM_OFFICE!$B:$B</definedName>
    <definedName name="MST_CM_ORG">MST_CM_ORG!$B:$B</definedName>
    <definedName name="mthd">work_mthd!$B:$B</definedName>
    <definedName name="nendo">#REF!</definedName>
    <definedName name="ofi">work_ofi!$B:$B</definedName>
    <definedName name="ofi_name">#REF!</definedName>
    <definedName name="ordprid">work_ordprid!$B:$B</definedName>
    <definedName name="org">work_org!$B:$B</definedName>
    <definedName name="org_name">#REF!</definedName>
    <definedName name="_xlnm.Print_Area" localSheetId="0">'災害　R7.7.1'!$A$1:$L$21</definedName>
    <definedName name="_xlnm.Print_Titles" localSheetId="0">'災害　R7.7.1'!$1:$1</definedName>
    <definedName name="発注工事種別">#REF!</definedName>
    <definedName name="発注時期">#REF!</definedName>
  </definedNames>
  <calcPr calcId="162913"/>
</workbook>
</file>

<file path=xl/calcChain.xml><?xml version="1.0" encoding="utf-8"?>
<calcChain xmlns="http://schemas.openxmlformats.org/spreadsheetml/2006/main">
  <c r="A4" i="8" l="1"/>
  <c r="C4" i="8" s="1"/>
  <c r="F4" i="8" s="1"/>
  <c r="A5" i="8"/>
  <c r="A6" i="8"/>
  <c r="A7" i="8"/>
  <c r="A8" i="8"/>
  <c r="A9" i="8"/>
  <c r="A10" i="8"/>
  <c r="A11" i="8"/>
  <c r="A12" i="8"/>
  <c r="A13" i="8"/>
  <c r="A14" i="8"/>
  <c r="A15" i="8"/>
  <c r="A16" i="8"/>
  <c r="A17" i="8"/>
  <c r="A18" i="8"/>
  <c r="A19" i="8"/>
  <c r="A20" i="8"/>
  <c r="A21" i="8"/>
  <c r="A22" i="8"/>
  <c r="A23" i="8"/>
  <c r="A24" i="8"/>
  <c r="A25" i="8"/>
  <c r="A26" i="8"/>
  <c r="A27" i="8"/>
  <c r="A28" i="8"/>
  <c r="A29" i="8"/>
  <c r="A30" i="8"/>
  <c r="A31" i="8"/>
  <c r="A32" i="8"/>
  <c r="A33" i="8"/>
  <c r="A34" i="8"/>
  <c r="A35" i="8"/>
  <c r="A36" i="8"/>
  <c r="A37" i="8"/>
  <c r="A38" i="8"/>
  <c r="A39" i="8"/>
  <c r="A40" i="8"/>
  <c r="A41" i="8"/>
  <c r="A42" i="8"/>
  <c r="A43" i="8"/>
  <c r="A44" i="8"/>
  <c r="A45" i="8"/>
  <c r="A46" i="8"/>
  <c r="A47" i="8"/>
  <c r="D47" i="8" s="1"/>
  <c r="G47" i="8" s="1"/>
  <c r="A48" i="8"/>
  <c r="D48" i="8" s="1"/>
  <c r="G48" i="8" s="1"/>
  <c r="A49" i="8"/>
  <c r="D49" i="8"/>
  <c r="G49" i="8" s="1"/>
  <c r="A50" i="8"/>
  <c r="A51" i="8"/>
  <c r="D51" i="8" s="1"/>
  <c r="G51" i="8" s="1"/>
  <c r="A52" i="8"/>
  <c r="D52" i="8" s="1"/>
  <c r="G52" i="8"/>
  <c r="A53" i="8"/>
  <c r="D53" i="8" s="1"/>
  <c r="G53" i="8" s="1"/>
  <c r="A54" i="8"/>
  <c r="A55" i="8"/>
  <c r="D55" i="8" s="1"/>
  <c r="G55" i="8" s="1"/>
  <c r="A56" i="8"/>
  <c r="D56" i="8" s="1"/>
  <c r="G56" i="8" s="1"/>
  <c r="A57" i="8"/>
  <c r="D57" i="8" s="1"/>
  <c r="G57" i="8" s="1"/>
  <c r="A58" i="8"/>
  <c r="A59" i="8"/>
  <c r="D59" i="8"/>
  <c r="G59" i="8" s="1"/>
  <c r="A60" i="8"/>
  <c r="D60" i="8" s="1"/>
  <c r="G60" i="8" s="1"/>
  <c r="A61" i="8"/>
  <c r="D61" i="8" s="1"/>
  <c r="G61" i="8" s="1"/>
  <c r="A62" i="8"/>
  <c r="A63" i="8"/>
  <c r="D63" i="8"/>
  <c r="G63" i="8" s="1"/>
  <c r="A64" i="8"/>
  <c r="D64" i="8" s="1"/>
  <c r="G64" i="8" s="1"/>
  <c r="A65" i="8"/>
  <c r="D65" i="8"/>
  <c r="G65" i="8" s="1"/>
  <c r="A66" i="8"/>
  <c r="A67" i="8"/>
  <c r="D67" i="8" s="1"/>
  <c r="G67" i="8" s="1"/>
  <c r="A68" i="8"/>
  <c r="A69" i="8"/>
  <c r="D69" i="8"/>
  <c r="G69" i="8" s="1"/>
  <c r="A70" i="8"/>
  <c r="A71" i="8"/>
  <c r="D71" i="8" s="1"/>
  <c r="G71" i="8" s="1"/>
  <c r="A72" i="8"/>
  <c r="A73" i="8"/>
  <c r="D73" i="8"/>
  <c r="G73" i="8" s="1"/>
  <c r="A74" i="8"/>
  <c r="A75" i="8"/>
  <c r="D75" i="8" s="1"/>
  <c r="G75" i="8" s="1"/>
  <c r="A76" i="8"/>
  <c r="A77" i="8"/>
  <c r="D77" i="8"/>
  <c r="G77" i="8" s="1"/>
  <c r="A78" i="8"/>
  <c r="A79" i="8"/>
  <c r="D79" i="8" s="1"/>
  <c r="G79" i="8" s="1"/>
  <c r="A80" i="8"/>
  <c r="A81" i="8"/>
  <c r="A82" i="8"/>
  <c r="D82" i="8" s="1"/>
  <c r="G82" i="8" s="1"/>
  <c r="A83" i="8"/>
  <c r="D83" i="8" s="1"/>
  <c r="G83" i="8" s="1"/>
  <c r="A84" i="8"/>
  <c r="D84" i="8"/>
  <c r="G84" i="8"/>
  <c r="A85" i="8"/>
  <c r="A86" i="8"/>
  <c r="D86" i="8" s="1"/>
  <c r="G86" i="8" s="1"/>
  <c r="A87" i="8"/>
  <c r="A88" i="8"/>
  <c r="D88" i="8"/>
  <c r="G88" i="8"/>
  <c r="A89" i="8"/>
  <c r="A90" i="8"/>
  <c r="D90" i="8" s="1"/>
  <c r="G90" i="8" s="1"/>
  <c r="A91" i="8"/>
  <c r="A92" i="8"/>
  <c r="D92" i="8" s="1"/>
  <c r="G92" i="8" s="1"/>
  <c r="A93" i="8"/>
  <c r="A94" i="8"/>
  <c r="D94" i="8" s="1"/>
  <c r="G94" i="8" s="1"/>
  <c r="A95" i="8"/>
  <c r="A96" i="8"/>
  <c r="D96" i="8" s="1"/>
  <c r="G96" i="8"/>
  <c r="A97" i="8"/>
  <c r="A98" i="8"/>
  <c r="D98" i="8" s="1"/>
  <c r="G98" i="8" s="1"/>
  <c r="A99" i="8"/>
  <c r="A100" i="8"/>
  <c r="D100" i="8" s="1"/>
  <c r="G100" i="8" s="1"/>
  <c r="A101" i="8"/>
  <c r="A102" i="8"/>
  <c r="D102" i="8" s="1"/>
  <c r="G102" i="8" s="1"/>
  <c r="A103" i="8"/>
  <c r="A104" i="8"/>
  <c r="D104" i="8" s="1"/>
  <c r="G104" i="8"/>
  <c r="A105" i="8"/>
  <c r="A106" i="8"/>
  <c r="D106" i="8" s="1"/>
  <c r="G106" i="8" s="1"/>
  <c r="A107" i="8"/>
  <c r="A108" i="8"/>
  <c r="D108" i="8" s="1"/>
  <c r="G108" i="8" s="1"/>
  <c r="A109" i="8"/>
  <c r="A110" i="8"/>
  <c r="D110" i="8" s="1"/>
  <c r="G110" i="8" s="1"/>
  <c r="A111" i="8"/>
  <c r="A112" i="8"/>
  <c r="D112" i="8" s="1"/>
  <c r="G112" i="8"/>
  <c r="A113" i="8"/>
  <c r="D113" i="8"/>
  <c r="G113" i="8" s="1"/>
  <c r="A114" i="8"/>
  <c r="D114" i="8"/>
  <c r="G114" i="8"/>
  <c r="A115" i="8"/>
  <c r="A116" i="8"/>
  <c r="D116" i="8" s="1"/>
  <c r="G116" i="8" s="1"/>
  <c r="A117" i="8"/>
  <c r="D117" i="8" s="1"/>
  <c r="G117" i="8" s="1"/>
  <c r="A118" i="8"/>
  <c r="D118" i="8" s="1"/>
  <c r="G118" i="8"/>
  <c r="A119" i="8"/>
  <c r="A120" i="8"/>
  <c r="D120" i="8" s="1"/>
  <c r="G120" i="8" s="1"/>
  <c r="A121" i="8"/>
  <c r="D121" i="8"/>
  <c r="G121" i="8" s="1"/>
  <c r="A122" i="8"/>
  <c r="D122" i="8" s="1"/>
  <c r="G122" i="8" s="1"/>
  <c r="A123" i="8"/>
  <c r="D123" i="8" s="1"/>
  <c r="G123" i="8" s="1"/>
  <c r="A124" i="8"/>
  <c r="D124" i="8" s="1"/>
  <c r="G124" i="8"/>
  <c r="A125" i="8"/>
  <c r="D125" i="8"/>
  <c r="G125" i="8" s="1"/>
  <c r="A126" i="8"/>
  <c r="A127" i="8"/>
  <c r="D127" i="8"/>
  <c r="G127" i="8" s="1"/>
  <c r="A128" i="8"/>
  <c r="A129" i="8"/>
  <c r="D129" i="8"/>
  <c r="G129" i="8" s="1"/>
  <c r="A130" i="8"/>
  <c r="A131" i="8"/>
  <c r="D131" i="8"/>
  <c r="G131" i="8" s="1"/>
  <c r="A132" i="8"/>
  <c r="A133" i="8"/>
  <c r="D133" i="8" s="1"/>
  <c r="G133" i="8" s="1"/>
  <c r="A134" i="8"/>
  <c r="A135" i="8"/>
  <c r="D135" i="8"/>
  <c r="G135" i="8" s="1"/>
  <c r="A136" i="8"/>
  <c r="A137" i="8"/>
  <c r="D137" i="8" s="1"/>
  <c r="G137" i="8" s="1"/>
  <c r="A138" i="8"/>
  <c r="A139" i="8"/>
  <c r="D139" i="8"/>
  <c r="G139" i="8" s="1"/>
  <c r="A140" i="8"/>
  <c r="A141" i="8"/>
  <c r="D141" i="8" s="1"/>
  <c r="G141" i="8" s="1"/>
  <c r="A142" i="8"/>
  <c r="A143" i="8"/>
  <c r="D143" i="8"/>
  <c r="G143" i="8" s="1"/>
  <c r="A144" i="8"/>
  <c r="A145" i="8"/>
  <c r="D145" i="8" s="1"/>
  <c r="G145" i="8" s="1"/>
  <c r="A146" i="8"/>
  <c r="A147" i="8"/>
  <c r="D147" i="8"/>
  <c r="G147" i="8" s="1"/>
  <c r="A148" i="8"/>
  <c r="A149" i="8"/>
  <c r="D149" i="8" s="1"/>
  <c r="G149" i="8" s="1"/>
  <c r="A150" i="8"/>
  <c r="A151" i="8"/>
  <c r="D151" i="8"/>
  <c r="G151" i="8" s="1"/>
  <c r="A152" i="8"/>
  <c r="A153" i="8"/>
  <c r="D153" i="8" s="1"/>
  <c r="G153" i="8" s="1"/>
  <c r="A154" i="8"/>
  <c r="A155" i="8"/>
  <c r="A156" i="8"/>
  <c r="D156" i="8" s="1"/>
  <c r="G156" i="8"/>
  <c r="A157" i="8"/>
  <c r="A158" i="8"/>
  <c r="A159" i="8"/>
  <c r="A160" i="8"/>
  <c r="E160" i="8"/>
  <c r="H160" i="8"/>
  <c r="A161" i="8"/>
  <c r="E161" i="8"/>
  <c r="H161" i="8" s="1"/>
  <c r="A162" i="8"/>
  <c r="A163" i="8"/>
  <c r="A164" i="8"/>
  <c r="E164" i="8"/>
  <c r="H164" i="8"/>
  <c r="A165" i="8"/>
  <c r="E165" i="8"/>
  <c r="H165" i="8" s="1"/>
  <c r="A166" i="8"/>
  <c r="A167" i="8"/>
  <c r="A168" i="8"/>
  <c r="E168" i="8"/>
  <c r="H168" i="8"/>
  <c r="A169" i="8"/>
  <c r="E169" i="8"/>
  <c r="H169" i="8" s="1"/>
  <c r="A170" i="8"/>
  <c r="A171" i="8"/>
  <c r="A172" i="8"/>
  <c r="E172" i="8"/>
  <c r="H172" i="8"/>
  <c r="A173" i="8"/>
  <c r="E173" i="8"/>
  <c r="H173" i="8" s="1"/>
  <c r="A174" i="8"/>
  <c r="A175" i="8"/>
  <c r="A176" i="8"/>
  <c r="E176" i="8"/>
  <c r="H176" i="8"/>
  <c r="A177" i="8"/>
  <c r="E177" i="8"/>
  <c r="H177" i="8" s="1"/>
  <c r="A178" i="8"/>
  <c r="A179" i="8"/>
  <c r="A180" i="8"/>
  <c r="A181" i="8"/>
  <c r="A182" i="8"/>
  <c r="C182" i="8" s="1"/>
  <c r="F182" i="8"/>
  <c r="A183" i="8"/>
  <c r="E183" i="8" s="1"/>
  <c r="H183" i="8" s="1"/>
  <c r="A184" i="8"/>
  <c r="A185" i="8"/>
  <c r="E185" i="8"/>
  <c r="H185" i="8" s="1"/>
  <c r="A186" i="8"/>
  <c r="D186" i="8" s="1"/>
  <c r="G186" i="8" s="1"/>
  <c r="A187" i="8"/>
  <c r="C187" i="8"/>
  <c r="F187" i="8"/>
  <c r="A188" i="8"/>
  <c r="A189" i="8"/>
  <c r="E189" i="8" s="1"/>
  <c r="H189" i="8"/>
  <c r="A190" i="8"/>
  <c r="D190" i="8" s="1"/>
  <c r="G190" i="8" s="1"/>
  <c r="A191" i="8"/>
  <c r="A192" i="8"/>
  <c r="C192" i="8"/>
  <c r="F192" i="8"/>
  <c r="D192" i="8"/>
  <c r="G192" i="8" s="1"/>
  <c r="A193" i="8"/>
  <c r="D193" i="8" s="1"/>
  <c r="G193" i="8" s="1"/>
  <c r="A194" i="8"/>
  <c r="E194" i="8"/>
  <c r="H194" i="8"/>
  <c r="A195" i="8"/>
  <c r="C195" i="8" s="1"/>
  <c r="F195" i="8"/>
  <c r="A196" i="8"/>
  <c r="C196" i="8" s="1"/>
  <c r="F196" i="8" s="1"/>
  <c r="A197" i="8"/>
  <c r="E197" i="8" s="1"/>
  <c r="H197" i="8" s="1"/>
  <c r="A198" i="8"/>
  <c r="D198" i="8" s="1"/>
  <c r="G198" i="8" s="1"/>
  <c r="A199" i="8"/>
  <c r="A200" i="8"/>
  <c r="A201" i="8"/>
  <c r="D201" i="8"/>
  <c r="G201" i="8" s="1"/>
  <c r="A202" i="8"/>
  <c r="E202" i="8"/>
  <c r="H202" i="8" s="1"/>
  <c r="D202" i="8"/>
  <c r="G202" i="8" s="1"/>
  <c r="A203" i="8"/>
  <c r="C203" i="8"/>
  <c r="F203" i="8" s="1"/>
  <c r="A204" i="8"/>
  <c r="D204" i="8"/>
  <c r="G204" i="8" s="1"/>
  <c r="A205" i="8"/>
  <c r="A206" i="8"/>
  <c r="C206" i="8"/>
  <c r="F206" i="8"/>
  <c r="D206" i="8"/>
  <c r="G206" i="8" s="1"/>
  <c r="E206" i="8"/>
  <c r="H206" i="8" s="1"/>
  <c r="A207" i="8"/>
  <c r="C207" i="8" s="1"/>
  <c r="F207" i="8" s="1"/>
  <c r="D207" i="8"/>
  <c r="G207" i="8"/>
  <c r="A208" i="8"/>
  <c r="C208" i="8"/>
  <c r="F208" i="8" s="1"/>
  <c r="D208" i="8"/>
  <c r="G208" i="8" s="1"/>
  <c r="A209" i="8"/>
  <c r="D209" i="8"/>
  <c r="G209" i="8"/>
  <c r="A210" i="8"/>
  <c r="D210" i="8"/>
  <c r="G210" i="8" s="1"/>
  <c r="E210" i="8"/>
  <c r="H210" i="8"/>
  <c r="A211" i="8"/>
  <c r="A212" i="8"/>
  <c r="D212" i="8" s="1"/>
  <c r="G212" i="8" s="1"/>
  <c r="A213" i="8"/>
  <c r="A214" i="8"/>
  <c r="C214" i="8"/>
  <c r="F214" i="8" s="1"/>
  <c r="A215" i="8"/>
  <c r="A216" i="8"/>
  <c r="D216" i="8"/>
  <c r="G216" i="8" s="1"/>
  <c r="C216" i="8"/>
  <c r="F216" i="8" s="1"/>
  <c r="E216" i="8"/>
  <c r="H216" i="8" s="1"/>
  <c r="A217" i="8"/>
  <c r="D217" i="8"/>
  <c r="G217" i="8"/>
  <c r="A218" i="8"/>
  <c r="E218" i="8"/>
  <c r="H218" i="8" s="1"/>
  <c r="C218" i="8"/>
  <c r="F218" i="8" s="1"/>
  <c r="A219" i="8"/>
  <c r="D219" i="8" s="1"/>
  <c r="G219" i="8" s="1"/>
  <c r="C219" i="8"/>
  <c r="F219" i="8"/>
  <c r="A220" i="8"/>
  <c r="E220" i="8" s="1"/>
  <c r="C220" i="8"/>
  <c r="F220" i="8"/>
  <c r="H220" i="8"/>
  <c r="A221" i="8"/>
  <c r="E221" i="8"/>
  <c r="H221" i="8" s="1"/>
  <c r="A222" i="8"/>
  <c r="E222" i="8" s="1"/>
  <c r="C222" i="8"/>
  <c r="F222" i="8" s="1"/>
  <c r="H222" i="8"/>
  <c r="A223" i="8"/>
  <c r="C223" i="8" s="1"/>
  <c r="F223" i="8" s="1"/>
  <c r="D223" i="8"/>
  <c r="G223" i="8"/>
  <c r="E223" i="8"/>
  <c r="H223" i="8" s="1"/>
  <c r="A224" i="8"/>
  <c r="E224" i="8"/>
  <c r="H224" i="8"/>
  <c r="A225" i="8"/>
  <c r="A226" i="8"/>
  <c r="E226" i="8" s="1"/>
  <c r="H226" i="8" s="1"/>
  <c r="A227" i="8"/>
  <c r="C227" i="8"/>
  <c r="F227" i="8"/>
  <c r="A228" i="8"/>
  <c r="C228" i="8" s="1"/>
  <c r="D228" i="8"/>
  <c r="G228" i="8" s="1"/>
  <c r="F228" i="8"/>
  <c r="A229" i="8"/>
  <c r="E229" i="8"/>
  <c r="H229" i="8"/>
  <c r="A230" i="8"/>
  <c r="A231" i="8"/>
  <c r="A232" i="8"/>
  <c r="A233" i="8"/>
  <c r="C233" i="8"/>
  <c r="F233" i="8" s="1"/>
  <c r="D233" i="8"/>
  <c r="G233" i="8" s="1"/>
  <c r="A234" i="8"/>
  <c r="A235" i="8"/>
  <c r="A236" i="8"/>
  <c r="A237" i="8"/>
  <c r="C237" i="8"/>
  <c r="F237" i="8" s="1"/>
  <c r="E237" i="8"/>
  <c r="H237" i="8" s="1"/>
  <c r="A238" i="8"/>
  <c r="D238" i="8"/>
  <c r="G238" i="8" s="1"/>
  <c r="A239" i="8"/>
  <c r="D239" i="8"/>
  <c r="G239" i="8" s="1"/>
  <c r="A240" i="8"/>
  <c r="A241" i="8"/>
  <c r="C241" i="8"/>
  <c r="F241" i="8"/>
  <c r="D241" i="8"/>
  <c r="G241" i="8" s="1"/>
  <c r="A242" i="8"/>
  <c r="D242" i="8"/>
  <c r="G242" i="8"/>
  <c r="A243" i="8"/>
  <c r="A244" i="8"/>
  <c r="A245" i="8"/>
  <c r="C245" i="8"/>
  <c r="F245" i="8" s="1"/>
  <c r="E245" i="8"/>
  <c r="H245" i="8"/>
  <c r="A246" i="8"/>
  <c r="A247" i="8"/>
  <c r="D247" i="8"/>
  <c r="G247" i="8" s="1"/>
  <c r="C247" i="8"/>
  <c r="F247" i="8" s="1"/>
  <c r="E247" i="8"/>
  <c r="H247" i="8" s="1"/>
  <c r="A248" i="8"/>
  <c r="D248" i="8"/>
  <c r="G248" i="8" s="1"/>
  <c r="A249" i="8"/>
  <c r="C249" i="8"/>
  <c r="F249" i="8" s="1"/>
  <c r="D249" i="8"/>
  <c r="G249" i="8"/>
  <c r="A250" i="8"/>
  <c r="A251" i="8"/>
  <c r="A252" i="8"/>
  <c r="A253" i="8"/>
  <c r="A254" i="8"/>
  <c r="A255" i="8"/>
  <c r="C255" i="8"/>
  <c r="F255" i="8" s="1"/>
  <c r="D255" i="8"/>
  <c r="G255" i="8"/>
  <c r="E255" i="8"/>
  <c r="H255" i="8" s="1"/>
  <c r="A256" i="8"/>
  <c r="D256" i="8" s="1"/>
  <c r="G256" i="8"/>
  <c r="A257" i="8"/>
  <c r="C257" i="8"/>
  <c r="F257" i="8"/>
  <c r="D257" i="8"/>
  <c r="G257" i="8" s="1"/>
  <c r="A258" i="8"/>
  <c r="D258" i="8"/>
  <c r="G258" i="8"/>
  <c r="A259" i="8"/>
  <c r="A260" i="8"/>
  <c r="A261" i="8"/>
  <c r="E261" i="8"/>
  <c r="H261" i="8" s="1"/>
  <c r="C261" i="8"/>
  <c r="F261" i="8"/>
  <c r="A262" i="8"/>
  <c r="A263" i="8"/>
  <c r="D263" i="8"/>
  <c r="G263" i="8"/>
  <c r="A264" i="8"/>
  <c r="A265" i="8"/>
  <c r="A266" i="8"/>
  <c r="A267" i="8"/>
  <c r="A268" i="8"/>
  <c r="A269" i="8"/>
  <c r="C269" i="8"/>
  <c r="F269" i="8" s="1"/>
  <c r="E269" i="8"/>
  <c r="H269" i="8" s="1"/>
  <c r="A270" i="8"/>
  <c r="A271" i="8"/>
  <c r="A272" i="8"/>
  <c r="C272" i="8"/>
  <c r="F272" i="8" s="1"/>
  <c r="A273" i="8"/>
  <c r="C273" i="8" s="1"/>
  <c r="F273" i="8" s="1"/>
  <c r="D273" i="8"/>
  <c r="G273" i="8" s="1"/>
  <c r="A274" i="8"/>
  <c r="E274" i="8"/>
  <c r="H274" i="8" s="1"/>
  <c r="A275" i="8"/>
  <c r="A276" i="8"/>
  <c r="A277" i="8"/>
  <c r="A278" i="8"/>
  <c r="E278" i="8" s="1"/>
  <c r="H278" i="8" s="1"/>
  <c r="C278" i="8"/>
  <c r="F278" i="8" s="1"/>
  <c r="A279" i="8"/>
  <c r="D279" i="8"/>
  <c r="G279" i="8" s="1"/>
  <c r="A280" i="8"/>
  <c r="D280" i="8" s="1"/>
  <c r="C280" i="8"/>
  <c r="F280" i="8"/>
  <c r="G280" i="8"/>
  <c r="A281" i="8"/>
  <c r="A282" i="8"/>
  <c r="C282" i="8" s="1"/>
  <c r="E282" i="8"/>
  <c r="H282" i="8"/>
  <c r="F282" i="8"/>
  <c r="A283" i="8"/>
  <c r="D283" i="8"/>
  <c r="G283" i="8"/>
  <c r="A284" i="8"/>
  <c r="C284" i="8" s="1"/>
  <c r="F284" i="8" s="1"/>
  <c r="A285" i="8"/>
  <c r="A286" i="8"/>
  <c r="E286" i="8" s="1"/>
  <c r="H286" i="8" s="1"/>
  <c r="A287" i="8"/>
  <c r="A288" i="8"/>
  <c r="A289" i="8"/>
  <c r="C289" i="8" s="1"/>
  <c r="F289" i="8" s="1"/>
  <c r="A290" i="8"/>
  <c r="A291" i="8"/>
  <c r="D291" i="8"/>
  <c r="G291" i="8" s="1"/>
  <c r="A292" i="8"/>
  <c r="C292" i="8" s="1"/>
  <c r="F292" i="8" s="1"/>
  <c r="A293" i="8"/>
  <c r="A294" i="8"/>
  <c r="E294" i="8" s="1"/>
  <c r="H294" i="8"/>
  <c r="A295" i="8"/>
  <c r="C295" i="8" s="1"/>
  <c r="F295" i="8" s="1"/>
  <c r="D295" i="8"/>
  <c r="G295" i="8" s="1"/>
  <c r="E295" i="8"/>
  <c r="H295" i="8" s="1"/>
  <c r="A296" i="8"/>
  <c r="E296" i="8"/>
  <c r="H296" i="8" s="1"/>
  <c r="A297" i="8"/>
  <c r="C297" i="8"/>
  <c r="F297" i="8" s="1"/>
  <c r="D297" i="8"/>
  <c r="G297" i="8" s="1"/>
  <c r="A298" i="8"/>
  <c r="C298" i="8" s="1"/>
  <c r="E298" i="8"/>
  <c r="H298" i="8" s="1"/>
  <c r="F298" i="8"/>
  <c r="A299" i="8"/>
  <c r="D299" i="8"/>
  <c r="G299" i="8"/>
  <c r="A300" i="8"/>
  <c r="C300" i="8" s="1"/>
  <c r="F300" i="8"/>
  <c r="A301" i="8"/>
  <c r="A302" i="8"/>
  <c r="E302" i="8" s="1"/>
  <c r="H302" i="8" s="1"/>
  <c r="A303" i="8"/>
  <c r="A304" i="8"/>
  <c r="D304" i="8" s="1"/>
  <c r="C304" i="8"/>
  <c r="F304" i="8" s="1"/>
  <c r="G304" i="8"/>
  <c r="A305" i="8"/>
  <c r="C305" i="8"/>
  <c r="F305" i="8"/>
  <c r="D305" i="8"/>
  <c r="G305" i="8" s="1"/>
  <c r="A306" i="8"/>
  <c r="D306" i="8"/>
  <c r="G306" i="8"/>
  <c r="A307" i="8"/>
  <c r="D307" i="8"/>
  <c r="G307" i="8" s="1"/>
  <c r="A308" i="8"/>
  <c r="C308" i="8" s="1"/>
  <c r="F308" i="8"/>
  <c r="A309" i="8"/>
  <c r="A310" i="8"/>
  <c r="E310" i="8" s="1"/>
  <c r="H310" i="8" s="1"/>
  <c r="A311" i="8"/>
  <c r="D311" i="8"/>
  <c r="G311" i="8" s="1"/>
  <c r="A312" i="8"/>
  <c r="C312" i="8"/>
  <c r="F312" i="8" s="1"/>
  <c r="A313" i="8"/>
  <c r="C313" i="8"/>
  <c r="F313" i="8" s="1"/>
  <c r="A314" i="8"/>
  <c r="A315" i="8"/>
  <c r="D315" i="8"/>
  <c r="G315" i="8" s="1"/>
  <c r="A316" i="8"/>
  <c r="C316" i="8" s="1"/>
  <c r="F316" i="8" s="1"/>
  <c r="A317" i="8"/>
  <c r="A318" i="8"/>
  <c r="E318" i="8" s="1"/>
  <c r="H318" i="8" s="1"/>
  <c r="A319" i="8"/>
  <c r="D319" i="8"/>
  <c r="G319" i="8" s="1"/>
  <c r="C319" i="8"/>
  <c r="F319" i="8"/>
  <c r="E319" i="8"/>
  <c r="H319" i="8" s="1"/>
  <c r="A320" i="8"/>
  <c r="A321" i="8"/>
  <c r="A322" i="8"/>
  <c r="A323" i="8"/>
  <c r="D323" i="8"/>
  <c r="G323" i="8" s="1"/>
  <c r="A324" i="8"/>
  <c r="C324" i="8" s="1"/>
  <c r="F324" i="8" s="1"/>
  <c r="A325" i="8"/>
  <c r="A326" i="8"/>
  <c r="E326" i="8" s="1"/>
  <c r="H326" i="8" s="1"/>
  <c r="A327" i="8"/>
  <c r="E327" i="8"/>
  <c r="H327" i="8" s="1"/>
  <c r="A328" i="8"/>
  <c r="D328" i="8"/>
  <c r="G328" i="8"/>
  <c r="A329" i="8"/>
  <c r="C329" i="8"/>
  <c r="F329" i="8" s="1"/>
  <c r="D329" i="8"/>
  <c r="G329" i="8" s="1"/>
  <c r="A330" i="8"/>
  <c r="A331" i="8"/>
  <c r="D331" i="8" s="1"/>
  <c r="G331" i="8" s="1"/>
  <c r="A332" i="8"/>
  <c r="C332" i="8" s="1"/>
  <c r="F332" i="8"/>
  <c r="A333" i="8"/>
  <c r="A334" i="8"/>
  <c r="E334" i="8"/>
  <c r="H334" i="8"/>
  <c r="A335" i="8"/>
  <c r="D335" i="8"/>
  <c r="G335" i="8" s="1"/>
  <c r="C335" i="8"/>
  <c r="F335" i="8"/>
  <c r="E335" i="8"/>
  <c r="H335" i="8" s="1"/>
  <c r="A336" i="8"/>
  <c r="A337" i="8"/>
  <c r="C337" i="8" s="1"/>
  <c r="F337" i="8" s="1"/>
  <c r="A338" i="8"/>
  <c r="C338" i="8"/>
  <c r="F338" i="8"/>
  <c r="A339" i="8"/>
  <c r="A340" i="8"/>
  <c r="C340" i="8" s="1"/>
  <c r="F340" i="8" s="1"/>
  <c r="A341" i="8"/>
  <c r="A342" i="8"/>
  <c r="E342" i="8" s="1"/>
  <c r="H342" i="8" s="1"/>
  <c r="A343" i="8"/>
  <c r="A344" i="8"/>
  <c r="C344" i="8" s="1"/>
  <c r="F344" i="8"/>
  <c r="A345" i="8"/>
  <c r="C345" i="8" s="1"/>
  <c r="F345" i="8" s="1"/>
  <c r="D345" i="8"/>
  <c r="G345" i="8" s="1"/>
  <c r="A346" i="8"/>
  <c r="C346" i="8" s="1"/>
  <c r="F346" i="8" s="1"/>
  <c r="A347" i="8"/>
  <c r="D347" i="8"/>
  <c r="G347" i="8" s="1"/>
  <c r="A348" i="8"/>
  <c r="C348" i="8"/>
  <c r="F348" i="8" s="1"/>
  <c r="A349" i="8"/>
  <c r="A350" i="8"/>
  <c r="D350" i="8" s="1"/>
  <c r="C350" i="8"/>
  <c r="F350" i="8"/>
  <c r="G350" i="8"/>
  <c r="E350" i="8"/>
  <c r="H350" i="8"/>
  <c r="A351" i="8"/>
  <c r="A352" i="8"/>
  <c r="D352" i="8" s="1"/>
  <c r="C352" i="8"/>
  <c r="F352" i="8" s="1"/>
  <c r="B352" i="8" s="1"/>
  <c r="G352" i="8"/>
  <c r="E352" i="8"/>
  <c r="H352" i="8" s="1"/>
  <c r="A353" i="8"/>
  <c r="C353" i="8"/>
  <c r="F353" i="8" s="1"/>
  <c r="A354" i="8"/>
  <c r="C354" i="8"/>
  <c r="F354" i="8" s="1"/>
  <c r="D354" i="8"/>
  <c r="G354" i="8" s="1"/>
  <c r="E354" i="8"/>
  <c r="H354" i="8" s="1"/>
  <c r="A355" i="8"/>
  <c r="A356" i="8"/>
  <c r="D356" i="8" s="1"/>
  <c r="G356" i="8" s="1"/>
  <c r="A357" i="8"/>
  <c r="D357" i="8" s="1"/>
  <c r="G357" i="8" s="1"/>
  <c r="C357" i="8"/>
  <c r="F357" i="8" s="1"/>
  <c r="E357" i="8"/>
  <c r="H357" i="8" s="1"/>
  <c r="A358" i="8"/>
  <c r="D358" i="8"/>
  <c r="G358" i="8" s="1"/>
  <c r="E358" i="8"/>
  <c r="H358" i="8" s="1"/>
  <c r="A359" i="8"/>
  <c r="A360" i="8"/>
  <c r="D360" i="8"/>
  <c r="G360" i="8" s="1"/>
  <c r="A361" i="8"/>
  <c r="C361" i="8" s="1"/>
  <c r="F361" i="8"/>
  <c r="A362" i="8"/>
  <c r="A363" i="8"/>
  <c r="E363" i="8"/>
  <c r="H363" i="8" s="1"/>
  <c r="A364" i="8"/>
  <c r="C364" i="8" s="1"/>
  <c r="F364" i="8" s="1"/>
  <c r="E364" i="8"/>
  <c r="H364" i="8"/>
  <c r="A365" i="8"/>
  <c r="C365" i="8"/>
  <c r="F365" i="8" s="1"/>
  <c r="D365" i="8"/>
  <c r="G365" i="8" s="1"/>
  <c r="E365" i="8"/>
  <c r="H365" i="8"/>
  <c r="A366" i="8"/>
  <c r="C366" i="8"/>
  <c r="F366" i="8" s="1"/>
  <c r="A367" i="8"/>
  <c r="D367" i="8" s="1"/>
  <c r="G367" i="8" s="1"/>
  <c r="E367" i="8"/>
  <c r="H367" i="8" s="1"/>
  <c r="A368" i="8"/>
  <c r="D368" i="8" s="1"/>
  <c r="G368" i="8"/>
  <c r="A369" i="8"/>
  <c r="C369" i="8"/>
  <c r="F369" i="8" s="1"/>
  <c r="A370" i="8"/>
  <c r="A371" i="8"/>
  <c r="E371" i="8"/>
  <c r="H371" i="8" s="1"/>
  <c r="A372" i="8"/>
  <c r="E372" i="8" s="1"/>
  <c r="H372" i="8"/>
  <c r="A373" i="8"/>
  <c r="E373" i="8" s="1"/>
  <c r="H373" i="8" s="1"/>
  <c r="C373" i="8"/>
  <c r="F373" i="8" s="1"/>
  <c r="A374" i="8"/>
  <c r="A375" i="8"/>
  <c r="C375" i="8" s="1"/>
  <c r="F375" i="8" s="1"/>
  <c r="E375" i="8"/>
  <c r="H375" i="8" s="1"/>
  <c r="D375" i="8"/>
  <c r="G375" i="8" s="1"/>
  <c r="A376" i="8"/>
  <c r="D376" i="8" s="1"/>
  <c r="G376" i="8" s="1"/>
  <c r="A377" i="8"/>
  <c r="C377" i="8"/>
  <c r="F377" i="8"/>
  <c r="A378" i="8"/>
  <c r="A379" i="8"/>
  <c r="E379" i="8"/>
  <c r="H379" i="8" s="1"/>
  <c r="A380" i="8"/>
  <c r="A381" i="8"/>
  <c r="E381" i="8" s="1"/>
  <c r="H381" i="8" s="1"/>
  <c r="C381" i="8"/>
  <c r="F381" i="8" s="1"/>
  <c r="D381" i="8"/>
  <c r="G381" i="8"/>
  <c r="A382" i="8"/>
  <c r="D382" i="8" s="1"/>
  <c r="G382" i="8" s="1"/>
  <c r="A383" i="8"/>
  <c r="A384" i="8"/>
  <c r="D384" i="8"/>
  <c r="G384" i="8" s="1"/>
  <c r="A385" i="8"/>
  <c r="C385" i="8" s="1"/>
  <c r="F385" i="8" s="1"/>
  <c r="A386" i="8"/>
  <c r="A387" i="8"/>
  <c r="E387" i="8"/>
  <c r="H387" i="8" s="1"/>
  <c r="A388" i="8"/>
  <c r="A389" i="8"/>
  <c r="C389" i="8" s="1"/>
  <c r="F389" i="8"/>
  <c r="D389" i="8"/>
  <c r="G389" i="8" s="1"/>
  <c r="E389" i="8"/>
  <c r="H389" i="8" s="1"/>
  <c r="A390" i="8"/>
  <c r="C390" i="8" s="1"/>
  <c r="F390" i="8"/>
  <c r="A391" i="8"/>
  <c r="E391" i="8"/>
  <c r="H391" i="8" s="1"/>
  <c r="C391" i="8"/>
  <c r="F391" i="8"/>
  <c r="D391" i="8"/>
  <c r="G391" i="8"/>
  <c r="A392" i="8"/>
  <c r="D392" i="8"/>
  <c r="G392" i="8" s="1"/>
  <c r="A393" i="8"/>
  <c r="C393" i="8"/>
  <c r="F393" i="8" s="1"/>
  <c r="A394" i="8"/>
  <c r="A395" i="8"/>
  <c r="E395" i="8"/>
  <c r="H395" i="8" s="1"/>
  <c r="A396" i="8"/>
  <c r="D396" i="8" s="1"/>
  <c r="C396" i="8"/>
  <c r="F396" i="8"/>
  <c r="G396" i="8"/>
  <c r="E396" i="8"/>
  <c r="H396" i="8" s="1"/>
  <c r="A397" i="8"/>
  <c r="D397" i="8" s="1"/>
  <c r="G397" i="8"/>
  <c r="A398" i="8"/>
  <c r="C398" i="8"/>
  <c r="F398" i="8" s="1"/>
  <c r="A399" i="8"/>
  <c r="E399" i="8"/>
  <c r="H399" i="8"/>
  <c r="C399" i="8"/>
  <c r="F399" i="8"/>
  <c r="D399" i="8"/>
  <c r="G399" i="8"/>
  <c r="A400" i="8"/>
  <c r="D400" i="8" s="1"/>
  <c r="G400" i="8"/>
  <c r="A401" i="8"/>
  <c r="C401" i="8"/>
  <c r="F401" i="8" s="1"/>
  <c r="A402" i="8"/>
  <c r="A403" i="8"/>
  <c r="E403" i="8"/>
  <c r="H403" i="8" s="1"/>
  <c r="A404" i="8"/>
  <c r="A405" i="8"/>
  <c r="C405" i="8" s="1"/>
  <c r="F405" i="8" s="1"/>
  <c r="D405" i="8"/>
  <c r="G405" i="8" s="1"/>
  <c r="E405" i="8"/>
  <c r="H405" i="8" s="1"/>
  <c r="A406" i="8"/>
  <c r="D406" i="8"/>
  <c r="G406" i="8" s="1"/>
  <c r="A407" i="8"/>
  <c r="C407" i="8"/>
  <c r="F407" i="8"/>
  <c r="D407" i="8"/>
  <c r="G407" i="8" s="1"/>
  <c r="E407" i="8"/>
  <c r="H407" i="8" s="1"/>
  <c r="B407" i="8" s="1"/>
  <c r="A408" i="8"/>
  <c r="E408" i="8" s="1"/>
  <c r="H408" i="8" s="1"/>
  <c r="C408" i="8"/>
  <c r="F408" i="8" s="1"/>
  <c r="A409" i="8"/>
  <c r="D409" i="8" s="1"/>
  <c r="G409" i="8"/>
  <c r="A410" i="8"/>
  <c r="E410" i="8"/>
  <c r="H410" i="8"/>
  <c r="A411" i="8"/>
  <c r="C411" i="8"/>
  <c r="F411" i="8" s="1"/>
  <c r="B411" i="8" s="1"/>
  <c r="D411" i="8"/>
  <c r="G411" i="8" s="1"/>
  <c r="E411" i="8"/>
  <c r="H411" i="8"/>
  <c r="A412" i="8"/>
  <c r="D412" i="8" s="1"/>
  <c r="G412" i="8" s="1"/>
  <c r="C412" i="8"/>
  <c r="F412" i="8" s="1"/>
  <c r="E412" i="8"/>
  <c r="H412" i="8" s="1"/>
  <c r="A413" i="8"/>
  <c r="E413" i="8" s="1"/>
  <c r="H413" i="8" s="1"/>
  <c r="C413" i="8"/>
  <c r="F413" i="8" s="1"/>
  <c r="D413" i="8"/>
  <c r="G413" i="8" s="1"/>
  <c r="A414" i="8"/>
  <c r="C414" i="8"/>
  <c r="F414" i="8" s="1"/>
  <c r="A415" i="8"/>
  <c r="D415" i="8" s="1"/>
  <c r="G415" i="8" s="1"/>
  <c r="A416" i="8"/>
  <c r="E416" i="8" s="1"/>
  <c r="H416" i="8" s="1"/>
  <c r="C416" i="8"/>
  <c r="F416" i="8" s="1"/>
  <c r="D416" i="8"/>
  <c r="G416" i="8" s="1"/>
  <c r="A417" i="8"/>
  <c r="E417" i="8" s="1"/>
  <c r="D417" i="8"/>
  <c r="G417" i="8"/>
  <c r="H417" i="8"/>
  <c r="A418" i="8"/>
  <c r="E418" i="8"/>
  <c r="C418" i="8"/>
  <c r="F418" i="8"/>
  <c r="D418" i="8"/>
  <c r="G418" i="8"/>
  <c r="H418" i="8"/>
  <c r="A419" i="8"/>
  <c r="D419" i="8"/>
  <c r="G419" i="8" s="1"/>
  <c r="A420" i="8"/>
  <c r="A421" i="8"/>
  <c r="D421" i="8"/>
  <c r="G421" i="8" s="1"/>
  <c r="E421" i="8"/>
  <c r="H421" i="8" s="1"/>
  <c r="A422" i="8"/>
  <c r="E422" i="8"/>
  <c r="H422" i="8" s="1"/>
  <c r="A423" i="8"/>
  <c r="A424" i="8"/>
  <c r="D424" i="8" s="1"/>
  <c r="G424" i="8" s="1"/>
  <c r="A425" i="8"/>
  <c r="E425" i="8" s="1"/>
  <c r="H425" i="8" s="1"/>
  <c r="A426" i="8"/>
  <c r="A427" i="8"/>
  <c r="C427" i="8" s="1"/>
  <c r="F427" i="8" s="1"/>
  <c r="A428" i="8"/>
  <c r="C428" i="8" s="1"/>
  <c r="D428" i="8"/>
  <c r="G428" i="8" s="1"/>
  <c r="F428" i="8"/>
  <c r="E428" i="8"/>
  <c r="H428" i="8" s="1"/>
  <c r="A429" i="8"/>
  <c r="A430" i="8"/>
  <c r="A431" i="8"/>
  <c r="C431" i="8" s="1"/>
  <c r="F431" i="8"/>
  <c r="D431" i="8"/>
  <c r="G431" i="8" s="1"/>
  <c r="E431" i="8"/>
  <c r="H431" i="8" s="1"/>
  <c r="A432" i="8"/>
  <c r="C432" i="8" s="1"/>
  <c r="D432" i="8"/>
  <c r="G432" i="8" s="1"/>
  <c r="F432" i="8"/>
  <c r="E432" i="8"/>
  <c r="H432" i="8"/>
  <c r="A433" i="8"/>
  <c r="D433" i="8" s="1"/>
  <c r="C433" i="8"/>
  <c r="F433" i="8" s="1"/>
  <c r="G433" i="8"/>
  <c r="E433" i="8"/>
  <c r="H433" i="8" s="1"/>
  <c r="A434" i="8"/>
  <c r="C434" i="8"/>
  <c r="F434" i="8"/>
  <c r="A435" i="8"/>
  <c r="A436" i="8"/>
  <c r="A437" i="8"/>
  <c r="A438" i="8"/>
  <c r="C438" i="8" s="1"/>
  <c r="F438" i="8" s="1"/>
  <c r="A439" i="8"/>
  <c r="C439" i="8"/>
  <c r="F439" i="8"/>
  <c r="A440" i="8"/>
  <c r="D440" i="8" s="1"/>
  <c r="G440" i="8"/>
  <c r="A441" i="8"/>
  <c r="C441" i="8" s="1"/>
  <c r="F441" i="8"/>
  <c r="D441" i="8"/>
  <c r="G441" i="8" s="1"/>
  <c r="E441" i="8"/>
  <c r="H441" i="8" s="1"/>
  <c r="A442" i="8"/>
  <c r="C442" i="8" s="1"/>
  <c r="F442" i="8" s="1"/>
  <c r="A443" i="8"/>
  <c r="E443" i="8" s="1"/>
  <c r="H443" i="8" s="1"/>
  <c r="A444" i="8"/>
  <c r="A445" i="8"/>
  <c r="A446" i="8"/>
  <c r="C446" i="8" s="1"/>
  <c r="F446" i="8" s="1"/>
  <c r="A447" i="8"/>
  <c r="E447" i="8" s="1"/>
  <c r="H447" i="8" s="1"/>
  <c r="A448" i="8"/>
  <c r="A449" i="8"/>
  <c r="E449" i="8" s="1"/>
  <c r="H449" i="8"/>
  <c r="A450" i="8"/>
  <c r="C450" i="8"/>
  <c r="F450" i="8"/>
  <c r="A451" i="8"/>
  <c r="D451" i="8" s="1"/>
  <c r="G451" i="8" s="1"/>
  <c r="A452" i="8"/>
  <c r="A453" i="8"/>
  <c r="C453" i="8"/>
  <c r="F453" i="8" s="1"/>
  <c r="A454" i="8"/>
  <c r="E454" i="8" s="1"/>
  <c r="D454" i="8"/>
  <c r="C454" i="8"/>
  <c r="F454" i="8" s="1"/>
  <c r="G454" i="8"/>
  <c r="H454" i="8"/>
  <c r="A455" i="8"/>
  <c r="E455" i="8" s="1"/>
  <c r="H455" i="8" s="1"/>
  <c r="A456" i="8"/>
  <c r="D456" i="8" s="1"/>
  <c r="G456" i="8"/>
  <c r="C456" i="8"/>
  <c r="F456" i="8" s="1"/>
  <c r="E456" i="8"/>
  <c r="H456" i="8" s="1"/>
  <c r="A457" i="8"/>
  <c r="D457" i="8" s="1"/>
  <c r="G457" i="8" s="1"/>
  <c r="A458" i="8"/>
  <c r="A459" i="8"/>
  <c r="E459" i="8" s="1"/>
  <c r="H459" i="8"/>
  <c r="A460" i="8"/>
  <c r="A461" i="8"/>
  <c r="E461" i="8"/>
  <c r="H461" i="8"/>
  <c r="A462" i="8"/>
  <c r="E462" i="8"/>
  <c r="H462" i="8" s="1"/>
  <c r="A463" i="8"/>
  <c r="C463" i="8"/>
  <c r="F463" i="8" s="1"/>
  <c r="B463" i="8" s="1"/>
  <c r="D463" i="8"/>
  <c r="G463" i="8" s="1"/>
  <c r="E463" i="8"/>
  <c r="H463" i="8" s="1"/>
  <c r="A464" i="8"/>
  <c r="C464" i="8"/>
  <c r="F464" i="8" s="1"/>
  <c r="D464" i="8"/>
  <c r="G464" i="8" s="1"/>
  <c r="B464" i="8" s="1"/>
  <c r="E464" i="8"/>
  <c r="H464" i="8"/>
  <c r="A465" i="8"/>
  <c r="C465" i="8" s="1"/>
  <c r="F465" i="8" s="1"/>
  <c r="D465" i="8"/>
  <c r="G465" i="8" s="1"/>
  <c r="E465" i="8"/>
  <c r="H465" i="8" s="1"/>
  <c r="A466" i="8"/>
  <c r="D466" i="8" s="1"/>
  <c r="G466" i="8" s="1"/>
  <c r="A467" i="8"/>
  <c r="C467" i="8"/>
  <c r="F467" i="8" s="1"/>
  <c r="D467" i="8"/>
  <c r="G467" i="8"/>
  <c r="E467" i="8"/>
  <c r="H467" i="8" s="1"/>
  <c r="A468" i="8"/>
  <c r="A469" i="8"/>
  <c r="A470" i="8"/>
  <c r="A471" i="8"/>
  <c r="E471" i="8"/>
  <c r="H471" i="8" s="1"/>
  <c r="A472" i="8"/>
  <c r="C472" i="8"/>
  <c r="F472" i="8" s="1"/>
  <c r="D472" i="8"/>
  <c r="G472" i="8" s="1"/>
  <c r="E472" i="8"/>
  <c r="H472" i="8" s="1"/>
  <c r="A473" i="8"/>
  <c r="D473" i="8"/>
  <c r="G473" i="8" s="1"/>
  <c r="A474" i="8"/>
  <c r="D474" i="8" s="1"/>
  <c r="G474" i="8" s="1"/>
  <c r="A475" i="8"/>
  <c r="A476" i="8"/>
  <c r="D476" i="8"/>
  <c r="G476" i="8" s="1"/>
  <c r="A477" i="8"/>
  <c r="C477" i="8"/>
  <c r="F477" i="8" s="1"/>
  <c r="A478" i="8"/>
  <c r="C478" i="8" s="1"/>
  <c r="D478" i="8"/>
  <c r="G478" i="8" s="1"/>
  <c r="F478" i="8"/>
  <c r="E478" i="8"/>
  <c r="H478" i="8" s="1"/>
  <c r="A479" i="8"/>
  <c r="E479" i="8"/>
  <c r="H479" i="8" s="1"/>
  <c r="A480" i="8"/>
  <c r="A481" i="8"/>
  <c r="D481" i="8" s="1"/>
  <c r="G481" i="8" s="1"/>
  <c r="C481" i="8"/>
  <c r="F481" i="8" s="1"/>
  <c r="E481" i="8"/>
  <c r="H481" i="8" s="1"/>
  <c r="A482" i="8"/>
  <c r="D482" i="8" s="1"/>
  <c r="G482" i="8"/>
  <c r="A483" i="8"/>
  <c r="A484" i="8"/>
  <c r="A485" i="8"/>
  <c r="C485" i="8"/>
  <c r="F485" i="8" s="1"/>
  <c r="D485" i="8"/>
  <c r="G485" i="8" s="1"/>
  <c r="E485" i="8"/>
  <c r="H485" i="8" s="1"/>
  <c r="A486" i="8"/>
  <c r="E486" i="8" s="1"/>
  <c r="D486" i="8"/>
  <c r="G486" i="8" s="1"/>
  <c r="C486" i="8"/>
  <c r="F486" i="8"/>
  <c r="H486" i="8"/>
  <c r="A487" i="8"/>
  <c r="C487" i="8"/>
  <c r="F487" i="8" s="1"/>
  <c r="D487" i="8"/>
  <c r="G487" i="8" s="1"/>
  <c r="E487" i="8"/>
  <c r="H487" i="8" s="1"/>
  <c r="A488" i="8"/>
  <c r="A489" i="8"/>
  <c r="E489" i="8" s="1"/>
  <c r="H489" i="8" s="1"/>
  <c r="C489" i="8"/>
  <c r="F489" i="8" s="1"/>
  <c r="D489" i="8"/>
  <c r="G489" i="8" s="1"/>
  <c r="A490" i="8"/>
  <c r="C490" i="8"/>
  <c r="F490" i="8" s="1"/>
  <c r="D490" i="8"/>
  <c r="G490" i="8"/>
  <c r="E490" i="8"/>
  <c r="H490" i="8" s="1"/>
  <c r="A491" i="8"/>
  <c r="D491" i="8"/>
  <c r="G491" i="8"/>
  <c r="A492" i="8"/>
  <c r="A493" i="8"/>
  <c r="A494" i="8"/>
  <c r="C494" i="8"/>
  <c r="F494" i="8" s="1"/>
  <c r="A495" i="8"/>
  <c r="E495" i="8"/>
  <c r="H495" i="8" s="1"/>
  <c r="C495" i="8"/>
  <c r="F495" i="8"/>
  <c r="D495" i="8"/>
  <c r="G495" i="8" s="1"/>
  <c r="B495" i="8" s="1"/>
  <c r="A496" i="8"/>
  <c r="C496" i="8"/>
  <c r="F496" i="8" s="1"/>
  <c r="A497" i="8"/>
  <c r="D497" i="8" s="1"/>
  <c r="G497" i="8" s="1"/>
  <c r="C497" i="8"/>
  <c r="F497" i="8" s="1"/>
  <c r="E497" i="8"/>
  <c r="H497" i="8" s="1"/>
  <c r="A498" i="8"/>
  <c r="A499" i="8"/>
  <c r="E499" i="8"/>
  <c r="H499" i="8" s="1"/>
  <c r="A500" i="8"/>
  <c r="C500" i="8"/>
  <c r="F500" i="8" s="1"/>
  <c r="D500" i="8"/>
  <c r="G500" i="8"/>
  <c r="E500" i="8"/>
  <c r="H500" i="8"/>
  <c r="A501" i="8"/>
  <c r="D501" i="8"/>
  <c r="G501" i="8" s="1"/>
  <c r="A502" i="8"/>
  <c r="A503" i="8"/>
  <c r="C503" i="8"/>
  <c r="F503" i="8" s="1"/>
  <c r="A504" i="8"/>
  <c r="A505" i="8"/>
  <c r="D505" i="8"/>
  <c r="G505" i="8"/>
  <c r="A506" i="8"/>
  <c r="C506" i="8"/>
  <c r="F506" i="8" s="1"/>
  <c r="D506" i="8"/>
  <c r="G506" i="8"/>
  <c r="E506" i="8"/>
  <c r="H506" i="8"/>
  <c r="A507" i="8"/>
  <c r="A508" i="8"/>
  <c r="E508" i="8"/>
  <c r="H508" i="8" s="1"/>
  <c r="A509" i="8"/>
  <c r="A510" i="8"/>
  <c r="D510" i="8"/>
  <c r="G510" i="8" s="1"/>
  <c r="A511" i="8"/>
  <c r="C511" i="8"/>
  <c r="F511" i="8"/>
  <c r="D511" i="8"/>
  <c r="G511" i="8" s="1"/>
  <c r="E511" i="8"/>
  <c r="H511" i="8" s="1"/>
  <c r="A512" i="8"/>
  <c r="D512" i="8" s="1"/>
  <c r="G512" i="8" s="1"/>
  <c r="A513" i="8"/>
  <c r="A514" i="8"/>
  <c r="D514" i="8" s="1"/>
  <c r="G514" i="8" s="1"/>
  <c r="C514" i="8"/>
  <c r="F514" i="8"/>
  <c r="E514" i="8"/>
  <c r="H514" i="8" s="1"/>
  <c r="A515" i="8"/>
  <c r="A516" i="8"/>
  <c r="C516" i="8"/>
  <c r="F516" i="8" s="1"/>
  <c r="D516" i="8"/>
  <c r="G516" i="8" s="1"/>
  <c r="E516" i="8"/>
  <c r="H516" i="8" s="1"/>
  <c r="A517" i="8"/>
  <c r="E517" i="8"/>
  <c r="H517" i="8" s="1"/>
  <c r="A518" i="8"/>
  <c r="C518" i="8"/>
  <c r="F518" i="8" s="1"/>
  <c r="D518" i="8"/>
  <c r="G518" i="8"/>
  <c r="E518" i="8"/>
  <c r="H518" i="8"/>
  <c r="A519" i="8"/>
  <c r="E519" i="8"/>
  <c r="H519" i="8" s="1"/>
  <c r="A520" i="8"/>
  <c r="E520" i="8" s="1"/>
  <c r="H520" i="8" s="1"/>
  <c r="D520" i="8"/>
  <c r="G520" i="8" s="1"/>
  <c r="A521" i="8"/>
  <c r="A522" i="8"/>
  <c r="C522" i="8"/>
  <c r="F522" i="8" s="1"/>
  <c r="D522" i="8"/>
  <c r="G522" i="8" s="1"/>
  <c r="E522" i="8"/>
  <c r="H522" i="8" s="1"/>
  <c r="A523" i="8"/>
  <c r="A524" i="8"/>
  <c r="C524" i="8"/>
  <c r="F524" i="8"/>
  <c r="D524" i="8"/>
  <c r="G524" i="8" s="1"/>
  <c r="E524" i="8"/>
  <c r="H524" i="8" s="1"/>
  <c r="A525" i="8"/>
  <c r="A526" i="8"/>
  <c r="D526" i="8"/>
  <c r="G526" i="8" s="1"/>
  <c r="A527" i="8"/>
  <c r="E527" i="8"/>
  <c r="H527" i="8" s="1"/>
  <c r="A528" i="8"/>
  <c r="C528" i="8"/>
  <c r="F528" i="8" s="1"/>
  <c r="D528" i="8"/>
  <c r="G528" i="8" s="1"/>
  <c r="E528" i="8"/>
  <c r="H528" i="8"/>
  <c r="A529" i="8"/>
  <c r="E529" i="8"/>
  <c r="H529" i="8"/>
  <c r="A530" i="8"/>
  <c r="D530" i="8" s="1"/>
  <c r="G530" i="8" s="1"/>
  <c r="C530" i="8"/>
  <c r="F530" i="8" s="1"/>
  <c r="A531" i="8"/>
  <c r="D531" i="8"/>
  <c r="G531" i="8"/>
  <c r="A532" i="8"/>
  <c r="E532" i="8" s="1"/>
  <c r="C532" i="8"/>
  <c r="F532" i="8" s="1"/>
  <c r="D532" i="8"/>
  <c r="G532" i="8"/>
  <c r="H532" i="8"/>
  <c r="B532" i="8" s="1"/>
  <c r="A533" i="8"/>
  <c r="C533" i="8"/>
  <c r="F533" i="8"/>
  <c r="D533" i="8"/>
  <c r="G533" i="8"/>
  <c r="E533" i="8"/>
  <c r="H533" i="8" s="1"/>
  <c r="A534" i="8"/>
  <c r="D534" i="8" s="1"/>
  <c r="G534" i="8"/>
  <c r="A535" i="8"/>
  <c r="D535" i="8"/>
  <c r="G535" i="8" s="1"/>
  <c r="A536" i="8"/>
  <c r="E536" i="8" s="1"/>
  <c r="H536" i="8" s="1"/>
  <c r="D536" i="8"/>
  <c r="G536" i="8" s="1"/>
  <c r="A537" i="8"/>
  <c r="A538" i="8"/>
  <c r="D538" i="8"/>
  <c r="G538" i="8" s="1"/>
  <c r="E538" i="8"/>
  <c r="H538" i="8" s="1"/>
  <c r="A539" i="8"/>
  <c r="A540" i="8"/>
  <c r="E540" i="8"/>
  <c r="H540" i="8"/>
  <c r="A541" i="8"/>
  <c r="D541" i="8"/>
  <c r="G541" i="8" s="1"/>
  <c r="A542" i="8"/>
  <c r="A543" i="8"/>
  <c r="C543" i="8" s="1"/>
  <c r="F543" i="8"/>
  <c r="D543" i="8"/>
  <c r="G543" i="8" s="1"/>
  <c r="A544" i="8"/>
  <c r="A545" i="8"/>
  <c r="A546" i="8"/>
  <c r="A547" i="8"/>
  <c r="C547" i="8" s="1"/>
  <c r="F547" i="8" s="1"/>
  <c r="D547" i="8"/>
  <c r="G547" i="8" s="1"/>
  <c r="A548" i="8"/>
  <c r="E548" i="8"/>
  <c r="H548" i="8" s="1"/>
  <c r="A549" i="8"/>
  <c r="D549" i="8"/>
  <c r="G549" i="8" s="1"/>
  <c r="A550" i="8"/>
  <c r="A551" i="8"/>
  <c r="D551" i="8"/>
  <c r="G551" i="8" s="1"/>
  <c r="A552" i="8"/>
  <c r="D552" i="8"/>
  <c r="G552" i="8" s="1"/>
  <c r="A553" i="8"/>
  <c r="E553" i="8" s="1"/>
  <c r="H553" i="8" s="1"/>
  <c r="A554" i="8"/>
  <c r="C554" i="8"/>
  <c r="F554" i="8" s="1"/>
  <c r="D554" i="8"/>
  <c r="G554" i="8"/>
  <c r="E554" i="8"/>
  <c r="H554" i="8" s="1"/>
  <c r="A555" i="8"/>
  <c r="D555" i="8" s="1"/>
  <c r="G555" i="8"/>
  <c r="A556" i="8"/>
  <c r="D556" i="8"/>
  <c r="G556" i="8"/>
  <c r="A557" i="8"/>
  <c r="D557" i="8" s="1"/>
  <c r="G557" i="8" s="1"/>
  <c r="A558" i="8"/>
  <c r="E558" i="8"/>
  <c r="H558" i="8" s="1"/>
  <c r="A559" i="8"/>
  <c r="A560" i="8"/>
  <c r="C560" i="8"/>
  <c r="F560" i="8" s="1"/>
  <c r="A561" i="8"/>
  <c r="A562" i="8"/>
  <c r="D562" i="8"/>
  <c r="G562" i="8"/>
  <c r="A563" i="8"/>
  <c r="D563" i="8"/>
  <c r="G563" i="8" s="1"/>
  <c r="A564" i="8"/>
  <c r="D564" i="8" s="1"/>
  <c r="G564" i="8"/>
  <c r="A565" i="8"/>
  <c r="D565" i="8" s="1"/>
  <c r="G565" i="8" s="1"/>
  <c r="A566" i="8"/>
  <c r="A567" i="8"/>
  <c r="A568" i="8"/>
  <c r="A569" i="8"/>
  <c r="A570" i="8"/>
  <c r="D570" i="8"/>
  <c r="G570" i="8"/>
  <c r="A571" i="8"/>
  <c r="D571" i="8"/>
  <c r="G571" i="8" s="1"/>
  <c r="A572" i="8"/>
  <c r="D572" i="8" s="1"/>
  <c r="G572" i="8"/>
  <c r="A573" i="8"/>
  <c r="D573" i="8" s="1"/>
  <c r="G573" i="8" s="1"/>
  <c r="A574" i="8"/>
  <c r="D574" i="8" s="1"/>
  <c r="G574" i="8"/>
  <c r="A575" i="8"/>
  <c r="D575" i="8" s="1"/>
  <c r="G575" i="8" s="1"/>
  <c r="A576" i="8"/>
  <c r="A577" i="8"/>
  <c r="A578" i="8"/>
  <c r="A579" i="8"/>
  <c r="D579" i="8"/>
  <c r="G579" i="8"/>
  <c r="A580" i="8"/>
  <c r="D580" i="8" s="1"/>
  <c r="G580" i="8" s="1"/>
  <c r="A581" i="8"/>
  <c r="D581" i="8"/>
  <c r="G581" i="8" s="1"/>
  <c r="A582" i="8"/>
  <c r="D582" i="8" s="1"/>
  <c r="G582" i="8" s="1"/>
  <c r="A583" i="8"/>
  <c r="D583" i="8" s="1"/>
  <c r="G583" i="8" s="1"/>
  <c r="A584" i="8"/>
  <c r="A585" i="8"/>
  <c r="A586" i="8"/>
  <c r="A587" i="8"/>
  <c r="D587" i="8"/>
  <c r="G587" i="8" s="1"/>
  <c r="A588" i="8"/>
  <c r="D588" i="8" s="1"/>
  <c r="G588" i="8" s="1"/>
  <c r="A589" i="8"/>
  <c r="A590" i="8"/>
  <c r="A591" i="8"/>
  <c r="A592" i="8"/>
  <c r="A593" i="8"/>
  <c r="A594" i="8"/>
  <c r="D594" i="8" s="1"/>
  <c r="G594" i="8" s="1"/>
  <c r="A595" i="8"/>
  <c r="D595" i="8"/>
  <c r="G595" i="8" s="1"/>
  <c r="A596" i="8"/>
  <c r="D596" i="8"/>
  <c r="G596" i="8" s="1"/>
  <c r="A597" i="8"/>
  <c r="D597" i="8"/>
  <c r="G597" i="8" s="1"/>
  <c r="A598" i="8"/>
  <c r="A599" i="8"/>
  <c r="A600" i="8"/>
  <c r="A601" i="8"/>
  <c r="A602" i="8"/>
  <c r="D602" i="8" s="1"/>
  <c r="G602" i="8" s="1"/>
  <c r="A603" i="8"/>
  <c r="D603" i="8"/>
  <c r="G603" i="8" s="1"/>
  <c r="A604" i="8"/>
  <c r="D604" i="8" s="1"/>
  <c r="G604" i="8" s="1"/>
  <c r="A605" i="8"/>
  <c r="D605" i="8"/>
  <c r="G605" i="8" s="1"/>
  <c r="A606" i="8"/>
  <c r="D606" i="8" s="1"/>
  <c r="G606" i="8" s="1"/>
  <c r="A607" i="8"/>
  <c r="D607" i="8"/>
  <c r="G607" i="8" s="1"/>
  <c r="A608" i="8"/>
  <c r="A609" i="8"/>
  <c r="A610" i="8"/>
  <c r="D610" i="8"/>
  <c r="G610" i="8"/>
  <c r="A611" i="8"/>
  <c r="D611" i="8"/>
  <c r="G611" i="8" s="1"/>
  <c r="A612" i="8"/>
  <c r="D612" i="8" s="1"/>
  <c r="G612" i="8"/>
  <c r="A613" i="8"/>
  <c r="D613" i="8" s="1"/>
  <c r="G613" i="8" s="1"/>
  <c r="A614" i="8"/>
  <c r="D614" i="8" s="1"/>
  <c r="G614" i="8" s="1"/>
  <c r="A615" i="8"/>
  <c r="D615" i="8"/>
  <c r="G615" i="8"/>
  <c r="A616" i="8"/>
  <c r="A617" i="8"/>
  <c r="A618" i="8"/>
  <c r="A619" i="8"/>
  <c r="D619" i="8"/>
  <c r="G619" i="8" s="1"/>
  <c r="A620" i="8"/>
  <c r="D620" i="8" s="1"/>
  <c r="G620" i="8"/>
  <c r="A621" i="8"/>
  <c r="A622" i="8"/>
  <c r="A623" i="8"/>
  <c r="D623" i="8"/>
  <c r="G623" i="8" s="1"/>
  <c r="A624" i="8"/>
  <c r="A625" i="8"/>
  <c r="A626" i="8"/>
  <c r="D626" i="8"/>
  <c r="G626" i="8"/>
  <c r="A627" i="8"/>
  <c r="D627" i="8"/>
  <c r="G627" i="8" s="1"/>
  <c r="A628" i="8"/>
  <c r="D628" i="8" s="1"/>
  <c r="G628" i="8"/>
  <c r="A629" i="8"/>
  <c r="D629" i="8" s="1"/>
  <c r="G629" i="8" s="1"/>
  <c r="A630" i="8"/>
  <c r="A631" i="8"/>
  <c r="A632" i="8"/>
  <c r="A633" i="8"/>
  <c r="A634" i="8"/>
  <c r="D634" i="8"/>
  <c r="G634" i="8"/>
  <c r="A635" i="8"/>
  <c r="D635" i="8"/>
  <c r="G635" i="8" s="1"/>
  <c r="A636" i="8"/>
  <c r="D636" i="8"/>
  <c r="G636" i="8"/>
  <c r="A637" i="8"/>
  <c r="D637" i="8"/>
  <c r="G637" i="8" s="1"/>
  <c r="A638" i="8"/>
  <c r="D638" i="8" s="1"/>
  <c r="G638" i="8" s="1"/>
  <c r="A639" i="8"/>
  <c r="D639" i="8" s="1"/>
  <c r="G639" i="8" s="1"/>
  <c r="A640" i="8"/>
  <c r="A641" i="8"/>
  <c r="A642" i="8"/>
  <c r="A643" i="8"/>
  <c r="D643" i="8"/>
  <c r="G643" i="8"/>
  <c r="A644" i="8"/>
  <c r="D644" i="8"/>
  <c r="G644" i="8" s="1"/>
  <c r="A645" i="8"/>
  <c r="D645" i="8"/>
  <c r="G645" i="8" s="1"/>
  <c r="A646" i="8"/>
  <c r="D646" i="8" s="1"/>
  <c r="G646" i="8"/>
  <c r="A647" i="8"/>
  <c r="D647" i="8" s="1"/>
  <c r="G647" i="8" s="1"/>
  <c r="A648" i="8"/>
  <c r="A649" i="8"/>
  <c r="A650" i="8"/>
  <c r="A651" i="8"/>
  <c r="D651" i="8" s="1"/>
  <c r="G651" i="8" s="1"/>
  <c r="A652" i="8"/>
  <c r="D652" i="8" s="1"/>
  <c r="G652" i="8"/>
  <c r="A653" i="8"/>
  <c r="A654" i="8"/>
  <c r="A655" i="8"/>
  <c r="A656" i="8"/>
  <c r="A657" i="8"/>
  <c r="A658" i="8"/>
  <c r="D658" i="8" s="1"/>
  <c r="G658" i="8"/>
  <c r="A659" i="8"/>
  <c r="D659" i="8"/>
  <c r="G659" i="8" s="1"/>
  <c r="A660" i="8"/>
  <c r="D660" i="8"/>
  <c r="G660" i="8"/>
  <c r="A661" i="8"/>
  <c r="D661" i="8"/>
  <c r="G661" i="8" s="1"/>
  <c r="A662" i="8"/>
  <c r="A663" i="8"/>
  <c r="A664" i="8"/>
  <c r="A665" i="8"/>
  <c r="A666" i="8"/>
  <c r="D666" i="8" s="1"/>
  <c r="G666" i="8"/>
  <c r="A667" i="8"/>
  <c r="D667" i="8"/>
  <c r="G667" i="8"/>
  <c r="A668" i="8"/>
  <c r="D668" i="8" s="1"/>
  <c r="G668" i="8" s="1"/>
  <c r="A669" i="8"/>
  <c r="D669" i="8"/>
  <c r="G669" i="8" s="1"/>
  <c r="A670" i="8"/>
  <c r="D670" i="8" s="1"/>
  <c r="G670" i="8"/>
  <c r="A671" i="8"/>
  <c r="D671" i="8" s="1"/>
  <c r="G671" i="8" s="1"/>
  <c r="A672" i="8"/>
  <c r="A673" i="8"/>
  <c r="A674" i="8"/>
  <c r="D674" i="8"/>
  <c r="G674" i="8" s="1"/>
  <c r="A675" i="8"/>
  <c r="D675" i="8"/>
  <c r="G675" i="8" s="1"/>
  <c r="A676" i="8"/>
  <c r="D676" i="8" s="1"/>
  <c r="G676" i="8"/>
  <c r="A677" i="8"/>
  <c r="D677" i="8" s="1"/>
  <c r="G677" i="8" s="1"/>
  <c r="A678" i="8"/>
  <c r="D678" i="8" s="1"/>
  <c r="G678" i="8" s="1"/>
  <c r="A679" i="8"/>
  <c r="D679" i="8"/>
  <c r="G679" i="8"/>
  <c r="A680" i="8"/>
  <c r="A681" i="8"/>
  <c r="A682" i="8"/>
  <c r="A683" i="8"/>
  <c r="D683" i="8"/>
  <c r="G683" i="8" s="1"/>
  <c r="A684" i="8"/>
  <c r="D684" i="8" s="1"/>
  <c r="G684" i="8"/>
  <c r="A685" i="8"/>
  <c r="A686" i="8"/>
  <c r="A687" i="8"/>
  <c r="D687" i="8"/>
  <c r="G687" i="8" s="1"/>
  <c r="A688" i="8"/>
  <c r="A689" i="8"/>
  <c r="A690" i="8"/>
  <c r="D690" i="8"/>
  <c r="G690" i="8" s="1"/>
  <c r="A691" i="8"/>
  <c r="D691" i="8"/>
  <c r="G691" i="8" s="1"/>
  <c r="A692" i="8"/>
  <c r="D692" i="8"/>
  <c r="G692" i="8" s="1"/>
  <c r="A693" i="8"/>
  <c r="D693" i="8"/>
  <c r="G693" i="8" s="1"/>
  <c r="A694" i="8"/>
  <c r="A695" i="8"/>
  <c r="A696" i="8"/>
  <c r="A697" i="8"/>
  <c r="A698" i="8"/>
  <c r="D698" i="8" s="1"/>
  <c r="G698" i="8" s="1"/>
  <c r="A699" i="8"/>
  <c r="D699" i="8"/>
  <c r="G699" i="8" s="1"/>
  <c r="A700" i="8"/>
  <c r="D700" i="8" s="1"/>
  <c r="G700" i="8" s="1"/>
  <c r="A701" i="8"/>
  <c r="D701" i="8"/>
  <c r="G701" i="8" s="1"/>
  <c r="A702" i="8"/>
  <c r="D702" i="8" s="1"/>
  <c r="G702" i="8"/>
  <c r="A703" i="8"/>
  <c r="D703" i="8"/>
  <c r="G703" i="8" s="1"/>
  <c r="A704" i="8"/>
  <c r="A705" i="8"/>
  <c r="A706" i="8"/>
  <c r="A707" i="8"/>
  <c r="D707" i="8"/>
  <c r="G707" i="8" s="1"/>
  <c r="A708" i="8"/>
  <c r="D708" i="8" s="1"/>
  <c r="G708" i="8" s="1"/>
  <c r="A709" i="8"/>
  <c r="D709" i="8"/>
  <c r="G709" i="8" s="1"/>
  <c r="A710" i="8"/>
  <c r="D710" i="8"/>
  <c r="G710" i="8"/>
  <c r="A711" i="8"/>
  <c r="D711" i="8"/>
  <c r="G711" i="8" s="1"/>
  <c r="A712" i="8"/>
  <c r="A713" i="8"/>
  <c r="A714" i="8"/>
  <c r="A715" i="8"/>
  <c r="D715" i="8"/>
  <c r="G715" i="8"/>
  <c r="A716" i="8"/>
  <c r="D716" i="8" s="1"/>
  <c r="G716" i="8"/>
  <c r="A717" i="8"/>
  <c r="A718" i="8"/>
  <c r="A719" i="8"/>
  <c r="A720" i="8"/>
  <c r="A721" i="8"/>
  <c r="A722" i="8"/>
  <c r="D722" i="8" s="1"/>
  <c r="G722" i="8" s="1"/>
  <c r="A723" i="8"/>
  <c r="D723" i="8"/>
  <c r="G723" i="8"/>
  <c r="A724" i="8"/>
  <c r="D724" i="8" s="1"/>
  <c r="G724" i="8" s="1"/>
  <c r="A725" i="8"/>
  <c r="D725" i="8"/>
  <c r="G725" i="8" s="1"/>
  <c r="A726" i="8"/>
  <c r="A727" i="8"/>
  <c r="A728" i="8"/>
  <c r="A729" i="8"/>
  <c r="A730" i="8"/>
  <c r="D730" i="8" s="1"/>
  <c r="G730" i="8"/>
  <c r="A731" i="8"/>
  <c r="D731" i="8"/>
  <c r="G731" i="8"/>
  <c r="A732" i="8"/>
  <c r="D732" i="8"/>
  <c r="G732" i="8" s="1"/>
  <c r="A733" i="8"/>
  <c r="D733" i="8"/>
  <c r="G733" i="8" s="1"/>
  <c r="A734" i="8"/>
  <c r="D734" i="8"/>
  <c r="G734" i="8" s="1"/>
  <c r="A735" i="8"/>
  <c r="D735" i="8"/>
  <c r="G735" i="8" s="1"/>
  <c r="A736" i="8"/>
  <c r="A737" i="8"/>
  <c r="A738" i="8"/>
  <c r="D738" i="8"/>
  <c r="G738" i="8"/>
  <c r="A739" i="8"/>
  <c r="D739" i="8"/>
  <c r="G739" i="8" s="1"/>
  <c r="A740" i="8"/>
  <c r="D740" i="8" s="1"/>
  <c r="G740" i="8" s="1"/>
  <c r="A741" i="8"/>
  <c r="D741" i="8"/>
  <c r="G741" i="8"/>
  <c r="A742" i="8"/>
  <c r="D742" i="8" s="1"/>
  <c r="G742" i="8" s="1"/>
  <c r="A743" i="8"/>
  <c r="D743" i="8"/>
  <c r="G743" i="8" s="1"/>
  <c r="A744" i="8"/>
  <c r="A745" i="8"/>
  <c r="A746" i="8"/>
  <c r="A747" i="8"/>
  <c r="D747" i="8"/>
  <c r="G747" i="8" s="1"/>
  <c r="A748" i="8"/>
  <c r="D748" i="8" s="1"/>
  <c r="G748" i="8" s="1"/>
  <c r="A749" i="8"/>
  <c r="A750" i="8"/>
  <c r="A751" i="8"/>
  <c r="D751" i="8"/>
  <c r="G751" i="8" s="1"/>
  <c r="A752" i="8"/>
  <c r="A753" i="8"/>
  <c r="A754" i="8"/>
  <c r="D754" i="8" s="1"/>
  <c r="G754" i="8" s="1"/>
  <c r="A755" i="8"/>
  <c r="D755" i="8"/>
  <c r="G755" i="8" s="1"/>
  <c r="A756" i="8"/>
  <c r="D756" i="8"/>
  <c r="G756" i="8" s="1"/>
  <c r="A757" i="8"/>
  <c r="D757" i="8"/>
  <c r="G757" i="8" s="1"/>
  <c r="A758" i="8"/>
  <c r="A759" i="8"/>
  <c r="A760" i="8"/>
  <c r="A761" i="8"/>
  <c r="A762" i="8"/>
  <c r="D762" i="8" s="1"/>
  <c r="G762" i="8" s="1"/>
  <c r="A763" i="8"/>
  <c r="D763" i="8"/>
  <c r="G763" i="8" s="1"/>
  <c r="A764" i="8"/>
  <c r="D764" i="8" s="1"/>
  <c r="G764" i="8"/>
  <c r="A765" i="8"/>
  <c r="D765" i="8"/>
  <c r="G765" i="8" s="1"/>
  <c r="A766" i="8"/>
  <c r="D766" i="8" s="1"/>
  <c r="G766" i="8" s="1"/>
  <c r="A767" i="8"/>
  <c r="D767" i="8"/>
  <c r="G767" i="8" s="1"/>
  <c r="A768" i="8"/>
  <c r="A769" i="8"/>
  <c r="A770" i="8"/>
  <c r="A771" i="8"/>
  <c r="D771" i="8"/>
  <c r="G771" i="8" s="1"/>
  <c r="A772" i="8"/>
  <c r="D772" i="8"/>
  <c r="G772" i="8" s="1"/>
  <c r="A773" i="8"/>
  <c r="D773" i="8"/>
  <c r="G773" i="8" s="1"/>
  <c r="A774" i="8"/>
  <c r="D774" i="8" s="1"/>
  <c r="G774" i="8" s="1"/>
  <c r="A775" i="8"/>
  <c r="D775" i="8"/>
  <c r="G775" i="8" s="1"/>
  <c r="A776" i="8"/>
  <c r="A777" i="8"/>
  <c r="A778" i="8"/>
  <c r="A779" i="8"/>
  <c r="D779" i="8" s="1"/>
  <c r="G779" i="8" s="1"/>
  <c r="A780" i="8"/>
  <c r="D780" i="8" s="1"/>
  <c r="G780" i="8"/>
  <c r="A781" i="8"/>
  <c r="A782" i="8"/>
  <c r="A783" i="8"/>
  <c r="A784" i="8"/>
  <c r="A785" i="8"/>
  <c r="A786" i="8"/>
  <c r="D786" i="8" s="1"/>
  <c r="G786" i="8"/>
  <c r="A787" i="8"/>
  <c r="D787" i="8"/>
  <c r="G787" i="8"/>
  <c r="A788" i="8"/>
  <c r="D788" i="8"/>
  <c r="G788" i="8"/>
  <c r="A789" i="8"/>
  <c r="D789" i="8"/>
  <c r="G789" i="8" s="1"/>
  <c r="A790" i="8"/>
  <c r="A791" i="8"/>
  <c r="A792" i="8"/>
  <c r="A793" i="8"/>
  <c r="A794" i="8"/>
  <c r="D794" i="8" s="1"/>
  <c r="G794" i="8"/>
  <c r="A795" i="8"/>
  <c r="D795" i="8"/>
  <c r="G795" i="8"/>
  <c r="A796" i="8"/>
  <c r="D796" i="8"/>
  <c r="G796" i="8" s="1"/>
  <c r="A797" i="8"/>
  <c r="D797" i="8"/>
  <c r="G797" i="8" s="1"/>
  <c r="A798" i="8"/>
  <c r="D798" i="8"/>
  <c r="G798" i="8" s="1"/>
  <c r="A799" i="8"/>
  <c r="D799" i="8"/>
  <c r="G799" i="8" s="1"/>
  <c r="A800" i="8"/>
  <c r="A801" i="8"/>
  <c r="A802" i="8"/>
  <c r="D802" i="8" s="1"/>
  <c r="G802" i="8"/>
  <c r="A803" i="8"/>
  <c r="D803" i="8" s="1"/>
  <c r="G803" i="8" s="1"/>
  <c r="A804" i="8"/>
  <c r="D804" i="8" s="1"/>
  <c r="G804" i="8"/>
  <c r="A805" i="8"/>
  <c r="D805" i="8"/>
  <c r="G805" i="8" s="1"/>
  <c r="A806" i="8"/>
  <c r="D806" i="8" s="1"/>
  <c r="G806" i="8"/>
  <c r="A807" i="8"/>
  <c r="A808" i="8"/>
  <c r="D808" i="8"/>
  <c r="G808" i="8"/>
  <c r="A809" i="8"/>
  <c r="A810" i="8"/>
  <c r="D810" i="8" s="1"/>
  <c r="G810" i="8"/>
  <c r="A811" i="8"/>
  <c r="A812" i="8"/>
  <c r="D812" i="8" s="1"/>
  <c r="G812" i="8" s="1"/>
  <c r="A813" i="8"/>
  <c r="A814" i="8"/>
  <c r="D814" i="8" s="1"/>
  <c r="G814" i="8" s="1"/>
  <c r="A815" i="8"/>
  <c r="A816" i="8"/>
  <c r="D816" i="8"/>
  <c r="G816" i="8" s="1"/>
  <c r="A817" i="8"/>
  <c r="A818" i="8"/>
  <c r="D818" i="8" s="1"/>
  <c r="G818" i="8" s="1"/>
  <c r="A819" i="8"/>
  <c r="A820" i="8"/>
  <c r="D820" i="8" s="1"/>
  <c r="G820" i="8" s="1"/>
  <c r="A821" i="8"/>
  <c r="A822" i="8"/>
  <c r="D822" i="8" s="1"/>
  <c r="G822" i="8"/>
  <c r="A823" i="8"/>
  <c r="A824" i="8"/>
  <c r="D824" i="8"/>
  <c r="G824" i="8" s="1"/>
  <c r="A825" i="8"/>
  <c r="A826" i="8"/>
  <c r="D826" i="8" s="1"/>
  <c r="G826" i="8" s="1"/>
  <c r="A827" i="8"/>
  <c r="A828" i="8"/>
  <c r="D828" i="8" s="1"/>
  <c r="G828" i="8" s="1"/>
  <c r="A829" i="8"/>
  <c r="A830" i="8"/>
  <c r="D830" i="8" s="1"/>
  <c r="G830" i="8" s="1"/>
  <c r="A831" i="8"/>
  <c r="A832" i="8"/>
  <c r="D832" i="8" s="1"/>
  <c r="G832" i="8" s="1"/>
  <c r="A833" i="8"/>
  <c r="A834" i="8"/>
  <c r="D834" i="8" s="1"/>
  <c r="G834" i="8"/>
  <c r="A835" i="8"/>
  <c r="A836" i="8"/>
  <c r="D836" i="8"/>
  <c r="G836" i="8" s="1"/>
  <c r="A837" i="8"/>
  <c r="A838" i="8"/>
  <c r="D838" i="8" s="1"/>
  <c r="G838" i="8" s="1"/>
  <c r="A839" i="8"/>
  <c r="A840" i="8"/>
  <c r="D840" i="8"/>
  <c r="G840" i="8" s="1"/>
  <c r="A841" i="8"/>
  <c r="A842" i="8"/>
  <c r="D842" i="8" s="1"/>
  <c r="G842" i="8"/>
  <c r="A843" i="8"/>
  <c r="A844" i="8"/>
  <c r="D844" i="8"/>
  <c r="G844" i="8" s="1"/>
  <c r="A845" i="8"/>
  <c r="A846" i="8"/>
  <c r="D846" i="8" s="1"/>
  <c r="G846" i="8" s="1"/>
  <c r="A847" i="8"/>
  <c r="A848" i="8"/>
  <c r="D848" i="8" s="1"/>
  <c r="G848" i="8"/>
  <c r="A849" i="8"/>
  <c r="A850" i="8"/>
  <c r="D850" i="8" s="1"/>
  <c r="G850" i="8" s="1"/>
  <c r="A851" i="8"/>
  <c r="A852" i="8"/>
  <c r="D852" i="8"/>
  <c r="G852" i="8" s="1"/>
  <c r="A853" i="8"/>
  <c r="A854" i="8"/>
  <c r="D854" i="8" s="1"/>
  <c r="G854" i="8" s="1"/>
  <c r="A855" i="8"/>
  <c r="A856" i="8"/>
  <c r="D856" i="8"/>
  <c r="G856" i="8"/>
  <c r="A857" i="8"/>
  <c r="A858" i="8"/>
  <c r="D858" i="8" s="1"/>
  <c r="G858" i="8"/>
  <c r="A859" i="8"/>
  <c r="A860" i="8"/>
  <c r="D860" i="8" s="1"/>
  <c r="G860" i="8" s="1"/>
  <c r="A861" i="8"/>
  <c r="A862" i="8"/>
  <c r="D862" i="8" s="1"/>
  <c r="G862" i="8" s="1"/>
  <c r="A863" i="8"/>
  <c r="A864" i="8"/>
  <c r="D864" i="8"/>
  <c r="G864" i="8" s="1"/>
  <c r="A865" i="8"/>
  <c r="A866" i="8"/>
  <c r="D866" i="8" s="1"/>
  <c r="G866" i="8" s="1"/>
  <c r="A867" i="8"/>
  <c r="A868" i="8"/>
  <c r="D868" i="8"/>
  <c r="G868" i="8" s="1"/>
  <c r="A869" i="8"/>
  <c r="A870" i="8"/>
  <c r="D870" i="8" s="1"/>
  <c r="G870" i="8" s="1"/>
  <c r="A871" i="8"/>
  <c r="A872" i="8"/>
  <c r="D872" i="8" s="1"/>
  <c r="G872" i="8"/>
  <c r="A873" i="8"/>
  <c r="A874" i="8"/>
  <c r="D874" i="8" s="1"/>
  <c r="G874" i="8"/>
  <c r="A875" i="8"/>
  <c r="A876" i="8"/>
  <c r="D876" i="8"/>
  <c r="G876" i="8" s="1"/>
  <c r="A877" i="8"/>
  <c r="A878" i="8"/>
  <c r="D878" i="8" s="1"/>
  <c r="G878" i="8" s="1"/>
  <c r="A879" i="8"/>
  <c r="A880" i="8"/>
  <c r="D880" i="8"/>
  <c r="G880" i="8"/>
  <c r="A881" i="8"/>
  <c r="A882" i="8"/>
  <c r="D882" i="8" s="1"/>
  <c r="G882" i="8"/>
  <c r="A883" i="8"/>
  <c r="A884" i="8"/>
  <c r="D884" i="8" s="1"/>
  <c r="G884" i="8"/>
  <c r="A885" i="8"/>
  <c r="A886" i="8"/>
  <c r="D886" i="8" s="1"/>
  <c r="G886" i="8" s="1"/>
  <c r="A887" i="8"/>
  <c r="A888" i="8"/>
  <c r="D888" i="8"/>
  <c r="G888" i="8"/>
  <c r="A889" i="8"/>
  <c r="A890" i="8"/>
  <c r="D890" i="8" s="1"/>
  <c r="G890" i="8" s="1"/>
  <c r="A891" i="8"/>
  <c r="A892" i="8"/>
  <c r="D892" i="8" s="1"/>
  <c r="G892" i="8" s="1"/>
  <c r="A893" i="8"/>
  <c r="A894" i="8"/>
  <c r="D894" i="8" s="1"/>
  <c r="G894" i="8" s="1"/>
  <c r="A895" i="8"/>
  <c r="A896" i="8"/>
  <c r="D896" i="8" s="1"/>
  <c r="G896" i="8" s="1"/>
  <c r="A897" i="8"/>
  <c r="A898" i="8"/>
  <c r="D898" i="8" s="1"/>
  <c r="G898" i="8" s="1"/>
  <c r="A899" i="8"/>
  <c r="A900" i="8"/>
  <c r="D900" i="8" s="1"/>
  <c r="G900" i="8" s="1"/>
  <c r="A901" i="8"/>
  <c r="A902" i="8"/>
  <c r="D902" i="8" s="1"/>
  <c r="G902" i="8"/>
  <c r="A903" i="8"/>
  <c r="A904" i="8"/>
  <c r="D904" i="8"/>
  <c r="G904" i="8" s="1"/>
  <c r="A905" i="8"/>
  <c r="A906" i="8"/>
  <c r="D906" i="8" s="1"/>
  <c r="G906" i="8"/>
  <c r="A907" i="8"/>
  <c r="A908" i="8"/>
  <c r="D908" i="8" s="1"/>
  <c r="G908" i="8" s="1"/>
  <c r="A909" i="8"/>
  <c r="A910" i="8"/>
  <c r="D910" i="8" s="1"/>
  <c r="G910" i="8" s="1"/>
  <c r="A911" i="8"/>
  <c r="A912" i="8"/>
  <c r="D912" i="8"/>
  <c r="G912" i="8" s="1"/>
  <c r="A913" i="8"/>
  <c r="A914" i="8"/>
  <c r="D914" i="8" s="1"/>
  <c r="G914" i="8" s="1"/>
  <c r="A915" i="8"/>
  <c r="A916" i="8"/>
  <c r="D916" i="8"/>
  <c r="G916" i="8" s="1"/>
  <c r="A917" i="8"/>
  <c r="A918" i="8"/>
  <c r="D918" i="8" s="1"/>
  <c r="G918" i="8"/>
  <c r="A919" i="8"/>
  <c r="A920" i="8"/>
  <c r="E920" i="8" s="1"/>
  <c r="C920" i="8"/>
  <c r="F920" i="8"/>
  <c r="D920" i="8"/>
  <c r="G920" i="8"/>
  <c r="H920" i="8"/>
  <c r="A921" i="8"/>
  <c r="D921" i="8" s="1"/>
  <c r="G921" i="8" s="1"/>
  <c r="A922" i="8"/>
  <c r="A923" i="8"/>
  <c r="D923" i="8"/>
  <c r="G923" i="8" s="1"/>
  <c r="A924" i="8"/>
  <c r="A925" i="8"/>
  <c r="D925" i="8"/>
  <c r="G925" i="8"/>
  <c r="A926" i="8"/>
  <c r="A927" i="8"/>
  <c r="D927" i="8" s="1"/>
  <c r="G927" i="8" s="1"/>
  <c r="A928" i="8"/>
  <c r="A929" i="8"/>
  <c r="D929" i="8" s="1"/>
  <c r="G929" i="8" s="1"/>
  <c r="A930" i="8"/>
  <c r="A931" i="8"/>
  <c r="D931" i="8" s="1"/>
  <c r="G931" i="8" s="1"/>
  <c r="A932" i="8"/>
  <c r="D932" i="8"/>
  <c r="G932" i="8"/>
  <c r="A933" i="8"/>
  <c r="D933" i="8"/>
  <c r="G933" i="8" s="1"/>
  <c r="A934" i="8"/>
  <c r="D934" i="8" s="1"/>
  <c r="G934" i="8" s="1"/>
  <c r="A935" i="8"/>
  <c r="A936" i="8"/>
  <c r="A937" i="8"/>
  <c r="A938" i="8"/>
  <c r="D938" i="8"/>
  <c r="G938" i="8"/>
  <c r="A939" i="8"/>
  <c r="D939" i="8"/>
  <c r="G939" i="8" s="1"/>
  <c r="A940" i="8"/>
  <c r="D940" i="8" s="1"/>
  <c r="G940" i="8" s="1"/>
  <c r="A941" i="8"/>
  <c r="D941" i="8"/>
  <c r="G941" i="8" s="1"/>
  <c r="A942" i="8"/>
  <c r="D942" i="8" s="1"/>
  <c r="G942" i="8" s="1"/>
  <c r="A943" i="8"/>
  <c r="A944" i="8"/>
  <c r="A945" i="8"/>
  <c r="A946" i="8"/>
  <c r="D946" i="8" s="1"/>
  <c r="G946" i="8"/>
  <c r="A947" i="8"/>
  <c r="D947" i="8"/>
  <c r="G947" i="8" s="1"/>
  <c r="A948" i="8"/>
  <c r="D948" i="8" s="1"/>
  <c r="G948" i="8" s="1"/>
  <c r="A949" i="8"/>
  <c r="D949" i="8"/>
  <c r="G949" i="8" s="1"/>
  <c r="A950" i="8"/>
  <c r="D950" i="8" s="1"/>
  <c r="G950" i="8" s="1"/>
  <c r="A951" i="8"/>
  <c r="A952" i="8"/>
  <c r="A953" i="8"/>
  <c r="A954" i="8"/>
  <c r="D954" i="8"/>
  <c r="G954" i="8" s="1"/>
  <c r="A955" i="8"/>
  <c r="D955" i="8"/>
  <c r="G955" i="8" s="1"/>
  <c r="A956" i="8"/>
  <c r="D956" i="8" s="1"/>
  <c r="G956" i="8"/>
  <c r="A957" i="8"/>
  <c r="D957" i="8" s="1"/>
  <c r="G957" i="8" s="1"/>
  <c r="A958" i="8"/>
  <c r="D958" i="8"/>
  <c r="G958" i="8" s="1"/>
  <c r="A959" i="8"/>
  <c r="A960" i="8"/>
  <c r="A961" i="8"/>
  <c r="A962" i="8"/>
  <c r="D962" i="8" s="1"/>
  <c r="G962" i="8" s="1"/>
  <c r="A963" i="8"/>
  <c r="D963" i="8"/>
  <c r="G963" i="8" s="1"/>
  <c r="A964" i="8"/>
  <c r="D964" i="8" s="1"/>
  <c r="G964" i="8" s="1"/>
  <c r="A965" i="8"/>
  <c r="D965" i="8"/>
  <c r="G965" i="8" s="1"/>
  <c r="A966" i="8"/>
  <c r="D966" i="8" s="1"/>
  <c r="G966" i="8" s="1"/>
  <c r="A967" i="8"/>
  <c r="A968" i="8"/>
  <c r="A969" i="8"/>
  <c r="A970" i="8"/>
  <c r="D970" i="8" s="1"/>
  <c r="G970" i="8" s="1"/>
  <c r="A971" i="8"/>
  <c r="D971" i="8"/>
  <c r="G971" i="8" s="1"/>
  <c r="A972" i="8"/>
  <c r="D972" i="8"/>
  <c r="G972" i="8" s="1"/>
  <c r="A973" i="8"/>
  <c r="D973" i="8" s="1"/>
  <c r="G973" i="8" s="1"/>
  <c r="A974" i="8"/>
  <c r="D974" i="8"/>
  <c r="G974" i="8" s="1"/>
  <c r="A975" i="8"/>
  <c r="A976" i="8"/>
  <c r="A977" i="8"/>
  <c r="A978" i="8"/>
  <c r="D978" i="8" s="1"/>
  <c r="G978" i="8" s="1"/>
  <c r="A979" i="8"/>
  <c r="D979" i="8"/>
  <c r="G979" i="8"/>
  <c r="A980" i="8"/>
  <c r="D980" i="8" s="1"/>
  <c r="G980" i="8" s="1"/>
  <c r="A981" i="8"/>
  <c r="D981" i="8"/>
  <c r="G981" i="8"/>
  <c r="A982" i="8"/>
  <c r="D982" i="8"/>
  <c r="G982" i="8"/>
  <c r="A983" i="8"/>
  <c r="A984" i="8"/>
  <c r="A985" i="8"/>
  <c r="A986" i="8"/>
  <c r="D986" i="8"/>
  <c r="G986" i="8" s="1"/>
  <c r="A987" i="8"/>
  <c r="D987" i="8"/>
  <c r="G987" i="8" s="1"/>
  <c r="A988" i="8"/>
  <c r="D988" i="8" s="1"/>
  <c r="G988" i="8"/>
  <c r="A989" i="8"/>
  <c r="D989" i="8"/>
  <c r="G989" i="8" s="1"/>
  <c r="A990" i="8"/>
  <c r="D990" i="8"/>
  <c r="G990" i="8" s="1"/>
  <c r="A991" i="8"/>
  <c r="A992" i="8"/>
  <c r="A993" i="8"/>
  <c r="A994" i="8"/>
  <c r="D994" i="8" s="1"/>
  <c r="G994" i="8" s="1"/>
  <c r="A995" i="8"/>
  <c r="D995" i="8" s="1"/>
  <c r="G995" i="8" s="1"/>
  <c r="A996" i="8"/>
  <c r="D996" i="8"/>
  <c r="G996" i="8" s="1"/>
  <c r="A997" i="8"/>
  <c r="D997" i="8"/>
  <c r="G997" i="8" s="1"/>
  <c r="A998" i="8"/>
  <c r="D998" i="8" s="1"/>
  <c r="G998" i="8"/>
  <c r="A999" i="8"/>
  <c r="A1000" i="8"/>
  <c r="A1001" i="8"/>
  <c r="A1002" i="8"/>
  <c r="D1002" i="8"/>
  <c r="G1002" i="8" s="1"/>
  <c r="A1003" i="8"/>
  <c r="D1003" i="8"/>
  <c r="G1003" i="8" s="1"/>
  <c r="A1004" i="8"/>
  <c r="D1004" i="8" s="1"/>
  <c r="G1004" i="8"/>
  <c r="A1005" i="8"/>
  <c r="D1005" i="8"/>
  <c r="G1005" i="8" s="1"/>
  <c r="A1006" i="8"/>
  <c r="D1006" i="8"/>
  <c r="G1006" i="8"/>
  <c r="A1007" i="8"/>
  <c r="A1008" i="8"/>
  <c r="A1009" i="8"/>
  <c r="A1010" i="8"/>
  <c r="D1010" i="8" s="1"/>
  <c r="G1010" i="8"/>
  <c r="A1011" i="8"/>
  <c r="D1011" i="8"/>
  <c r="G1011" i="8"/>
  <c r="A1012" i="8"/>
  <c r="D1012" i="8" s="1"/>
  <c r="G1012" i="8" s="1"/>
  <c r="A1013" i="8"/>
  <c r="D1013" i="8" s="1"/>
  <c r="G1013" i="8"/>
  <c r="A1014" i="8"/>
  <c r="D1014" i="8" s="1"/>
  <c r="G1014" i="8" s="1"/>
  <c r="A1015" i="8"/>
  <c r="A1016" i="8"/>
  <c r="A1017" i="8"/>
  <c r="A1018" i="8"/>
  <c r="D1018" i="8"/>
  <c r="G1018" i="8"/>
  <c r="A1019" i="8"/>
  <c r="D1019" i="8" s="1"/>
  <c r="G1019" i="8" s="1"/>
  <c r="A1020" i="8"/>
  <c r="D1020" i="8"/>
  <c r="G1020" i="8" s="1"/>
  <c r="A1021" i="8"/>
  <c r="D1021" i="8"/>
  <c r="G1021" i="8"/>
  <c r="A1022" i="8"/>
  <c r="D1022" i="8" s="1"/>
  <c r="G1022" i="8" s="1"/>
  <c r="A1023" i="8"/>
  <c r="A1024" i="8"/>
  <c r="A1025" i="8"/>
  <c r="A1026" i="8"/>
  <c r="D1026" i="8"/>
  <c r="G1026" i="8"/>
  <c r="A1027" i="8"/>
  <c r="D1027" i="8"/>
  <c r="G1027" i="8" s="1"/>
  <c r="A1028" i="8"/>
  <c r="D1028" i="8" s="1"/>
  <c r="G1028" i="8" s="1"/>
  <c r="A1029" i="8"/>
  <c r="D1029" i="8" s="1"/>
  <c r="G1029" i="8" s="1"/>
  <c r="A1030" i="8"/>
  <c r="D1030" i="8"/>
  <c r="G1030" i="8"/>
  <c r="A1031" i="8"/>
  <c r="A1032" i="8"/>
  <c r="A1033" i="8"/>
  <c r="A1034" i="8"/>
  <c r="D1034" i="8" s="1"/>
  <c r="G1034" i="8" s="1"/>
  <c r="A1035" i="8"/>
  <c r="D1035" i="8"/>
  <c r="G1035" i="8"/>
  <c r="A1036" i="8"/>
  <c r="D1036" i="8" s="1"/>
  <c r="G1036" i="8" s="1"/>
  <c r="A1037" i="8"/>
  <c r="D1037" i="8"/>
  <c r="G1037" i="8" s="1"/>
  <c r="A1038" i="8"/>
  <c r="D1038" i="8"/>
  <c r="G1038" i="8"/>
  <c r="A1039" i="8"/>
  <c r="A1040" i="8"/>
  <c r="A1041" i="8"/>
  <c r="A1042" i="8"/>
  <c r="D1042" i="8" s="1"/>
  <c r="G1042" i="8" s="1"/>
  <c r="A1043" i="8"/>
  <c r="D1043" i="8"/>
  <c r="G1043" i="8" s="1"/>
  <c r="A1044" i="8"/>
  <c r="D1044" i="8" s="1"/>
  <c r="G1044" i="8"/>
  <c r="A1045" i="8"/>
  <c r="D1045" i="8" s="1"/>
  <c r="G1045" i="8" s="1"/>
  <c r="A1046" i="8"/>
  <c r="D1046" i="8"/>
  <c r="G1046" i="8"/>
  <c r="A1047" i="8"/>
  <c r="A1048" i="8"/>
  <c r="A1049" i="8"/>
  <c r="A1050" i="8"/>
  <c r="D1050" i="8" s="1"/>
  <c r="G1050" i="8" s="1"/>
  <c r="A1051" i="8"/>
  <c r="D1051" i="8" s="1"/>
  <c r="G1051" i="8" s="1"/>
  <c r="A1052" i="8"/>
  <c r="D1052" i="8"/>
  <c r="G1052" i="8"/>
  <c r="A1053" i="8"/>
  <c r="D1053" i="8" s="1"/>
  <c r="G1053" i="8" s="1"/>
  <c r="A1054" i="8"/>
  <c r="D1054" i="8" s="1"/>
  <c r="G1054" i="8" s="1"/>
  <c r="A1055" i="8"/>
  <c r="A1056" i="8"/>
  <c r="A1057" i="8"/>
  <c r="A1058" i="8"/>
  <c r="D1058" i="8" s="1"/>
  <c r="G1058" i="8" s="1"/>
  <c r="A1059" i="8"/>
  <c r="D1059" i="8"/>
  <c r="G1059" i="8" s="1"/>
  <c r="A1060" i="8"/>
  <c r="D1060" i="8" s="1"/>
  <c r="G1060" i="8"/>
  <c r="A1061" i="8"/>
  <c r="D1061" i="8" s="1"/>
  <c r="G1061" i="8" s="1"/>
  <c r="A1062" i="8"/>
  <c r="D1062" i="8"/>
  <c r="G1062" i="8" s="1"/>
  <c r="A1063" i="8"/>
  <c r="A1064" i="8"/>
  <c r="A1065" i="8"/>
  <c r="A1066" i="8"/>
  <c r="D1066" i="8" s="1"/>
  <c r="G1066" i="8"/>
  <c r="A1067" i="8"/>
  <c r="D1067" i="8" s="1"/>
  <c r="G1067" i="8" s="1"/>
  <c r="A1068" i="8"/>
  <c r="D1068" i="8"/>
  <c r="G1068" i="8"/>
  <c r="A1069" i="8"/>
  <c r="D1069" i="8"/>
  <c r="G1069" i="8"/>
  <c r="A1070" i="8"/>
  <c r="D1070" i="8" s="1"/>
  <c r="G1070" i="8" s="1"/>
  <c r="A1071" i="8"/>
  <c r="A1072" i="8"/>
  <c r="A1073" i="8"/>
  <c r="A1074" i="8"/>
  <c r="D1074" i="8"/>
  <c r="G1074" i="8"/>
  <c r="A1075" i="8"/>
  <c r="D1075" i="8"/>
  <c r="G1075" i="8"/>
  <c r="A1076" i="8"/>
  <c r="D1076" i="8"/>
  <c r="G1076" i="8" s="1"/>
  <c r="A1077" i="8"/>
  <c r="D1077" i="8"/>
  <c r="G1077" i="8" s="1"/>
  <c r="A1078" i="8"/>
  <c r="D1078" i="8" s="1"/>
  <c r="G1078" i="8" s="1"/>
  <c r="A1079" i="8"/>
  <c r="A1080" i="8"/>
  <c r="A1081" i="8"/>
  <c r="A1082" i="8"/>
  <c r="D1082" i="8" s="1"/>
  <c r="G1082" i="8"/>
  <c r="A1083" i="8"/>
  <c r="D1083" i="8" s="1"/>
  <c r="G1083" i="8" s="1"/>
  <c r="A1084" i="8"/>
  <c r="D1084" i="8"/>
  <c r="G1084" i="8" s="1"/>
  <c r="A1085" i="8"/>
  <c r="D1085" i="8"/>
  <c r="G1085" i="8"/>
  <c r="A1086" i="8"/>
  <c r="D1086" i="8" s="1"/>
  <c r="G1086" i="8" s="1"/>
  <c r="A1087" i="8"/>
  <c r="A1088" i="8"/>
  <c r="A1089" i="8"/>
  <c r="A1090" i="8"/>
  <c r="D1090" i="8"/>
  <c r="G1090" i="8"/>
  <c r="A1091" i="8"/>
  <c r="D1091" i="8" s="1"/>
  <c r="G1091" i="8" s="1"/>
  <c r="A1092" i="8"/>
  <c r="D1092" i="8" s="1"/>
  <c r="G1092" i="8"/>
  <c r="A1093" i="8"/>
  <c r="D1093" i="8"/>
  <c r="G1093" i="8"/>
  <c r="A1094" i="8"/>
  <c r="D1094" i="8" s="1"/>
  <c r="G1094" i="8" s="1"/>
  <c r="A1095" i="8"/>
  <c r="A1096" i="8"/>
  <c r="A1097" i="8"/>
  <c r="A1098" i="8"/>
  <c r="D1098" i="8"/>
  <c r="G1098" i="8" s="1"/>
  <c r="A1099" i="8"/>
  <c r="D1099" i="8"/>
  <c r="G1099" i="8" s="1"/>
  <c r="A1100" i="8"/>
  <c r="D1100" i="8"/>
  <c r="G1100" i="8" s="1"/>
  <c r="A1101" i="8"/>
  <c r="D1101" i="8"/>
  <c r="G1101" i="8" s="1"/>
  <c r="A1102" i="8"/>
  <c r="D1102" i="8" s="1"/>
  <c r="G1102" i="8"/>
  <c r="A1103" i="8"/>
  <c r="A1104" i="8"/>
  <c r="A1105" i="8"/>
  <c r="A1106" i="8"/>
  <c r="D1106" i="8"/>
  <c r="G1106" i="8" s="1"/>
  <c r="A1107" i="8"/>
  <c r="D1107" i="8"/>
  <c r="G1107" i="8" s="1"/>
  <c r="A1108" i="8"/>
  <c r="D1108" i="8" s="1"/>
  <c r="G1108" i="8" s="1"/>
  <c r="A1109" i="8"/>
  <c r="D1109" i="8"/>
  <c r="G1109" i="8" s="1"/>
  <c r="A1110" i="8"/>
  <c r="D1110" i="8" s="1"/>
  <c r="G1110" i="8" s="1"/>
  <c r="A1111" i="8"/>
  <c r="A1112" i="8"/>
  <c r="A1113" i="8"/>
  <c r="A1114" i="8"/>
  <c r="D1114" i="8" s="1"/>
  <c r="G1114" i="8"/>
  <c r="A1115" i="8"/>
  <c r="D1115" i="8" s="1"/>
  <c r="G1115" i="8" s="1"/>
  <c r="A1116" i="8"/>
  <c r="D1116" i="8"/>
  <c r="G1116" i="8"/>
  <c r="A1117" i="8"/>
  <c r="D1117" i="8"/>
  <c r="G1117" i="8"/>
  <c r="A1118" i="8"/>
  <c r="D1118" i="8" s="1"/>
  <c r="G1118" i="8" s="1"/>
  <c r="A1119" i="8"/>
  <c r="A1120" i="8"/>
  <c r="A1121" i="8"/>
  <c r="A1122" i="8"/>
  <c r="D1122" i="8" s="1"/>
  <c r="G1122" i="8" s="1"/>
  <c r="A1123" i="8"/>
  <c r="D1123" i="8"/>
  <c r="G1123" i="8" s="1"/>
  <c r="A1124" i="8"/>
  <c r="D1124" i="8" s="1"/>
  <c r="G1124" i="8" s="1"/>
  <c r="A1125" i="8"/>
  <c r="D1125" i="8" s="1"/>
  <c r="G1125" i="8" s="1"/>
  <c r="A1126" i="8"/>
  <c r="D1126" i="8"/>
  <c r="G1126" i="8" s="1"/>
  <c r="A1127" i="8"/>
  <c r="A1128" i="8"/>
  <c r="A1129" i="8"/>
  <c r="A1130" i="8"/>
  <c r="D1130" i="8"/>
  <c r="G1130" i="8" s="1"/>
  <c r="A1131" i="8"/>
  <c r="D1131" i="8" s="1"/>
  <c r="G1131" i="8" s="1"/>
  <c r="A1132" i="8"/>
  <c r="D1132" i="8"/>
  <c r="G1132" i="8"/>
  <c r="A1133" i="8"/>
  <c r="D1133" i="8" s="1"/>
  <c r="G1133" i="8" s="1"/>
  <c r="A1134" i="8"/>
  <c r="D1134" i="8" s="1"/>
  <c r="G1134" i="8"/>
  <c r="A1135" i="8"/>
  <c r="A1136" i="8"/>
  <c r="A1137" i="8"/>
  <c r="A1138" i="8"/>
  <c r="D1138" i="8"/>
  <c r="G1138" i="8" s="1"/>
  <c r="A1139" i="8"/>
  <c r="D1139" i="8"/>
  <c r="G1139" i="8"/>
  <c r="A1140" i="8"/>
  <c r="D1140" i="8" s="1"/>
  <c r="G1140" i="8"/>
  <c r="A1141" i="8"/>
  <c r="D1141" i="8" s="1"/>
  <c r="G1141" i="8" s="1"/>
  <c r="A1142" i="8"/>
  <c r="D1142" i="8" s="1"/>
  <c r="G1142" i="8" s="1"/>
  <c r="A1143" i="8"/>
  <c r="A1144" i="8"/>
  <c r="A1145" i="8"/>
  <c r="A1146" i="8"/>
  <c r="D1146" i="8" s="1"/>
  <c r="G1146" i="8" s="1"/>
  <c r="A1147" i="8"/>
  <c r="D1147" i="8"/>
  <c r="G1147" i="8" s="1"/>
  <c r="A1148" i="8"/>
  <c r="D1148" i="8"/>
  <c r="G1148" i="8" s="1"/>
  <c r="A1149" i="8"/>
  <c r="D1149" i="8"/>
  <c r="G1149" i="8"/>
  <c r="A1150" i="8"/>
  <c r="D1150" i="8" s="1"/>
  <c r="G1150" i="8" s="1"/>
  <c r="A1151" i="8"/>
  <c r="A1152" i="8"/>
  <c r="A1153" i="8"/>
  <c r="A1154" i="8"/>
  <c r="D1154" i="8"/>
  <c r="G1154" i="8" s="1"/>
  <c r="A1155" i="8"/>
  <c r="D1155" i="8"/>
  <c r="G1155" i="8"/>
  <c r="A1156" i="8"/>
  <c r="D1156" i="8" s="1"/>
  <c r="G1156" i="8" s="1"/>
  <c r="A1157" i="8"/>
  <c r="D1157" i="8"/>
  <c r="G1157" i="8"/>
  <c r="A1158" i="8"/>
  <c r="D1158" i="8"/>
  <c r="G1158" i="8"/>
  <c r="A1159" i="8"/>
  <c r="A1160" i="8"/>
  <c r="A1161" i="8"/>
  <c r="A1162" i="8"/>
  <c r="D1162" i="8"/>
  <c r="G1162" i="8" s="1"/>
  <c r="A1163" i="8"/>
  <c r="D1163" i="8"/>
  <c r="G1163" i="8" s="1"/>
  <c r="A1164" i="8"/>
  <c r="D1164" i="8" s="1"/>
  <c r="G1164" i="8" s="1"/>
  <c r="A1165" i="8"/>
  <c r="D1165" i="8"/>
  <c r="G1165" i="8" s="1"/>
  <c r="A1166" i="8"/>
  <c r="D1166" i="8" s="1"/>
  <c r="G1166" i="8"/>
  <c r="A1167" i="8"/>
  <c r="A1168" i="8"/>
  <c r="A1169" i="8"/>
  <c r="A1170" i="8"/>
  <c r="D1170" i="8"/>
  <c r="G1170" i="8" s="1"/>
  <c r="A1171" i="8"/>
  <c r="D1171" i="8"/>
  <c r="G1171" i="8"/>
  <c r="A1172" i="8"/>
  <c r="D1172" i="8" s="1"/>
  <c r="G1172" i="8" s="1"/>
  <c r="A1173" i="8"/>
  <c r="D1173" i="8" s="1"/>
  <c r="G1173" i="8" s="1"/>
  <c r="A1174" i="8"/>
  <c r="D1174" i="8" s="1"/>
  <c r="G1174" i="8" s="1"/>
  <c r="A1175" i="8"/>
  <c r="A1176" i="8"/>
  <c r="A1177" i="8"/>
  <c r="A1178" i="8"/>
  <c r="D1178" i="8" s="1"/>
  <c r="G1178" i="8"/>
  <c r="A1179" i="8"/>
  <c r="D1179" i="8" s="1"/>
  <c r="G1179" i="8" s="1"/>
  <c r="A1180" i="8"/>
  <c r="D1180" i="8" s="1"/>
  <c r="G1180" i="8" s="1"/>
  <c r="A1181" i="8"/>
  <c r="D1181" i="8"/>
  <c r="G1181" i="8"/>
  <c r="A1182" i="8"/>
  <c r="D1182" i="8" s="1"/>
  <c r="G1182" i="8" s="1"/>
  <c r="A1183" i="8"/>
  <c r="A1184" i="8"/>
  <c r="A1185" i="8"/>
  <c r="A1186" i="8"/>
  <c r="D1186" i="8"/>
  <c r="G1186" i="8" s="1"/>
  <c r="A1187" i="8"/>
  <c r="D1187" i="8"/>
  <c r="G1187" i="8" s="1"/>
  <c r="A1188" i="8"/>
  <c r="D1188" i="8" s="1"/>
  <c r="G1188" i="8" s="1"/>
  <c r="A1189" i="8"/>
  <c r="D1189" i="8"/>
  <c r="G1189" i="8" s="1"/>
  <c r="A1190" i="8"/>
  <c r="D1190" i="8" s="1"/>
  <c r="G1190" i="8" s="1"/>
  <c r="A1191" i="8"/>
  <c r="A1192" i="8"/>
  <c r="A1193" i="8"/>
  <c r="A1194" i="8"/>
  <c r="D1194" i="8"/>
  <c r="G1194" i="8"/>
  <c r="A1195" i="8"/>
  <c r="D1195" i="8" s="1"/>
  <c r="G1195" i="8" s="1"/>
  <c r="A1196" i="8"/>
  <c r="D1196" i="8"/>
  <c r="G1196" i="8"/>
  <c r="A1197" i="8"/>
  <c r="D1197" i="8" s="1"/>
  <c r="G1197" i="8" s="1"/>
  <c r="A1198" i="8"/>
  <c r="D1198" i="8" s="1"/>
  <c r="G1198" i="8" s="1"/>
  <c r="A1199" i="8"/>
  <c r="A1200" i="8"/>
  <c r="A1201" i="8"/>
  <c r="A1202" i="8"/>
  <c r="D1202" i="8" s="1"/>
  <c r="G1202" i="8" s="1"/>
  <c r="A1203" i="8"/>
  <c r="D1203" i="8"/>
  <c r="G1203" i="8"/>
  <c r="A1204" i="8"/>
  <c r="D1204" i="8"/>
  <c r="G1204" i="8"/>
  <c r="A1205" i="8"/>
  <c r="D1205" i="8" s="1"/>
  <c r="G1205" i="8" s="1"/>
  <c r="A1206" i="8"/>
  <c r="D1206" i="8" s="1"/>
  <c r="G1206" i="8"/>
  <c r="A1207" i="8"/>
  <c r="A1208" i="8"/>
  <c r="A1209" i="8"/>
  <c r="A1210" i="8"/>
  <c r="D1210" i="8" s="1"/>
  <c r="G1210" i="8" s="1"/>
  <c r="A1211" i="8"/>
  <c r="D1211" i="8" s="1"/>
  <c r="G1211" i="8"/>
  <c r="A1212" i="8"/>
  <c r="D1212" i="8"/>
  <c r="G1212" i="8" s="1"/>
  <c r="A1213" i="8"/>
  <c r="D1213" i="8"/>
  <c r="G1213" i="8" s="1"/>
  <c r="A1214" i="8"/>
  <c r="D1214" i="8"/>
  <c r="G1214" i="8" s="1"/>
  <c r="A1215" i="8"/>
  <c r="A1216" i="8"/>
  <c r="A1217" i="8"/>
  <c r="A1218" i="8"/>
  <c r="D1218" i="8" s="1"/>
  <c r="G1218" i="8" s="1"/>
  <c r="A1219" i="8"/>
  <c r="D1219" i="8"/>
  <c r="G1219" i="8"/>
  <c r="A1220" i="8"/>
  <c r="D1220" i="8" s="1"/>
  <c r="G1220" i="8" s="1"/>
  <c r="A1221" i="8"/>
  <c r="D1221" i="8"/>
  <c r="G1221" i="8" s="1"/>
  <c r="A1222" i="8"/>
  <c r="D1222" i="8" s="1"/>
  <c r="G1222" i="8"/>
  <c r="A1223" i="8"/>
  <c r="A1224" i="8"/>
  <c r="A1225" i="8"/>
  <c r="A1226" i="8"/>
  <c r="D1226" i="8" s="1"/>
  <c r="G1226" i="8"/>
  <c r="A1227" i="8"/>
  <c r="D1227" i="8" s="1"/>
  <c r="G1227" i="8" s="1"/>
  <c r="A1228" i="8"/>
  <c r="D1228" i="8"/>
  <c r="G1228" i="8" s="1"/>
  <c r="A1229" i="8"/>
  <c r="D1229" i="8" s="1"/>
  <c r="G1229" i="8"/>
  <c r="A1230" i="8"/>
  <c r="D1230" i="8" s="1"/>
  <c r="G1230" i="8" s="1"/>
  <c r="A1231" i="8"/>
  <c r="A1232" i="8"/>
  <c r="A1233" i="8"/>
  <c r="A1234" i="8"/>
  <c r="D1234" i="8" s="1"/>
  <c r="G1234" i="8" s="1"/>
  <c r="A1235" i="8"/>
  <c r="D1235" i="8"/>
  <c r="G1235" i="8" s="1"/>
  <c r="A1236" i="8"/>
  <c r="D1236" i="8"/>
  <c r="G1236" i="8"/>
  <c r="A1237" i="8"/>
  <c r="D1237" i="8"/>
  <c r="G1237" i="8" s="1"/>
  <c r="A1238" i="8"/>
  <c r="D1238" i="8"/>
  <c r="G1238" i="8" s="1"/>
  <c r="A1239" i="8"/>
  <c r="A1240" i="8"/>
  <c r="A1241" i="8"/>
  <c r="A1242" i="8"/>
  <c r="D1242" i="8" s="1"/>
  <c r="G1242" i="8"/>
  <c r="A1243" i="8"/>
  <c r="D1243" i="8"/>
  <c r="G1243" i="8" s="1"/>
  <c r="A1244" i="8"/>
  <c r="D1244" i="8"/>
  <c r="G1244" i="8"/>
  <c r="A1245" i="8"/>
  <c r="D1245" i="8"/>
  <c r="G1245" i="8"/>
  <c r="A1246" i="8"/>
  <c r="D1246" i="8" s="1"/>
  <c r="G1246" i="8" s="1"/>
  <c r="A1247" i="8"/>
  <c r="A1248" i="8"/>
  <c r="A1249" i="8"/>
  <c r="A1250" i="8"/>
  <c r="D1250" i="8"/>
  <c r="G1250" i="8"/>
  <c r="A1251" i="8"/>
  <c r="D1251" i="8" s="1"/>
  <c r="G1251" i="8"/>
  <c r="A1252" i="8"/>
  <c r="D1252" i="8" s="1"/>
  <c r="G1252" i="8" s="1"/>
  <c r="A1253" i="8"/>
  <c r="D1253" i="8" s="1"/>
  <c r="G1253" i="8" s="1"/>
  <c r="A1254" i="8"/>
  <c r="D1254" i="8" s="1"/>
  <c r="G1254" i="8" s="1"/>
  <c r="A1255" i="8"/>
  <c r="A1256" i="8"/>
  <c r="A1257" i="8"/>
  <c r="A1258" i="8"/>
  <c r="D1258" i="8"/>
  <c r="G1258" i="8"/>
  <c r="A1259" i="8"/>
  <c r="D1259" i="8" s="1"/>
  <c r="G1259" i="8" s="1"/>
  <c r="A1260" i="8"/>
  <c r="D1260" i="8" s="1"/>
  <c r="G1260" i="8"/>
  <c r="A1261" i="8"/>
  <c r="D1261" i="8" s="1"/>
  <c r="G1261" i="8" s="1"/>
  <c r="A1262" i="8"/>
  <c r="D1262" i="8" s="1"/>
  <c r="G1262" i="8" s="1"/>
  <c r="A1263" i="8"/>
  <c r="A1264" i="8"/>
  <c r="A1265" i="8"/>
  <c r="A1266" i="8"/>
  <c r="D1266" i="8" s="1"/>
  <c r="G1266" i="8" s="1"/>
  <c r="A1267" i="8"/>
  <c r="D1267" i="8"/>
  <c r="G1267" i="8" s="1"/>
  <c r="A1268" i="8"/>
  <c r="D1268" i="8"/>
  <c r="G1268" i="8" s="1"/>
  <c r="A1269" i="8"/>
  <c r="D1269" i="8"/>
  <c r="G1269" i="8" s="1"/>
  <c r="A1270" i="8"/>
  <c r="D1270" i="8"/>
  <c r="G1270" i="8" s="1"/>
  <c r="A1271" i="8"/>
  <c r="A1272" i="8"/>
  <c r="A1273" i="8"/>
  <c r="A1274" i="8"/>
  <c r="D1274" i="8" s="1"/>
  <c r="G1274" i="8"/>
  <c r="A1275" i="8"/>
  <c r="D1275" i="8" s="1"/>
  <c r="G1275" i="8" s="1"/>
  <c r="A1276" i="8"/>
  <c r="D1276" i="8"/>
  <c r="G1276" i="8" s="1"/>
  <c r="A1277" i="8"/>
  <c r="D1277" i="8"/>
  <c r="G1277" i="8"/>
  <c r="A1278" i="8"/>
  <c r="D1278" i="8" s="1"/>
  <c r="G1278" i="8" s="1"/>
  <c r="A1279" i="8"/>
  <c r="A1280" i="8"/>
  <c r="A1281" i="8"/>
  <c r="A1282" i="8"/>
  <c r="D1282" i="8"/>
  <c r="G1282" i="8"/>
  <c r="A1283" i="8"/>
  <c r="D1283" i="8" s="1"/>
  <c r="G1283" i="8" s="1"/>
  <c r="A1284" i="8"/>
  <c r="D1284" i="8" s="1"/>
  <c r="G1284" i="8" s="1"/>
  <c r="A1285" i="8"/>
  <c r="D1285" i="8" s="1"/>
  <c r="G1285" i="8" s="1"/>
  <c r="A1286" i="8"/>
  <c r="D1286" i="8" s="1"/>
  <c r="G1286" i="8" s="1"/>
  <c r="A1287" i="8"/>
  <c r="A1288" i="8"/>
  <c r="A1289" i="8"/>
  <c r="A1290" i="8"/>
  <c r="D1290" i="8" s="1"/>
  <c r="G1290" i="8" s="1"/>
  <c r="A1291" i="8"/>
  <c r="D1291" i="8"/>
  <c r="G1291" i="8" s="1"/>
  <c r="A1292" i="8"/>
  <c r="D1292" i="8"/>
  <c r="G1292" i="8"/>
  <c r="A1293" i="8"/>
  <c r="D1293" i="8" s="1"/>
  <c r="G1293" i="8" s="1"/>
  <c r="A1294" i="8"/>
  <c r="D1294" i="8" s="1"/>
  <c r="G1294" i="8"/>
  <c r="A1295" i="8"/>
  <c r="A1296" i="8"/>
  <c r="A1297" i="8"/>
  <c r="A1298" i="8"/>
  <c r="D1298" i="8" s="1"/>
  <c r="G1298" i="8" s="1"/>
  <c r="A1299" i="8"/>
  <c r="D1299" i="8"/>
  <c r="G1299" i="8" s="1"/>
  <c r="A1300" i="8"/>
  <c r="D1300" i="8"/>
  <c r="G1300" i="8" s="1"/>
  <c r="A1301" i="8"/>
  <c r="D1301" i="8"/>
  <c r="G1301" i="8" s="1"/>
  <c r="A1302" i="8"/>
  <c r="D1302" i="8"/>
  <c r="G1302" i="8" s="1"/>
  <c r="A1303" i="8"/>
  <c r="A1304" i="8"/>
  <c r="A1305" i="8"/>
  <c r="A1306" i="8"/>
  <c r="D1306" i="8" s="1"/>
  <c r="G1306" i="8"/>
  <c r="A1307" i="8"/>
  <c r="D1307" i="8"/>
  <c r="G1307" i="8" s="1"/>
  <c r="A1308" i="8"/>
  <c r="D1308" i="8" s="1"/>
  <c r="G1308" i="8" s="1"/>
  <c r="A1309" i="8"/>
  <c r="D1309" i="8"/>
  <c r="G1309" i="8" s="1"/>
  <c r="A1310" i="8"/>
  <c r="D1310" i="8"/>
  <c r="G1310" i="8" s="1"/>
  <c r="A1311" i="8"/>
  <c r="A1312" i="8"/>
  <c r="A1313" i="8"/>
  <c r="A1314" i="8"/>
  <c r="D1314" i="8" s="1"/>
  <c r="G1314" i="8"/>
  <c r="A1315" i="8"/>
  <c r="D1315" i="8"/>
  <c r="G1315" i="8" s="1"/>
  <c r="A1316" i="8"/>
  <c r="D1316" i="8" s="1"/>
  <c r="G1316" i="8" s="1"/>
  <c r="A1317" i="8"/>
  <c r="D1317" i="8" s="1"/>
  <c r="G1317" i="8" s="1"/>
  <c r="A1318" i="8"/>
  <c r="D1318" i="8"/>
  <c r="G1318" i="8"/>
  <c r="A1319" i="8"/>
  <c r="A1320" i="8"/>
  <c r="A1321" i="8"/>
  <c r="A1322" i="8"/>
  <c r="D1322" i="8"/>
  <c r="G1322" i="8"/>
  <c r="A1323" i="8"/>
  <c r="D1323" i="8"/>
  <c r="G1323" i="8" s="1"/>
  <c r="A1324" i="8"/>
  <c r="D1324" i="8"/>
  <c r="G1324" i="8"/>
  <c r="A1325" i="8"/>
  <c r="D1325" i="8"/>
  <c r="G1325" i="8"/>
  <c r="A1326" i="8"/>
  <c r="D1326" i="8" s="1"/>
  <c r="G1326" i="8"/>
  <c r="A1327" i="8"/>
  <c r="A1328" i="8"/>
  <c r="A1329" i="8"/>
  <c r="A1330" i="8"/>
  <c r="D1330" i="8"/>
  <c r="G1330" i="8"/>
  <c r="A1331" i="8"/>
  <c r="D1331" i="8"/>
  <c r="G1331" i="8" s="1"/>
  <c r="A1332" i="8"/>
  <c r="D1332" i="8"/>
  <c r="G1332" i="8" s="1"/>
  <c r="A1333" i="8"/>
  <c r="D1333" i="8" s="1"/>
  <c r="G1333" i="8" s="1"/>
  <c r="A1334" i="8"/>
  <c r="D1334" i="8"/>
  <c r="G1334" i="8" s="1"/>
  <c r="A1335" i="8"/>
  <c r="A1336" i="8"/>
  <c r="A1337" i="8"/>
  <c r="A1338" i="8"/>
  <c r="D1338" i="8" s="1"/>
  <c r="G1338" i="8" s="1"/>
  <c r="A1339" i="8"/>
  <c r="D1339" i="8" s="1"/>
  <c r="G1339" i="8" s="1"/>
  <c r="A1340" i="8"/>
  <c r="D1340" i="8"/>
  <c r="G1340" i="8" s="1"/>
  <c r="A1341" i="8"/>
  <c r="D1341" i="8"/>
  <c r="G1341" i="8" s="1"/>
  <c r="A1342" i="8"/>
  <c r="D1342" i="8"/>
  <c r="G1342" i="8" s="1"/>
  <c r="A1343" i="8"/>
  <c r="A1344" i="8"/>
  <c r="A1345" i="8"/>
  <c r="A1346" i="8"/>
  <c r="D1346" i="8" s="1"/>
  <c r="G1346" i="8" s="1"/>
  <c r="A1347" i="8"/>
  <c r="D1347" i="8"/>
  <c r="G1347" i="8" s="1"/>
  <c r="A1348" i="8"/>
  <c r="D1348" i="8" s="1"/>
  <c r="G1348" i="8"/>
  <c r="A1349" i="8"/>
  <c r="D1349" i="8" s="1"/>
  <c r="G1349" i="8"/>
  <c r="A1350" i="8"/>
  <c r="D1350" i="8" s="1"/>
  <c r="G1350" i="8" s="1"/>
  <c r="A1351" i="8"/>
  <c r="A1352" i="8"/>
  <c r="A1353" i="8"/>
  <c r="A1354" i="8"/>
  <c r="D1354" i="8"/>
  <c r="G1354" i="8"/>
  <c r="A1355" i="8"/>
  <c r="D1355" i="8" s="1"/>
  <c r="G1355" i="8" s="1"/>
  <c r="A1356" i="8"/>
  <c r="D1356" i="8"/>
  <c r="G1356" i="8"/>
  <c r="A1357" i="8"/>
  <c r="D1357" i="8"/>
  <c r="G1357" i="8" s="1"/>
  <c r="A1358" i="8"/>
  <c r="D1358" i="8" s="1"/>
  <c r="G1358" i="8" s="1"/>
  <c r="A1359" i="8"/>
  <c r="A1360" i="8"/>
  <c r="A1361" i="8"/>
  <c r="A1362" i="8"/>
  <c r="D1362" i="8"/>
  <c r="G1362" i="8"/>
  <c r="A1363" i="8"/>
  <c r="D1363" i="8"/>
  <c r="G1363" i="8" s="1"/>
  <c r="A1364" i="8"/>
  <c r="D1364" i="8" s="1"/>
  <c r="G1364" i="8" s="1"/>
  <c r="A1365" i="8"/>
  <c r="D1365" i="8"/>
  <c r="G1365" i="8" s="1"/>
  <c r="A1366" i="8"/>
  <c r="D1366" i="8" s="1"/>
  <c r="G1366" i="8" s="1"/>
  <c r="A1367" i="8"/>
  <c r="A1368" i="8"/>
  <c r="A1369" i="8"/>
  <c r="A1370" i="8"/>
  <c r="D1370" i="8" s="1"/>
  <c r="G1370" i="8" s="1"/>
  <c r="A1371" i="8"/>
  <c r="D1371" i="8" s="1"/>
  <c r="G1371" i="8" s="1"/>
  <c r="A1372" i="8"/>
  <c r="D1372" i="8" s="1"/>
  <c r="G1372" i="8" s="1"/>
  <c r="A1373" i="8"/>
  <c r="D1373" i="8"/>
  <c r="G1373" i="8" s="1"/>
  <c r="A1374" i="8"/>
  <c r="D1374" i="8" s="1"/>
  <c r="G1374" i="8"/>
  <c r="A1375" i="8"/>
  <c r="A1376" i="8"/>
  <c r="A1377" i="8"/>
  <c r="A1378" i="8"/>
  <c r="D1378" i="8"/>
  <c r="G1378" i="8" s="1"/>
  <c r="A1379" i="8"/>
  <c r="D1379" i="8"/>
  <c r="G1379" i="8"/>
  <c r="A1380" i="8"/>
  <c r="D1380" i="8" s="1"/>
  <c r="G1380" i="8"/>
  <c r="A1381" i="8"/>
  <c r="D1381" i="8" s="1"/>
  <c r="G1381" i="8" s="1"/>
  <c r="A1382" i="8"/>
  <c r="D1382" i="8"/>
  <c r="G1382" i="8" s="1"/>
  <c r="A1383" i="8"/>
  <c r="A1384" i="8"/>
  <c r="A1385" i="8"/>
  <c r="A1386" i="8"/>
  <c r="D1386" i="8" s="1"/>
  <c r="G1386" i="8" s="1"/>
  <c r="A1387" i="8"/>
  <c r="D1387" i="8"/>
  <c r="G1387" i="8" s="1"/>
  <c r="A1388" i="8"/>
  <c r="D1388" i="8" s="1"/>
  <c r="G1388" i="8" s="1"/>
  <c r="A1389" i="8"/>
  <c r="D1389" i="8"/>
  <c r="G1389" i="8" s="1"/>
  <c r="A1390" i="8"/>
  <c r="D1390" i="8" s="1"/>
  <c r="G1390" i="8"/>
  <c r="A1391" i="8"/>
  <c r="A1392" i="8"/>
  <c r="A1393" i="8"/>
  <c r="A1394" i="8"/>
  <c r="D1394" i="8"/>
  <c r="G1394" i="8" s="1"/>
  <c r="A1395" i="8"/>
  <c r="D1395" i="8"/>
  <c r="G1395" i="8"/>
  <c r="A1396" i="8"/>
  <c r="D1396" i="8"/>
  <c r="G1396" i="8" s="1"/>
  <c r="A1397" i="8"/>
  <c r="D1397" i="8" s="1"/>
  <c r="G1397" i="8" s="1"/>
  <c r="A1398" i="8"/>
  <c r="D1398" i="8"/>
  <c r="G1398" i="8" s="1"/>
  <c r="A1399" i="8"/>
  <c r="A1400" i="8"/>
  <c r="D1400" i="8" s="1"/>
  <c r="G1400" i="8" s="1"/>
  <c r="C1400" i="8"/>
  <c r="F1400" i="8" s="1"/>
  <c r="E1400" i="8"/>
  <c r="H1400" i="8"/>
  <c r="A1401" i="8"/>
  <c r="C1401" i="8"/>
  <c r="F1401" i="8"/>
  <c r="A1402" i="8"/>
  <c r="D1402" i="8" s="1"/>
  <c r="G1402" i="8" s="1"/>
  <c r="A1403" i="8"/>
  <c r="C1403" i="8" s="1"/>
  <c r="F1403" i="8"/>
  <c r="A1404" i="8"/>
  <c r="A1405" i="8"/>
  <c r="A1406" i="8"/>
  <c r="D1406" i="8"/>
  <c r="G1406" i="8" s="1"/>
  <c r="A1407" i="8"/>
  <c r="C1407" i="8" s="1"/>
  <c r="F1407" i="8" s="1"/>
  <c r="A1408" i="8"/>
  <c r="C1408" i="8" s="1"/>
  <c r="F1408" i="8" s="1"/>
  <c r="A1409" i="8"/>
  <c r="D1409" i="8" s="1"/>
  <c r="G1409" i="8" s="1"/>
  <c r="C1409" i="8"/>
  <c r="F1409" i="8" s="1"/>
  <c r="E1409" i="8"/>
  <c r="H1409" i="8"/>
  <c r="A1410" i="8"/>
  <c r="D1410" i="8"/>
  <c r="G1410" i="8" s="1"/>
  <c r="C1410" i="8"/>
  <c r="F1410" i="8" s="1"/>
  <c r="E1410" i="8"/>
  <c r="H1410" i="8"/>
  <c r="A1411" i="8"/>
  <c r="C1411" i="8" s="1"/>
  <c r="F1411" i="8" s="1"/>
  <c r="D1411" i="8"/>
  <c r="G1411" i="8" s="1"/>
  <c r="E1411" i="8"/>
  <c r="H1411" i="8" s="1"/>
  <c r="A1412" i="8"/>
  <c r="C1412" i="8" s="1"/>
  <c r="F1412" i="8" s="1"/>
  <c r="B1412" i="8" s="1"/>
  <c r="D1412" i="8"/>
  <c r="G1412" i="8" s="1"/>
  <c r="E1412" i="8"/>
  <c r="H1412" i="8" s="1"/>
  <c r="A1413" i="8"/>
  <c r="C1413" i="8" s="1"/>
  <c r="F1413" i="8"/>
  <c r="B1413" i="8" s="1"/>
  <c r="D1413" i="8"/>
  <c r="G1413" i="8" s="1"/>
  <c r="E1413" i="8"/>
  <c r="H1413" i="8"/>
  <c r="A1414" i="8"/>
  <c r="E1414" i="8"/>
  <c r="H1414" i="8" s="1"/>
  <c r="A1415" i="8"/>
  <c r="A1416" i="8"/>
  <c r="C1416" i="8" s="1"/>
  <c r="F1416" i="8" s="1"/>
  <c r="D1416" i="8"/>
  <c r="G1416" i="8" s="1"/>
  <c r="E1416" i="8"/>
  <c r="H1416" i="8" s="1"/>
  <c r="A1417" i="8"/>
  <c r="C1417" i="8"/>
  <c r="F1417" i="8" s="1"/>
  <c r="D1417" i="8"/>
  <c r="G1417" i="8"/>
  <c r="E1417" i="8"/>
  <c r="H1417" i="8" s="1"/>
  <c r="A1418" i="8"/>
  <c r="D1418" i="8" s="1"/>
  <c r="G1418" i="8" s="1"/>
  <c r="A1419" i="8"/>
  <c r="E1419" i="8"/>
  <c r="H1419" i="8" s="1"/>
  <c r="A1420" i="8"/>
  <c r="D1420" i="8" s="1"/>
  <c r="G1420" i="8" s="1"/>
  <c r="A1421" i="8"/>
  <c r="C1421" i="8" s="1"/>
  <c r="F1421" i="8" s="1"/>
  <c r="A1422" i="8"/>
  <c r="D1422" i="8" s="1"/>
  <c r="G1422" i="8"/>
  <c r="A1423" i="8"/>
  <c r="C1423" i="8" s="1"/>
  <c r="F1423" i="8" s="1"/>
  <c r="A1424" i="8"/>
  <c r="D1424" i="8" s="1"/>
  <c r="G1424" i="8" s="1"/>
  <c r="A1425" i="8"/>
  <c r="C1425" i="8" s="1"/>
  <c r="F1425" i="8" s="1"/>
  <c r="E1425" i="8"/>
  <c r="H1425" i="8" s="1"/>
  <c r="A1426" i="8"/>
  <c r="C1426" i="8" s="1"/>
  <c r="F1426" i="8" s="1"/>
  <c r="A1427" i="8"/>
  <c r="C1427" i="8"/>
  <c r="F1427" i="8" s="1"/>
  <c r="D1427" i="8"/>
  <c r="G1427" i="8" s="1"/>
  <c r="E1427" i="8"/>
  <c r="H1427" i="8" s="1"/>
  <c r="A1428" i="8"/>
  <c r="E1428" i="8" s="1"/>
  <c r="H1428" i="8" s="1"/>
  <c r="C1428" i="8"/>
  <c r="F1428" i="8" s="1"/>
  <c r="D1428" i="8"/>
  <c r="G1428" i="8"/>
  <c r="A1429" i="8"/>
  <c r="C1429" i="8"/>
  <c r="F1429" i="8" s="1"/>
  <c r="D1429" i="8"/>
  <c r="G1429" i="8"/>
  <c r="E1429" i="8"/>
  <c r="H1429" i="8"/>
  <c r="A1430" i="8"/>
  <c r="C1430" i="8" s="1"/>
  <c r="F1430" i="8"/>
  <c r="D1430" i="8"/>
  <c r="G1430" i="8" s="1"/>
  <c r="E1430" i="8"/>
  <c r="H1430" i="8"/>
  <c r="A1431" i="8"/>
  <c r="D1431" i="8" s="1"/>
  <c r="G1431" i="8" s="1"/>
  <c r="C1431" i="8"/>
  <c r="F1431" i="8" s="1"/>
  <c r="E1431" i="8"/>
  <c r="H1431" i="8" s="1"/>
  <c r="A1432" i="8"/>
  <c r="C1432" i="8"/>
  <c r="F1432" i="8" s="1"/>
  <c r="A1433" i="8"/>
  <c r="C1433" i="8" s="1"/>
  <c r="F1433" i="8" s="1"/>
  <c r="A1434" i="8"/>
  <c r="D1434" i="8"/>
  <c r="G1434" i="8" s="1"/>
  <c r="A1435" i="8"/>
  <c r="A1436" i="8"/>
  <c r="D1436" i="8"/>
  <c r="G1436" i="8" s="1"/>
  <c r="A1437" i="8"/>
  <c r="C1437" i="8"/>
  <c r="F1437" i="8" s="1"/>
  <c r="A1438" i="8"/>
  <c r="A1439" i="8"/>
  <c r="C1439" i="8"/>
  <c r="F1439" i="8" s="1"/>
  <c r="A1440" i="8"/>
  <c r="E1440" i="8"/>
  <c r="H1440" i="8"/>
  <c r="A1441" i="8"/>
  <c r="C1441" i="8" s="1"/>
  <c r="F1441" i="8" s="1"/>
  <c r="A1442" i="8"/>
  <c r="E1442" i="8"/>
  <c r="H1442" i="8" s="1"/>
  <c r="A1443" i="8"/>
  <c r="A1444" i="8"/>
  <c r="A1445" i="8"/>
  <c r="A1446" i="8"/>
  <c r="E1446" i="8" s="1"/>
  <c r="H1446" i="8" s="1"/>
  <c r="C1446" i="8"/>
  <c r="F1446" i="8" s="1"/>
  <c r="B1446" i="8" s="1"/>
  <c r="D1446" i="8"/>
  <c r="G1446" i="8"/>
  <c r="A1447" i="8"/>
  <c r="E1447" i="8" s="1"/>
  <c r="H1447" i="8" s="1"/>
  <c r="C1447" i="8"/>
  <c r="F1447" i="8" s="1"/>
  <c r="B1447" i="8" s="1"/>
  <c r="D1447" i="8"/>
  <c r="G1447" i="8"/>
  <c r="A1448" i="8"/>
  <c r="E1448" i="8" s="1"/>
  <c r="H1448" i="8" s="1"/>
  <c r="A1449" i="8"/>
  <c r="E1449" i="8" s="1"/>
  <c r="C1449" i="8"/>
  <c r="F1449" i="8" s="1"/>
  <c r="D1449" i="8"/>
  <c r="G1449" i="8" s="1"/>
  <c r="H1449" i="8"/>
  <c r="A1450" i="8"/>
  <c r="D1450" i="8"/>
  <c r="G1450" i="8" s="1"/>
  <c r="A1451" i="8"/>
  <c r="A1452" i="8"/>
  <c r="D1452" i="8" s="1"/>
  <c r="G1452" i="8" s="1"/>
  <c r="A1453" i="8"/>
  <c r="C1453" i="8"/>
  <c r="F1453" i="8" s="1"/>
  <c r="A1454" i="8"/>
  <c r="D1454" i="8" s="1"/>
  <c r="G1454" i="8" s="1"/>
  <c r="A1455" i="8"/>
  <c r="C1455" i="8" s="1"/>
  <c r="F1455" i="8"/>
  <c r="A1456" i="8"/>
  <c r="C1456" i="8"/>
  <c r="F1456" i="8" s="1"/>
  <c r="D1456" i="8"/>
  <c r="G1456" i="8" s="1"/>
  <c r="A1457" i="8"/>
  <c r="A1458" i="8"/>
  <c r="C1458" i="8" s="1"/>
  <c r="F1458" i="8" s="1"/>
  <c r="D1458" i="8"/>
  <c r="G1458" i="8"/>
  <c r="A1459" i="8"/>
  <c r="D1459" i="8" s="1"/>
  <c r="G1459" i="8" s="1"/>
  <c r="A1460" i="8"/>
  <c r="C1460" i="8"/>
  <c r="F1460" i="8"/>
  <c r="D1460" i="8"/>
  <c r="G1460" i="8" s="1"/>
  <c r="E1460" i="8"/>
  <c r="H1460" i="8" s="1"/>
  <c r="A1461" i="8"/>
  <c r="C1461" i="8"/>
  <c r="F1461" i="8"/>
  <c r="D1461" i="8"/>
  <c r="G1461" i="8" s="1"/>
  <c r="E1461" i="8"/>
  <c r="H1461" i="8" s="1"/>
  <c r="A1462" i="8"/>
  <c r="C1462" i="8"/>
  <c r="F1462" i="8"/>
  <c r="D1462" i="8"/>
  <c r="G1462" i="8"/>
  <c r="E1462" i="8"/>
  <c r="H1462" i="8"/>
  <c r="A1463" i="8"/>
  <c r="C1463" i="8" s="1"/>
  <c r="F1463" i="8"/>
  <c r="D1463" i="8"/>
  <c r="G1463" i="8"/>
  <c r="E1463" i="8"/>
  <c r="H1463" i="8"/>
  <c r="A1464" i="8"/>
  <c r="C1464" i="8" s="1"/>
  <c r="F1464" i="8"/>
  <c r="E1464" i="8"/>
  <c r="H1464" i="8" s="1"/>
  <c r="A1465" i="8"/>
  <c r="A1466" i="8"/>
  <c r="D1466" i="8"/>
  <c r="G1466" i="8" s="1"/>
  <c r="A1467" i="8"/>
  <c r="C1467" i="8" s="1"/>
  <c r="F1467" i="8" s="1"/>
  <c r="A1468" i="8"/>
  <c r="A1469" i="8"/>
  <c r="C1469" i="8"/>
  <c r="F1469" i="8" s="1"/>
  <c r="A1470" i="8"/>
  <c r="C1470" i="8" s="1"/>
  <c r="F1470" i="8"/>
  <c r="D1470" i="8"/>
  <c r="G1470" i="8" s="1"/>
  <c r="E1470" i="8"/>
  <c r="H1470" i="8" s="1"/>
  <c r="A1471" i="8"/>
  <c r="E1471" i="8"/>
  <c r="H1471" i="8"/>
  <c r="A1472" i="8"/>
  <c r="C1472" i="8"/>
  <c r="F1472" i="8" s="1"/>
  <c r="B1472" i="8" s="1"/>
  <c r="D1472" i="8"/>
  <c r="G1472" i="8" s="1"/>
  <c r="E1472" i="8"/>
  <c r="H1472" i="8" s="1"/>
  <c r="A1473" i="8"/>
  <c r="C1473" i="8" s="1"/>
  <c r="F1473" i="8"/>
  <c r="D1473" i="8"/>
  <c r="G1473" i="8" s="1"/>
  <c r="E1473" i="8"/>
  <c r="H1473" i="8" s="1"/>
  <c r="A1474" i="8"/>
  <c r="D1474" i="8"/>
  <c r="G1474" i="8" s="1"/>
  <c r="A1475" i="8"/>
  <c r="E1475" i="8" s="1"/>
  <c r="D1475" i="8"/>
  <c r="G1475" i="8" s="1"/>
  <c r="C1475" i="8"/>
  <c r="F1475" i="8" s="1"/>
  <c r="H1475" i="8"/>
  <c r="A1476" i="8"/>
  <c r="E1476" i="8"/>
  <c r="H1476" i="8"/>
  <c r="D1476" i="8"/>
  <c r="G1476" i="8" s="1"/>
  <c r="A1477" i="8"/>
  <c r="E1477" i="8"/>
  <c r="C1477" i="8"/>
  <c r="F1477" i="8" s="1"/>
  <c r="H1477" i="8"/>
  <c r="A1478" i="8"/>
  <c r="A1479" i="8"/>
  <c r="A1480" i="8"/>
  <c r="D1480" i="8"/>
  <c r="G1480" i="8" s="1"/>
  <c r="A1481" i="8"/>
  <c r="D1481" i="8"/>
  <c r="G1481" i="8" s="1"/>
  <c r="C1481" i="8"/>
  <c r="F1481" i="8" s="1"/>
  <c r="E1481" i="8"/>
  <c r="H1481" i="8" s="1"/>
  <c r="A1482" i="8"/>
  <c r="E1482" i="8" s="1"/>
  <c r="H1482" i="8"/>
  <c r="A1483" i="8"/>
  <c r="C1483" i="8"/>
  <c r="F1483" i="8"/>
  <c r="D1483" i="8"/>
  <c r="G1483" i="8"/>
  <c r="E1483" i="8"/>
  <c r="H1483" i="8" s="1"/>
  <c r="A1484" i="8"/>
  <c r="C1484" i="8" s="1"/>
  <c r="F1484" i="8"/>
  <c r="E1484" i="8"/>
  <c r="H1484" i="8"/>
  <c r="A1485" i="8"/>
  <c r="C1485" i="8" s="1"/>
  <c r="F1485" i="8" s="1"/>
  <c r="D1485" i="8"/>
  <c r="G1485" i="8" s="1"/>
  <c r="A1486" i="8"/>
  <c r="A1487" i="8"/>
  <c r="C1487" i="8"/>
  <c r="F1487" i="8" s="1"/>
  <c r="D1487" i="8"/>
  <c r="G1487" i="8" s="1"/>
  <c r="E1487" i="8"/>
  <c r="H1487" i="8" s="1"/>
  <c r="A1488" i="8"/>
  <c r="C1488" i="8"/>
  <c r="F1488" i="8" s="1"/>
  <c r="A1489" i="8"/>
  <c r="E1489" i="8" s="1"/>
  <c r="C1489" i="8"/>
  <c r="F1489" i="8" s="1"/>
  <c r="D1489" i="8"/>
  <c r="G1489" i="8" s="1"/>
  <c r="H1489" i="8"/>
  <c r="A1490" i="8"/>
  <c r="A1491" i="8"/>
  <c r="E1491" i="8" s="1"/>
  <c r="H1491" i="8"/>
  <c r="A1492" i="8"/>
  <c r="E1492" i="8"/>
  <c r="H1492" i="8" s="1"/>
  <c r="A1493" i="8"/>
  <c r="A1494" i="8"/>
  <c r="C1494" i="8"/>
  <c r="F1494" i="8"/>
  <c r="A1495" i="8"/>
  <c r="A1496" i="8"/>
  <c r="C1496" i="8"/>
  <c r="F1496" i="8" s="1"/>
  <c r="B1496" i="8" s="1"/>
  <c r="D1496" i="8"/>
  <c r="G1496" i="8"/>
  <c r="E1496" i="8"/>
  <c r="H1496" i="8"/>
  <c r="A1497" i="8"/>
  <c r="E1497" i="8"/>
  <c r="H1497" i="8"/>
  <c r="A1498" i="8"/>
  <c r="E1498" i="8" s="1"/>
  <c r="D1498" i="8"/>
  <c r="G1498" i="8" s="1"/>
  <c r="H1498" i="8"/>
  <c r="A1499" i="8"/>
  <c r="C1499" i="8"/>
  <c r="F1499" i="8" s="1"/>
  <c r="D1499" i="8"/>
  <c r="G1499" i="8"/>
  <c r="E1499" i="8"/>
  <c r="H1499" i="8" s="1"/>
  <c r="A1500" i="8"/>
  <c r="C1500" i="8" s="1"/>
  <c r="F1500" i="8"/>
  <c r="D1500" i="8"/>
  <c r="G1500" i="8"/>
  <c r="E1500" i="8"/>
  <c r="H1500" i="8" s="1"/>
  <c r="A1501" i="8"/>
  <c r="E1501" i="8" s="1"/>
  <c r="H1501" i="8" s="1"/>
  <c r="A1502" i="8"/>
  <c r="D1502" i="8" s="1"/>
  <c r="G1502" i="8" s="1"/>
  <c r="E1502" i="8"/>
  <c r="H1502" i="8" s="1"/>
  <c r="A1503" i="8"/>
  <c r="C1503" i="8"/>
  <c r="F1503" i="8" s="1"/>
  <c r="D1503" i="8"/>
  <c r="G1503" i="8" s="1"/>
  <c r="E1503" i="8"/>
  <c r="H1503" i="8" s="1"/>
  <c r="A1504" i="8"/>
  <c r="C1504" i="8" s="1"/>
  <c r="F1504" i="8" s="1"/>
  <c r="A1505" i="8"/>
  <c r="E1505" i="8" s="1"/>
  <c r="C1505" i="8"/>
  <c r="F1505" i="8"/>
  <c r="D1505" i="8"/>
  <c r="G1505" i="8" s="1"/>
  <c r="H1505" i="8"/>
  <c r="A1506" i="8"/>
  <c r="A1507" i="8"/>
  <c r="E1507" i="8" s="1"/>
  <c r="H1507" i="8"/>
  <c r="A1508" i="8"/>
  <c r="E1508" i="8"/>
  <c r="H1508" i="8" s="1"/>
  <c r="A1509" i="8"/>
  <c r="D1509" i="8" s="1"/>
  <c r="G1509" i="8" s="1"/>
  <c r="A1510" i="8"/>
  <c r="D1510" i="8" s="1"/>
  <c r="G1510" i="8" s="1"/>
  <c r="E1510" i="8"/>
  <c r="H1510" i="8" s="1"/>
  <c r="A1511" i="8"/>
  <c r="D1511" i="8"/>
  <c r="G1511" i="8" s="1"/>
  <c r="A1512" i="8"/>
  <c r="A1513" i="8"/>
  <c r="E1513" i="8"/>
  <c r="H1513" i="8"/>
  <c r="A1514" i="8"/>
  <c r="A1515" i="8"/>
  <c r="C1515" i="8"/>
  <c r="F1515" i="8" s="1"/>
  <c r="D1515" i="8"/>
  <c r="G1515" i="8" s="1"/>
  <c r="E1515" i="8"/>
  <c r="H1515" i="8" s="1"/>
  <c r="A1516" i="8"/>
  <c r="D1516" i="8" s="1"/>
  <c r="G1516" i="8" s="1"/>
  <c r="A1517" i="8"/>
  <c r="E1517" i="8" s="1"/>
  <c r="C1517" i="8"/>
  <c r="F1517" i="8" s="1"/>
  <c r="D1517" i="8"/>
  <c r="G1517" i="8" s="1"/>
  <c r="H1517" i="8"/>
  <c r="A1518" i="8"/>
  <c r="E1518" i="8" s="1"/>
  <c r="H1518" i="8" s="1"/>
  <c r="C1518" i="8"/>
  <c r="F1518" i="8" s="1"/>
  <c r="A1519" i="8"/>
  <c r="C1519" i="8" s="1"/>
  <c r="F1519" i="8" s="1"/>
  <c r="A1520" i="8"/>
  <c r="E1520" i="8"/>
  <c r="H1520" i="8"/>
  <c r="A1521" i="8"/>
  <c r="D1521" i="8" s="1"/>
  <c r="C1521" i="8"/>
  <c r="F1521" i="8" s="1"/>
  <c r="G1521" i="8"/>
  <c r="E1521" i="8"/>
  <c r="H1521" i="8" s="1"/>
  <c r="A1522" i="8"/>
  <c r="A1523" i="8"/>
  <c r="E1523" i="8" s="1"/>
  <c r="H1523" i="8"/>
  <c r="A1524" i="8"/>
  <c r="E1524" i="8"/>
  <c r="H1524" i="8" s="1"/>
  <c r="C1524" i="8"/>
  <c r="F1524" i="8"/>
  <c r="D1524" i="8"/>
  <c r="G1524" i="8"/>
  <c r="A1525" i="8"/>
  <c r="D1525" i="8"/>
  <c r="G1525" i="8"/>
  <c r="A1526" i="8"/>
  <c r="C1526" i="8" s="1"/>
  <c r="F1526" i="8" s="1"/>
  <c r="E1526" i="8"/>
  <c r="D1526" i="8"/>
  <c r="G1526" i="8" s="1"/>
  <c r="H1526" i="8"/>
  <c r="A1527" i="8"/>
  <c r="D1527" i="8"/>
  <c r="G1527" i="8" s="1"/>
  <c r="A1528" i="8"/>
  <c r="C1528" i="8" s="1"/>
  <c r="F1528" i="8" s="1"/>
  <c r="D1528" i="8"/>
  <c r="G1528" i="8" s="1"/>
  <c r="A1529" i="8"/>
  <c r="E1529" i="8" s="1"/>
  <c r="H1529" i="8" s="1"/>
  <c r="A1530" i="8"/>
  <c r="D1530" i="8"/>
  <c r="C1530" i="8"/>
  <c r="F1530" i="8"/>
  <c r="G1530" i="8"/>
  <c r="E1530" i="8"/>
  <c r="H1530" i="8"/>
  <c r="A1531" i="8"/>
  <c r="C1531" i="8"/>
  <c r="F1531" i="8"/>
  <c r="D1531" i="8"/>
  <c r="G1531" i="8" s="1"/>
  <c r="E1531" i="8"/>
  <c r="H1531" i="8"/>
  <c r="A1532" i="8"/>
  <c r="C1532" i="8"/>
  <c r="F1532" i="8"/>
  <c r="D1532" i="8"/>
  <c r="G1532" i="8"/>
  <c r="E1532" i="8"/>
  <c r="H1532" i="8"/>
  <c r="A1533" i="8"/>
  <c r="C1533" i="8"/>
  <c r="F1533" i="8"/>
  <c r="D1533" i="8"/>
  <c r="G1533" i="8"/>
  <c r="E1533" i="8"/>
  <c r="H1533" i="8" s="1"/>
  <c r="A1534" i="8"/>
  <c r="A1535" i="8"/>
  <c r="A1536" i="8"/>
  <c r="E1536" i="8" s="1"/>
  <c r="H1536" i="8" s="1"/>
  <c r="A1537" i="8"/>
  <c r="E1537" i="8" s="1"/>
  <c r="H1537" i="8" s="1"/>
  <c r="A1538" i="8"/>
  <c r="A1539" i="8"/>
  <c r="D1539" i="8" s="1"/>
  <c r="C1539" i="8"/>
  <c r="F1539" i="8" s="1"/>
  <c r="G1539" i="8"/>
  <c r="E1539" i="8"/>
  <c r="H1539" i="8"/>
  <c r="A1540" i="8"/>
  <c r="A1541" i="8"/>
  <c r="D1541" i="8" s="1"/>
  <c r="G1541" i="8" s="1"/>
  <c r="A1542" i="8"/>
  <c r="C1542" i="8"/>
  <c r="F1542" i="8"/>
  <c r="A1543" i="8"/>
  <c r="A1544" i="8"/>
  <c r="A1545" i="8"/>
  <c r="D1545" i="8" s="1"/>
  <c r="G1545" i="8"/>
  <c r="A1546" i="8"/>
  <c r="C1546" i="8"/>
  <c r="F1546" i="8" s="1"/>
  <c r="A1547" i="8"/>
  <c r="D1547" i="8" s="1"/>
  <c r="G1547" i="8"/>
  <c r="A1548" i="8"/>
  <c r="C1548" i="8"/>
  <c r="F1548" i="8" s="1"/>
  <c r="A1549" i="8"/>
  <c r="C1549" i="8"/>
  <c r="F1549" i="8" s="1"/>
  <c r="D1549" i="8"/>
  <c r="G1549" i="8" s="1"/>
  <c r="E1549" i="8"/>
  <c r="H1549" i="8" s="1"/>
  <c r="A1550" i="8"/>
  <c r="D1550" i="8"/>
  <c r="C1550" i="8"/>
  <c r="F1550" i="8"/>
  <c r="B1550" i="8" s="1"/>
  <c r="G1550" i="8"/>
  <c r="E1550" i="8"/>
  <c r="H1550" i="8" s="1"/>
  <c r="A1551" i="8"/>
  <c r="C1551" i="8"/>
  <c r="F1551" i="8"/>
  <c r="D1551" i="8"/>
  <c r="G1551" i="8"/>
  <c r="E1551" i="8"/>
  <c r="H1551" i="8"/>
  <c r="A1552" i="8"/>
  <c r="D1552" i="8" s="1"/>
  <c r="C1552" i="8"/>
  <c r="F1552" i="8" s="1"/>
  <c r="B1552" i="8" s="1"/>
  <c r="G1552" i="8"/>
  <c r="E1552" i="8"/>
  <c r="H1552" i="8"/>
  <c r="A1553" i="8"/>
  <c r="A1554" i="8"/>
  <c r="C1554" i="8"/>
  <c r="F1554" i="8" s="1"/>
  <c r="D1554" i="8"/>
  <c r="G1554" i="8" s="1"/>
  <c r="E1554" i="8"/>
  <c r="H1554" i="8"/>
  <c r="A1555" i="8"/>
  <c r="E1555" i="8" s="1"/>
  <c r="H1555" i="8" s="1"/>
  <c r="A1556" i="8"/>
  <c r="C1556" i="8" s="1"/>
  <c r="F1556" i="8" s="1"/>
  <c r="E1556" i="8"/>
  <c r="H1556" i="8" s="1"/>
  <c r="A1557" i="8"/>
  <c r="C1557" i="8" s="1"/>
  <c r="F1557" i="8"/>
  <c r="A1558" i="8"/>
  <c r="C1558" i="8" s="1"/>
  <c r="F1558" i="8" s="1"/>
  <c r="A1559" i="8"/>
  <c r="D1559" i="8" s="1"/>
  <c r="G1559" i="8" s="1"/>
  <c r="A1560" i="8"/>
  <c r="C1560" i="8"/>
  <c r="F1560" i="8" s="1"/>
  <c r="E1560" i="8"/>
  <c r="H1560" i="8" s="1"/>
  <c r="A1561" i="8"/>
  <c r="E1561" i="8" s="1"/>
  <c r="H1561" i="8" s="1"/>
  <c r="A1562" i="8"/>
  <c r="A1563" i="8"/>
  <c r="A1564" i="8"/>
  <c r="C1564" i="8"/>
  <c r="F1564" i="8" s="1"/>
  <c r="B1564" i="8" s="1"/>
  <c r="D1564" i="8"/>
  <c r="G1564" i="8" s="1"/>
  <c r="E1564" i="8"/>
  <c r="H1564" i="8"/>
  <c r="A1565" i="8"/>
  <c r="D1565" i="8"/>
  <c r="G1565" i="8"/>
  <c r="A1566" i="8"/>
  <c r="D1566" i="8"/>
  <c r="G1566" i="8" s="1"/>
  <c r="A1567" i="8"/>
  <c r="E1567" i="8" s="1"/>
  <c r="H1567" i="8" s="1"/>
  <c r="C1567" i="8"/>
  <c r="F1567" i="8" s="1"/>
  <c r="B1567" i="8" s="1"/>
  <c r="D1567" i="8"/>
  <c r="G1567" i="8" s="1"/>
  <c r="A1568" i="8"/>
  <c r="E1568" i="8" s="1"/>
  <c r="D1568" i="8"/>
  <c r="G1568" i="8" s="1"/>
  <c r="C1568" i="8"/>
  <c r="F1568" i="8" s="1"/>
  <c r="B1568" i="8" s="1"/>
  <c r="H1568" i="8"/>
  <c r="A1569" i="8"/>
  <c r="C1569" i="8"/>
  <c r="F1569" i="8"/>
  <c r="D1569" i="8"/>
  <c r="G1569" i="8" s="1"/>
  <c r="E1569" i="8"/>
  <c r="H1569" i="8" s="1"/>
  <c r="A1570" i="8"/>
  <c r="D1570" i="8"/>
  <c r="G1570" i="8" s="1"/>
  <c r="C1570" i="8"/>
  <c r="F1570" i="8"/>
  <c r="E1570" i="8"/>
  <c r="H1570" i="8"/>
  <c r="A1571" i="8"/>
  <c r="A1572" i="8"/>
  <c r="D1572" i="8"/>
  <c r="G1572" i="8" s="1"/>
  <c r="E1572" i="8"/>
  <c r="H1572" i="8" s="1"/>
  <c r="A1573" i="8"/>
  <c r="E1573" i="8" s="1"/>
  <c r="H1573" i="8" s="1"/>
  <c r="A1574" i="8"/>
  <c r="A1575" i="8"/>
  <c r="C1575" i="8"/>
  <c r="F1575" i="8" s="1"/>
  <c r="D1575" i="8"/>
  <c r="G1575" i="8" s="1"/>
  <c r="E1575" i="8"/>
  <c r="H1575" i="8" s="1"/>
  <c r="B1575" i="8" s="1"/>
  <c r="A1576" i="8"/>
  <c r="C1576" i="8"/>
  <c r="F1576" i="8" s="1"/>
  <c r="D1576" i="8"/>
  <c r="G1576" i="8" s="1"/>
  <c r="E1576" i="8"/>
  <c r="H1576" i="8" s="1"/>
  <c r="A1577" i="8"/>
  <c r="C1577" i="8" s="1"/>
  <c r="F1577" i="8"/>
  <c r="E1577" i="8"/>
  <c r="H1577" i="8" s="1"/>
  <c r="A1578" i="8"/>
  <c r="D1578" i="8" s="1"/>
  <c r="G1578" i="8"/>
  <c r="E1578" i="8"/>
  <c r="H1578" i="8" s="1"/>
  <c r="A1579" i="8"/>
  <c r="D1579" i="8" s="1"/>
  <c r="G1579" i="8" s="1"/>
  <c r="A1580" i="8"/>
  <c r="C1580" i="8"/>
  <c r="F1580" i="8" s="1"/>
  <c r="D1580" i="8"/>
  <c r="G1580" i="8" s="1"/>
  <c r="E1580" i="8"/>
  <c r="H1580" i="8" s="1"/>
  <c r="A1581" i="8"/>
  <c r="A1582" i="8"/>
  <c r="C1582" i="8"/>
  <c r="F1582" i="8" s="1"/>
  <c r="D1582" i="8"/>
  <c r="G1582" i="8" s="1"/>
  <c r="E1582" i="8"/>
  <c r="H1582" i="8"/>
  <c r="A1583" i="8"/>
  <c r="C1583" i="8" s="1"/>
  <c r="F1583" i="8" s="1"/>
  <c r="A1584" i="8"/>
  <c r="A1585" i="8"/>
  <c r="A1586" i="8"/>
  <c r="A1587" i="8"/>
  <c r="D1587" i="8"/>
  <c r="C1587" i="8"/>
  <c r="F1587" i="8" s="1"/>
  <c r="B1587" i="8" s="1"/>
  <c r="G1587" i="8"/>
  <c r="E1587" i="8"/>
  <c r="H1587" i="8"/>
  <c r="A1588" i="8"/>
  <c r="E1588" i="8" s="1"/>
  <c r="H1588" i="8" s="1"/>
  <c r="A1589" i="8"/>
  <c r="D1589" i="8"/>
  <c r="C1589" i="8"/>
  <c r="F1589" i="8" s="1"/>
  <c r="G1589" i="8"/>
  <c r="E1589" i="8"/>
  <c r="H1589" i="8" s="1"/>
  <c r="A1590" i="8"/>
  <c r="E1590" i="8" s="1"/>
  <c r="H1590" i="8" s="1"/>
  <c r="A1591" i="8"/>
  <c r="C1591" i="8" s="1"/>
  <c r="F1591" i="8"/>
  <c r="D1591" i="8"/>
  <c r="G1591" i="8"/>
  <c r="E1591" i="8"/>
  <c r="H1591" i="8" s="1"/>
  <c r="A1592" i="8"/>
  <c r="C1592" i="8" s="1"/>
  <c r="F1592" i="8" s="1"/>
  <c r="A1593" i="8"/>
  <c r="E1593" i="8"/>
  <c r="H1593" i="8" s="1"/>
  <c r="A1594" i="8"/>
  <c r="A1595" i="8"/>
  <c r="D1595" i="8" s="1"/>
  <c r="G1595" i="8" s="1"/>
  <c r="E1595" i="8"/>
  <c r="H1595" i="8" s="1"/>
  <c r="A1596" i="8"/>
  <c r="E1596" i="8"/>
  <c r="H1596" i="8" s="1"/>
  <c r="A1597" i="8"/>
  <c r="A1598" i="8"/>
  <c r="C1598" i="8"/>
  <c r="F1598" i="8"/>
  <c r="D1598" i="8"/>
  <c r="G1598" i="8" s="1"/>
  <c r="E1598" i="8"/>
  <c r="H1598" i="8" s="1"/>
  <c r="B1598" i="8" s="1"/>
  <c r="A1599" i="8"/>
  <c r="A1600" i="8"/>
  <c r="A1601" i="8"/>
  <c r="C1601" i="8" s="1"/>
  <c r="F1601" i="8" s="1"/>
  <c r="E1601" i="8"/>
  <c r="H1601" i="8"/>
  <c r="A1602" i="8"/>
  <c r="D1602" i="8"/>
  <c r="C1602" i="8"/>
  <c r="F1602" i="8" s="1"/>
  <c r="G1602" i="8"/>
  <c r="E1602" i="8"/>
  <c r="H1602" i="8"/>
  <c r="A1603" i="8"/>
  <c r="C1603" i="8"/>
  <c r="F1603" i="8" s="1"/>
  <c r="A1604" i="8"/>
  <c r="C1604" i="8" s="1"/>
  <c r="D1604" i="8"/>
  <c r="G1604" i="8" s="1"/>
  <c r="F1604" i="8"/>
  <c r="E1604" i="8"/>
  <c r="H1604" i="8"/>
  <c r="A1605" i="8"/>
  <c r="C1605" i="8" s="1"/>
  <c r="F1605" i="8" s="1"/>
  <c r="A1606" i="8"/>
  <c r="E1606" i="8" s="1"/>
  <c r="H1606" i="8" s="1"/>
  <c r="C1606" i="8"/>
  <c r="F1606" i="8" s="1"/>
  <c r="B1606" i="8" s="1"/>
  <c r="D1606" i="8"/>
  <c r="G1606" i="8" s="1"/>
  <c r="A1607" i="8"/>
  <c r="C1607" i="8" s="1"/>
  <c r="F1607" i="8"/>
  <c r="D1607" i="8"/>
  <c r="G1607" i="8" s="1"/>
  <c r="E1607" i="8"/>
  <c r="H1607" i="8" s="1"/>
  <c r="A1608" i="8"/>
  <c r="C1608" i="8"/>
  <c r="F1608" i="8" s="1"/>
  <c r="D1608" i="8"/>
  <c r="G1608" i="8" s="1"/>
  <c r="E1608" i="8"/>
  <c r="H1608" i="8"/>
  <c r="A1609" i="8"/>
  <c r="E1609" i="8" s="1"/>
  <c r="C1609" i="8"/>
  <c r="F1609" i="8" s="1"/>
  <c r="D1609" i="8"/>
  <c r="G1609" i="8"/>
  <c r="H1609" i="8"/>
  <c r="A1610" i="8"/>
  <c r="E1610" i="8" s="1"/>
  <c r="H1610" i="8" s="1"/>
  <c r="C1610" i="8"/>
  <c r="F1610" i="8" s="1"/>
  <c r="D1610" i="8"/>
  <c r="G1610" i="8" s="1"/>
  <c r="B1610" i="8" s="1"/>
  <c r="A1611" i="8"/>
  <c r="E1611" i="8"/>
  <c r="H1611" i="8" s="1"/>
  <c r="A1612" i="8"/>
  <c r="A1613" i="8"/>
  <c r="C1613" i="8" s="1"/>
  <c r="F1613" i="8"/>
  <c r="D1613" i="8"/>
  <c r="G1613" i="8" s="1"/>
  <c r="E1613" i="8"/>
  <c r="H1613" i="8" s="1"/>
  <c r="A1614" i="8"/>
  <c r="D1614" i="8"/>
  <c r="G1614" i="8" s="1"/>
  <c r="A1615" i="8"/>
  <c r="A1616" i="8"/>
  <c r="D1616" i="8"/>
  <c r="G1616" i="8" s="1"/>
  <c r="A1617" i="8"/>
  <c r="D1617" i="8" s="1"/>
  <c r="G1617" i="8"/>
  <c r="A1618" i="8"/>
  <c r="E1618" i="8" s="1"/>
  <c r="H1618" i="8" s="1"/>
  <c r="D1618" i="8"/>
  <c r="G1618" i="8" s="1"/>
  <c r="B1618" i="8" s="1"/>
  <c r="C1618" i="8"/>
  <c r="F1618" i="8" s="1"/>
  <c r="A1619" i="8"/>
  <c r="E1619" i="8"/>
  <c r="H1619" i="8" s="1"/>
  <c r="C1619" i="8"/>
  <c r="F1619" i="8" s="1"/>
  <c r="D1619" i="8"/>
  <c r="G1619" i="8" s="1"/>
  <c r="A1620" i="8"/>
  <c r="A1621" i="8"/>
  <c r="C1621" i="8" s="1"/>
  <c r="F1621" i="8" s="1"/>
  <c r="A1622" i="8"/>
  <c r="A1623" i="8"/>
  <c r="E1623" i="8"/>
  <c r="H1623" i="8" s="1"/>
  <c r="A1624" i="8"/>
  <c r="A1625" i="8"/>
  <c r="A1626" i="8"/>
  <c r="A1627" i="8"/>
  <c r="A1628" i="8"/>
  <c r="A1629" i="8"/>
  <c r="E1629" i="8"/>
  <c r="H1629" i="8" s="1"/>
  <c r="A1630" i="8"/>
  <c r="D1630" i="8" s="1"/>
  <c r="G1630" i="8" s="1"/>
  <c r="C1630" i="8"/>
  <c r="F1630" i="8"/>
  <c r="B1630" i="8" s="1"/>
  <c r="E1630" i="8"/>
  <c r="H1630" i="8" s="1"/>
  <c r="A1631" i="8"/>
  <c r="E1631" i="8" s="1"/>
  <c r="C1631" i="8"/>
  <c r="F1631" i="8"/>
  <c r="B1631" i="8" s="1"/>
  <c r="D1631" i="8"/>
  <c r="G1631" i="8"/>
  <c r="H1631" i="8"/>
  <c r="A1632" i="8"/>
  <c r="A1633" i="8"/>
  <c r="A1634" i="8"/>
  <c r="D1634" i="8"/>
  <c r="G1634" i="8"/>
  <c r="A1635" i="8"/>
  <c r="C1635" i="8" s="1"/>
  <c r="F1635" i="8" s="1"/>
  <c r="A1636" i="8"/>
  <c r="C1636" i="8"/>
  <c r="F1636" i="8"/>
  <c r="A1637" i="8"/>
  <c r="A1638" i="8"/>
  <c r="A1639" i="8"/>
  <c r="D1639" i="8" s="1"/>
  <c r="G1639" i="8" s="1"/>
  <c r="A1640" i="8"/>
  <c r="E1640" i="8"/>
  <c r="H1640" i="8" s="1"/>
  <c r="C1640" i="8"/>
  <c r="F1640" i="8" s="1"/>
  <c r="D1640" i="8"/>
  <c r="G1640" i="8"/>
  <c r="A1641" i="8"/>
  <c r="A1642" i="8"/>
  <c r="A1643" i="8"/>
  <c r="A1644" i="8"/>
  <c r="A1645" i="8"/>
  <c r="E1645" i="8"/>
  <c r="H1645" i="8" s="1"/>
  <c r="A1646" i="8"/>
  <c r="C1646" i="8"/>
  <c r="F1646" i="8" s="1"/>
  <c r="D1646" i="8"/>
  <c r="G1646" i="8"/>
  <c r="E1646" i="8"/>
  <c r="H1646" i="8"/>
  <c r="A1647" i="8"/>
  <c r="C1647" i="8"/>
  <c r="F1647" i="8" s="1"/>
  <c r="B1647" i="8" s="1"/>
  <c r="D1647" i="8"/>
  <c r="G1647" i="8"/>
  <c r="E1647" i="8"/>
  <c r="H1647" i="8" s="1"/>
  <c r="A1648" i="8"/>
  <c r="C1648" i="8"/>
  <c r="F1648" i="8" s="1"/>
  <c r="B1648" i="8"/>
  <c r="D1648" i="8"/>
  <c r="G1648" i="8" s="1"/>
  <c r="E1648" i="8"/>
  <c r="H1648" i="8"/>
  <c r="A1649" i="8"/>
  <c r="C1649" i="8"/>
  <c r="F1649" i="8" s="1"/>
  <c r="D1649" i="8"/>
  <c r="G1649" i="8"/>
  <c r="E1649" i="8"/>
  <c r="H1649" i="8" s="1"/>
  <c r="A1650" i="8"/>
  <c r="D1650" i="8" s="1"/>
  <c r="G1650" i="8"/>
  <c r="A1651" i="8"/>
  <c r="C1651" i="8" s="1"/>
  <c r="F1651" i="8"/>
  <c r="A1652" i="8"/>
  <c r="D1652" i="8" s="1"/>
  <c r="C1652" i="8"/>
  <c r="F1652" i="8" s="1"/>
  <c r="G1652" i="8"/>
  <c r="E1652" i="8"/>
  <c r="H1652" i="8"/>
  <c r="A1653" i="8"/>
  <c r="D1653" i="8"/>
  <c r="G1653" i="8" s="1"/>
  <c r="A1654" i="8"/>
  <c r="A1655" i="8"/>
  <c r="C1655" i="8"/>
  <c r="F1655" i="8" s="1"/>
  <c r="A1656" i="8"/>
  <c r="C1656" i="8" s="1"/>
  <c r="E1656" i="8"/>
  <c r="H1656" i="8" s="1"/>
  <c r="F1656" i="8"/>
  <c r="D1656" i="8"/>
  <c r="G1656" i="8" s="1"/>
  <c r="A1657" i="8"/>
  <c r="D1657" i="8"/>
  <c r="G1657" i="8" s="1"/>
  <c r="A1658" i="8"/>
  <c r="C1658" i="8" s="1"/>
  <c r="F1658" i="8" s="1"/>
  <c r="E1658" i="8"/>
  <c r="H1658" i="8"/>
  <c r="A1659" i="8"/>
  <c r="A1660" i="8"/>
  <c r="A1661" i="8"/>
  <c r="E1661" i="8" s="1"/>
  <c r="H1661" i="8" s="1"/>
  <c r="A1662" i="8"/>
  <c r="E1662" i="8" s="1"/>
  <c r="C1662" i="8"/>
  <c r="F1662" i="8"/>
  <c r="B1662" i="8" s="1"/>
  <c r="D1662" i="8"/>
  <c r="G1662" i="8" s="1"/>
  <c r="H1662" i="8"/>
  <c r="A1663" i="8"/>
  <c r="C1663" i="8" s="1"/>
  <c r="F1663" i="8" s="1"/>
  <c r="D1663" i="8"/>
  <c r="G1663" i="8"/>
  <c r="E1663" i="8"/>
  <c r="H1663" i="8" s="1"/>
  <c r="A1664" i="8"/>
  <c r="E1664" i="8" s="1"/>
  <c r="C1664" i="8"/>
  <c r="F1664" i="8" s="1"/>
  <c r="D1664" i="8"/>
  <c r="G1664" i="8"/>
  <c r="H1664" i="8"/>
  <c r="A1665" i="8"/>
  <c r="C1665" i="8"/>
  <c r="F1665" i="8" s="1"/>
  <c r="A1666" i="8"/>
  <c r="D1666" i="8"/>
  <c r="G1666" i="8"/>
  <c r="A1667" i="8"/>
  <c r="E1667" i="8" s="1"/>
  <c r="H1667" i="8" s="1"/>
  <c r="C1667" i="8"/>
  <c r="F1667" i="8" s="1"/>
  <c r="A1668" i="8"/>
  <c r="A1669" i="8"/>
  <c r="A1670" i="8"/>
  <c r="E1670" i="8" s="1"/>
  <c r="C1670" i="8"/>
  <c r="F1670" i="8"/>
  <c r="D1670" i="8"/>
  <c r="G1670" i="8"/>
  <c r="H1670" i="8"/>
  <c r="A1671" i="8"/>
  <c r="A1672" i="8"/>
  <c r="E1672" i="8" s="1"/>
  <c r="H1672" i="8" s="1"/>
  <c r="C1672" i="8"/>
  <c r="F1672" i="8" s="1"/>
  <c r="D1672" i="8"/>
  <c r="G1672" i="8" s="1"/>
  <c r="A1673" i="8"/>
  <c r="A1674" i="8"/>
  <c r="A1675" i="8"/>
  <c r="D1675" i="8" s="1"/>
  <c r="E1675" i="8"/>
  <c r="C1675" i="8"/>
  <c r="F1675" i="8" s="1"/>
  <c r="G1675" i="8"/>
  <c r="H1675" i="8"/>
  <c r="A1676" i="8"/>
  <c r="C1676" i="8" s="1"/>
  <c r="F1676" i="8"/>
  <c r="D1676" i="8"/>
  <c r="G1676" i="8" s="1"/>
  <c r="A1677" i="8"/>
  <c r="A1678" i="8"/>
  <c r="A1679" i="8"/>
  <c r="A1680" i="8"/>
  <c r="E1680" i="8" s="1"/>
  <c r="H1680" i="8"/>
  <c r="A1681" i="8"/>
  <c r="D1681" i="8"/>
  <c r="G1681" i="8" s="1"/>
  <c r="B1681" i="8" s="1"/>
  <c r="C1681" i="8"/>
  <c r="F1681" i="8" s="1"/>
  <c r="E1681" i="8"/>
  <c r="H1681" i="8" s="1"/>
  <c r="A1682" i="8"/>
  <c r="C1682" i="8"/>
  <c r="F1682" i="8" s="1"/>
  <c r="B1682" i="8"/>
  <c r="D1682" i="8"/>
  <c r="G1682" i="8"/>
  <c r="E1682" i="8"/>
  <c r="H1682" i="8" s="1"/>
  <c r="A1683" i="8"/>
  <c r="C1683" i="8" s="1"/>
  <c r="F1683" i="8" s="1"/>
  <c r="D1683" i="8"/>
  <c r="G1683" i="8" s="1"/>
  <c r="E1683" i="8"/>
  <c r="H1683" i="8" s="1"/>
  <c r="A1684" i="8"/>
  <c r="C1684" i="8" s="1"/>
  <c r="F1684" i="8" s="1"/>
  <c r="D1684" i="8"/>
  <c r="G1684" i="8" s="1"/>
  <c r="A1685" i="8"/>
  <c r="C1685" i="8"/>
  <c r="F1685" i="8"/>
  <c r="D1685" i="8"/>
  <c r="G1685" i="8"/>
  <c r="E1685" i="8"/>
  <c r="H1685" i="8"/>
  <c r="A1686" i="8"/>
  <c r="C1686" i="8" s="1"/>
  <c r="F1686" i="8"/>
  <c r="D1686" i="8"/>
  <c r="G1686" i="8"/>
  <c r="A1687" i="8"/>
  <c r="D1687" i="8"/>
  <c r="G1687" i="8" s="1"/>
  <c r="A1688" i="8"/>
  <c r="C1688" i="8" s="1"/>
  <c r="F1688" i="8" s="1"/>
  <c r="A1689" i="8"/>
  <c r="C1689" i="8" s="1"/>
  <c r="F1689" i="8" s="1"/>
  <c r="A1690" i="8"/>
  <c r="C1690" i="8"/>
  <c r="F1690" i="8"/>
  <c r="D1690" i="8"/>
  <c r="G1690" i="8" s="1"/>
  <c r="E1690" i="8"/>
  <c r="H1690" i="8" s="1"/>
  <c r="A1691" i="8"/>
  <c r="C1691" i="8"/>
  <c r="F1691" i="8" s="1"/>
  <c r="D1691" i="8"/>
  <c r="G1691" i="8"/>
  <c r="B1691" i="8" s="1"/>
  <c r="E1691" i="8"/>
  <c r="H1691" i="8" s="1"/>
  <c r="A1692" i="8"/>
  <c r="A1693" i="8"/>
  <c r="D1693" i="8"/>
  <c r="G1693" i="8" s="1"/>
  <c r="A1694" i="8"/>
  <c r="D1694" i="8" s="1"/>
  <c r="C1694" i="8"/>
  <c r="F1694" i="8" s="1"/>
  <c r="B1694" i="8" s="1"/>
  <c r="G1694" i="8"/>
  <c r="E1694" i="8"/>
  <c r="H1694" i="8" s="1"/>
  <c r="A1695" i="8"/>
  <c r="A1696" i="8"/>
  <c r="C1696" i="8"/>
  <c r="F1696" i="8" s="1"/>
  <c r="A1697" i="8"/>
  <c r="E1697" i="8"/>
  <c r="H1697" i="8"/>
  <c r="A1698" i="8"/>
  <c r="A1699" i="8"/>
  <c r="C1699" i="8" s="1"/>
  <c r="D1699" i="8"/>
  <c r="G1699" i="8" s="1"/>
  <c r="F1699" i="8"/>
  <c r="A1700" i="8"/>
  <c r="A1701" i="8"/>
  <c r="D1701" i="8"/>
  <c r="G1701" i="8"/>
  <c r="A1702" i="8"/>
  <c r="C1702" i="8" s="1"/>
  <c r="F1702" i="8"/>
  <c r="D1702" i="8"/>
  <c r="G1702" i="8"/>
  <c r="E1702" i="8"/>
  <c r="H1702" i="8" s="1"/>
  <c r="A1703" i="8"/>
  <c r="A1704" i="8"/>
  <c r="D1704" i="8" s="1"/>
  <c r="G1704" i="8" s="1"/>
  <c r="C1704" i="8"/>
  <c r="F1704" i="8" s="1"/>
  <c r="A1705" i="8"/>
  <c r="A1706" i="8"/>
  <c r="E1706" i="8" s="1"/>
  <c r="H1706" i="8" s="1"/>
  <c r="C1706" i="8"/>
  <c r="F1706" i="8" s="1"/>
  <c r="A1707" i="8"/>
  <c r="A1708" i="8"/>
  <c r="C1708" i="8"/>
  <c r="F1708" i="8"/>
  <c r="A1709" i="8"/>
  <c r="D1709" i="8" s="1"/>
  <c r="G1709" i="8"/>
  <c r="A1710" i="8"/>
  <c r="C1710" i="8" s="1"/>
  <c r="D1710" i="8"/>
  <c r="G1710" i="8" s="1"/>
  <c r="F1710" i="8"/>
  <c r="E1710" i="8"/>
  <c r="H1710" i="8" s="1"/>
  <c r="A1711" i="8"/>
  <c r="C1711" i="8"/>
  <c r="F1711" i="8" s="1"/>
  <c r="A1712" i="8"/>
  <c r="E1712" i="8" s="1"/>
  <c r="H1712" i="8" s="1"/>
  <c r="D1712" i="8"/>
  <c r="G1712" i="8" s="1"/>
  <c r="C1712" i="8"/>
  <c r="F1712" i="8" s="1"/>
  <c r="A1713" i="8"/>
  <c r="E1713" i="8" s="1"/>
  <c r="C1713" i="8"/>
  <c r="F1713" i="8"/>
  <c r="D1713" i="8"/>
  <c r="G1713" i="8"/>
  <c r="H1713" i="8"/>
  <c r="A1714" i="8"/>
  <c r="E1714" i="8" s="1"/>
  <c r="D1714" i="8"/>
  <c r="G1714" i="8" s="1"/>
  <c r="C1714" i="8"/>
  <c r="F1714" i="8" s="1"/>
  <c r="B1714" i="8" s="1"/>
  <c r="H1714" i="8"/>
  <c r="A1715" i="8"/>
  <c r="A1716" i="8"/>
  <c r="E1716" i="8"/>
  <c r="H1716" i="8" s="1"/>
  <c r="A1717" i="8"/>
  <c r="E1717" i="8"/>
  <c r="H1717" i="8" s="1"/>
  <c r="A1718" i="8"/>
  <c r="E1718" i="8" s="1"/>
  <c r="H1718" i="8" s="1"/>
  <c r="C1718" i="8"/>
  <c r="F1718" i="8" s="1"/>
  <c r="D1718" i="8"/>
  <c r="G1718" i="8" s="1"/>
  <c r="A1719" i="8"/>
  <c r="C1719" i="8" s="1"/>
  <c r="F1719" i="8"/>
  <c r="D1719" i="8"/>
  <c r="G1719" i="8" s="1"/>
  <c r="E1719" i="8"/>
  <c r="H1719" i="8" s="1"/>
  <c r="A1720" i="8"/>
  <c r="C1720" i="8"/>
  <c r="F1720" i="8" s="1"/>
  <c r="D1720" i="8"/>
  <c r="G1720" i="8" s="1"/>
  <c r="E1720" i="8"/>
  <c r="H1720" i="8"/>
  <c r="A1721" i="8"/>
  <c r="C1721" i="8" s="1"/>
  <c r="F1721" i="8"/>
  <c r="D1721" i="8"/>
  <c r="G1721" i="8" s="1"/>
  <c r="E1721" i="8"/>
  <c r="H1721" i="8" s="1"/>
  <c r="A1722" i="8"/>
  <c r="C1722" i="8"/>
  <c r="F1722" i="8" s="1"/>
  <c r="D1722" i="8"/>
  <c r="G1722" i="8"/>
  <c r="E1722" i="8"/>
  <c r="H1722" i="8" s="1"/>
  <c r="A1723" i="8"/>
  <c r="A1724" i="8"/>
  <c r="E1724" i="8"/>
  <c r="H1724" i="8"/>
  <c r="A1725" i="8"/>
  <c r="A1726" i="8"/>
  <c r="C1726" i="8" s="1"/>
  <c r="F1726" i="8" s="1"/>
  <c r="D1726" i="8"/>
  <c r="G1726" i="8" s="1"/>
  <c r="E1726" i="8"/>
  <c r="H1726" i="8"/>
  <c r="A1727" i="8"/>
  <c r="C1727" i="8" s="1"/>
  <c r="F1727" i="8" s="1"/>
  <c r="A1728" i="8"/>
  <c r="A1729" i="8"/>
  <c r="A1730" i="8"/>
  <c r="A1731" i="8"/>
  <c r="D1731" i="8"/>
  <c r="C1731" i="8"/>
  <c r="F1731" i="8"/>
  <c r="B1731" i="8" s="1"/>
  <c r="G1731" i="8"/>
  <c r="E1731" i="8"/>
  <c r="H1731" i="8" s="1"/>
  <c r="A1732" i="8"/>
  <c r="D1732" i="8" s="1"/>
  <c r="G1732" i="8" s="1"/>
  <c r="E1732" i="8"/>
  <c r="H1732" i="8" s="1"/>
  <c r="A1733" i="8"/>
  <c r="E1733" i="8" s="1"/>
  <c r="D1733" i="8"/>
  <c r="C1733" i="8"/>
  <c r="F1733" i="8" s="1"/>
  <c r="G1733" i="8"/>
  <c r="H1733" i="8"/>
  <c r="A1734" i="8"/>
  <c r="C1734" i="8"/>
  <c r="F1734" i="8"/>
  <c r="D1734" i="8"/>
  <c r="G1734" i="8"/>
  <c r="E1734" i="8"/>
  <c r="H1734" i="8"/>
  <c r="A1735" i="8"/>
  <c r="C1735" i="8"/>
  <c r="F1735" i="8"/>
  <c r="D1735" i="8"/>
  <c r="G1735" i="8" s="1"/>
  <c r="E1735" i="8"/>
  <c r="H1735" i="8" s="1"/>
  <c r="A1736" i="8"/>
  <c r="A1737" i="8"/>
  <c r="C1737" i="8" s="1"/>
  <c r="F1737" i="8"/>
  <c r="B1737" i="8" s="1"/>
  <c r="D1737" i="8"/>
  <c r="G1737" i="8"/>
  <c r="E1737" i="8"/>
  <c r="H1737" i="8" s="1"/>
  <c r="A1738" i="8"/>
  <c r="C1738" i="8" s="1"/>
  <c r="F1738" i="8" s="1"/>
  <c r="B1738" i="8"/>
  <c r="D1738" i="8"/>
  <c r="G1738" i="8"/>
  <c r="E1738" i="8"/>
  <c r="H1738" i="8"/>
  <c r="A1739" i="8"/>
  <c r="C1739" i="8" s="1"/>
  <c r="F1739" i="8"/>
  <c r="D1739" i="8"/>
  <c r="G1739" i="8"/>
  <c r="E1739" i="8"/>
  <c r="H1739" i="8"/>
  <c r="A1740" i="8"/>
  <c r="E1740" i="8"/>
  <c r="H1740" i="8" s="1"/>
  <c r="A1741" i="8"/>
  <c r="A1742" i="8"/>
  <c r="D1742" i="8" s="1"/>
  <c r="G1742" i="8" s="1"/>
  <c r="A1743" i="8"/>
  <c r="E1743" i="8" s="1"/>
  <c r="H1743" i="8" s="1"/>
  <c r="A1744" i="8"/>
  <c r="D1744" i="8" s="1"/>
  <c r="G1744" i="8" s="1"/>
  <c r="A1745" i="8"/>
  <c r="D1745" i="8" s="1"/>
  <c r="G1745" i="8" s="1"/>
  <c r="A1746" i="8"/>
  <c r="D1746" i="8" s="1"/>
  <c r="G1746" i="8" s="1"/>
  <c r="A1747" i="8"/>
  <c r="A1748" i="8"/>
  <c r="A1749" i="8"/>
  <c r="C1749" i="8" s="1"/>
  <c r="F1749" i="8" s="1"/>
  <c r="D1749" i="8"/>
  <c r="G1749" i="8" s="1"/>
  <c r="A1750" i="8"/>
  <c r="A1751" i="8"/>
  <c r="E1751" i="8"/>
  <c r="H1751" i="8" s="1"/>
  <c r="A1752" i="8"/>
  <c r="C1752" i="8" s="1"/>
  <c r="F1752" i="8" s="1"/>
  <c r="D1752" i="8"/>
  <c r="G1752" i="8" s="1"/>
  <c r="B1752" i="8" s="1"/>
  <c r="E1752" i="8"/>
  <c r="H1752" i="8"/>
  <c r="A1753" i="8"/>
  <c r="A1754" i="8"/>
  <c r="E1754" i="8"/>
  <c r="H1754" i="8" s="1"/>
  <c r="A1755" i="8"/>
  <c r="D1755" i="8"/>
  <c r="G1755" i="8" s="1"/>
  <c r="A1756" i="8"/>
  <c r="E1756" i="8" s="1"/>
  <c r="D1756" i="8"/>
  <c r="C1756" i="8"/>
  <c r="F1756" i="8" s="1"/>
  <c r="B1756" i="8" s="1"/>
  <c r="G1756" i="8"/>
  <c r="H1756" i="8"/>
  <c r="A1757" i="8"/>
  <c r="A1758" i="8"/>
  <c r="E1758" i="8"/>
  <c r="H1758" i="8" s="1"/>
  <c r="A1759" i="8"/>
  <c r="C1759" i="8"/>
  <c r="F1759" i="8"/>
  <c r="D1759" i="8"/>
  <c r="G1759" i="8"/>
  <c r="E1759" i="8"/>
  <c r="H1759" i="8" s="1"/>
  <c r="A1760" i="8"/>
  <c r="C1760" i="8" s="1"/>
  <c r="F1760" i="8" s="1"/>
  <c r="D1760" i="8"/>
  <c r="G1760" i="8" s="1"/>
  <c r="E1760" i="8"/>
  <c r="H1760" i="8" s="1"/>
  <c r="A1761" i="8"/>
  <c r="C1761" i="8"/>
  <c r="F1761" i="8" s="1"/>
  <c r="D1761" i="8"/>
  <c r="G1761" i="8" s="1"/>
  <c r="E1761" i="8"/>
  <c r="H1761" i="8" s="1"/>
  <c r="A1762" i="8"/>
  <c r="D1762" i="8" s="1"/>
  <c r="G1762" i="8" s="1"/>
  <c r="A1763" i="8"/>
  <c r="C1763" i="8"/>
  <c r="F1763" i="8" s="1"/>
  <c r="A1764" i="8"/>
  <c r="D1764" i="8" s="1"/>
  <c r="G1764" i="8" s="1"/>
  <c r="C1764" i="8"/>
  <c r="F1764" i="8" s="1"/>
  <c r="A1765" i="8"/>
  <c r="D1765" i="8"/>
  <c r="G1765" i="8"/>
  <c r="A1766" i="8"/>
  <c r="E1766" i="8" s="1"/>
  <c r="H1766" i="8" s="1"/>
  <c r="A1767" i="8"/>
  <c r="A1768" i="8"/>
  <c r="C1768" i="8" s="1"/>
  <c r="F1768" i="8"/>
  <c r="D1768" i="8"/>
  <c r="G1768" i="8" s="1"/>
  <c r="A1769" i="8"/>
  <c r="D1769" i="8" s="1"/>
  <c r="E1769" i="8"/>
  <c r="H1769" i="8" s="1"/>
  <c r="G1769" i="8"/>
  <c r="A1770" i="8"/>
  <c r="C1770" i="8" s="1"/>
  <c r="F1770" i="8" s="1"/>
  <c r="A1771" i="8"/>
  <c r="E1771" i="8"/>
  <c r="H1771" i="8"/>
  <c r="A1772" i="8"/>
  <c r="D1772" i="8"/>
  <c r="G1772" i="8" s="1"/>
  <c r="A1773" i="8"/>
  <c r="D1773" i="8"/>
  <c r="G1773" i="8" s="1"/>
  <c r="C1773" i="8"/>
  <c r="F1773" i="8"/>
  <c r="E1773" i="8"/>
  <c r="H1773" i="8"/>
  <c r="A1774" i="8"/>
  <c r="E1774" i="8" s="1"/>
  <c r="H1774" i="8" s="1"/>
  <c r="A1775" i="8"/>
  <c r="A1776" i="8"/>
  <c r="C1776" i="8" s="1"/>
  <c r="F1776" i="8" s="1"/>
  <c r="D1776" i="8"/>
  <c r="G1776" i="8" s="1"/>
  <c r="E1776" i="8"/>
  <c r="H1776" i="8" s="1"/>
  <c r="A1777" i="8"/>
  <c r="A1778" i="8"/>
  <c r="A1779" i="8"/>
  <c r="A1780" i="8"/>
  <c r="C1780" i="8" s="1"/>
  <c r="F1780" i="8" s="1"/>
  <c r="A1781" i="8"/>
  <c r="A1782" i="8"/>
  <c r="C1782" i="8" s="1"/>
  <c r="F1782" i="8"/>
  <c r="A1783" i="8"/>
  <c r="A1784" i="8"/>
  <c r="D1784" i="8" s="1"/>
  <c r="G1784" i="8"/>
  <c r="A1785" i="8"/>
  <c r="C1785" i="8" s="1"/>
  <c r="E1785" i="8"/>
  <c r="H1785" i="8" s="1"/>
  <c r="F1785" i="8"/>
  <c r="D1785" i="8"/>
  <c r="G1785" i="8" s="1"/>
  <c r="A1786" i="8"/>
  <c r="A1787" i="8"/>
  <c r="D1787" i="8" s="1"/>
  <c r="G1787" i="8" s="1"/>
  <c r="A1788" i="8"/>
  <c r="A1789" i="8"/>
  <c r="E1789" i="8" s="1"/>
  <c r="H1789" i="8" s="1"/>
  <c r="A1790" i="8"/>
  <c r="E1790" i="8" s="1"/>
  <c r="C1790" i="8"/>
  <c r="F1790" i="8" s="1"/>
  <c r="H1790" i="8"/>
  <c r="A1791" i="8"/>
  <c r="C1791" i="8"/>
  <c r="F1791" i="8" s="1"/>
  <c r="A1792" i="8"/>
  <c r="C1792" i="8" s="1"/>
  <c r="F1792" i="8" s="1"/>
  <c r="D1792" i="8"/>
  <c r="G1792" i="8" s="1"/>
  <c r="E1792" i="8"/>
  <c r="H1792" i="8" s="1"/>
  <c r="B1792" i="8"/>
  <c r="A1793" i="8"/>
  <c r="D1793" i="8" s="1"/>
  <c r="G1793" i="8" s="1"/>
  <c r="C1793" i="8"/>
  <c r="F1793" i="8" s="1"/>
  <c r="E1793" i="8"/>
  <c r="H1793" i="8" s="1"/>
  <c r="A1794" i="8"/>
  <c r="D1794" i="8"/>
  <c r="G1794" i="8" s="1"/>
  <c r="A1795" i="8"/>
  <c r="D1795" i="8"/>
  <c r="G1795" i="8" s="1"/>
  <c r="A1796" i="8"/>
  <c r="D1796" i="8" s="1"/>
  <c r="G1796" i="8"/>
  <c r="A1797" i="8"/>
  <c r="A1798" i="8"/>
  <c r="D1798" i="8"/>
  <c r="G1798" i="8" s="1"/>
  <c r="A1799" i="8"/>
  <c r="C1799" i="8"/>
  <c r="F1799" i="8"/>
  <c r="A1800" i="8"/>
  <c r="E1800" i="8"/>
  <c r="H1800" i="8" s="1"/>
  <c r="C1800" i="8"/>
  <c r="F1800" i="8"/>
  <c r="D1800" i="8"/>
  <c r="G1800" i="8"/>
  <c r="B1800" i="8" s="1"/>
  <c r="A1801" i="8"/>
  <c r="E1801" i="8"/>
  <c r="H1801" i="8" s="1"/>
  <c r="C1801" i="8"/>
  <c r="F1801" i="8"/>
  <c r="D1801" i="8"/>
  <c r="G1801" i="8"/>
  <c r="A1802" i="8"/>
  <c r="A1803" i="8"/>
  <c r="A1804" i="8"/>
  <c r="E1804" i="8" s="1"/>
  <c r="H1804" i="8" s="1"/>
  <c r="A1805" i="8"/>
  <c r="D1805" i="8"/>
  <c r="G1805" i="8" s="1"/>
  <c r="C1805" i="8"/>
  <c r="F1805" i="8"/>
  <c r="E1805" i="8"/>
  <c r="H1805" i="8" s="1"/>
  <c r="A1806" i="8"/>
  <c r="E1806" i="8" s="1"/>
  <c r="H1806" i="8"/>
  <c r="A1807" i="8"/>
  <c r="C1807" i="8" s="1"/>
  <c r="D1807" i="8"/>
  <c r="G1807" i="8" s="1"/>
  <c r="F1807" i="8"/>
  <c r="E1807" i="8"/>
  <c r="H1807" i="8"/>
  <c r="A1808" i="8"/>
  <c r="A1809" i="8"/>
  <c r="A1810" i="8"/>
  <c r="C1810" i="8"/>
  <c r="F1810" i="8" s="1"/>
  <c r="D1810" i="8"/>
  <c r="G1810" i="8" s="1"/>
  <c r="E1810" i="8"/>
  <c r="H1810" i="8" s="1"/>
  <c r="A1811" i="8"/>
  <c r="C1811" i="8"/>
  <c r="F1811" i="8" s="1"/>
  <c r="B1811" i="8"/>
  <c r="D1811" i="8"/>
  <c r="G1811" i="8"/>
  <c r="E1811" i="8"/>
  <c r="H1811" i="8"/>
  <c r="A1812" i="8"/>
  <c r="C1812" i="8"/>
  <c r="F1812" i="8" s="1"/>
  <c r="D1812" i="8"/>
  <c r="G1812" i="8"/>
  <c r="E1812" i="8"/>
  <c r="H1812" i="8"/>
  <c r="A1813" i="8"/>
  <c r="C1813" i="8"/>
  <c r="F1813" i="8" s="1"/>
  <c r="D1813" i="8"/>
  <c r="G1813" i="8" s="1"/>
  <c r="E1813" i="8"/>
  <c r="H1813" i="8"/>
  <c r="A1814" i="8"/>
  <c r="A1815" i="8"/>
  <c r="D1815" i="8" s="1"/>
  <c r="G1815" i="8" s="1"/>
  <c r="A1816" i="8"/>
  <c r="E1816" i="8"/>
  <c r="H1816" i="8" s="1"/>
  <c r="A1817" i="8"/>
  <c r="D1817" i="8" s="1"/>
  <c r="G1817" i="8" s="1"/>
  <c r="C1817" i="8"/>
  <c r="F1817" i="8" s="1"/>
  <c r="B1817" i="8" s="1"/>
  <c r="E1817" i="8"/>
  <c r="H1817" i="8" s="1"/>
  <c r="A1818" i="8"/>
  <c r="D1818" i="8"/>
  <c r="G1818" i="8" s="1"/>
  <c r="A1819" i="8"/>
  <c r="A1820" i="8"/>
  <c r="C1820" i="8"/>
  <c r="F1820" i="8" s="1"/>
  <c r="E1820" i="8"/>
  <c r="H1820" i="8"/>
  <c r="A1821" i="8"/>
  <c r="D1821" i="8"/>
  <c r="G1821" i="8" s="1"/>
  <c r="A1822" i="8"/>
  <c r="A1823" i="8"/>
  <c r="D1823" i="8" s="1"/>
  <c r="G1823" i="8"/>
  <c r="A1824" i="8"/>
  <c r="A1825" i="8"/>
  <c r="A1826" i="8"/>
  <c r="D1826" i="8"/>
  <c r="G1826" i="8" s="1"/>
  <c r="C1826" i="8"/>
  <c r="F1826" i="8" s="1"/>
  <c r="E1826" i="8"/>
  <c r="H1826" i="8" s="1"/>
  <c r="A1827" i="8"/>
  <c r="E1827" i="8" s="1"/>
  <c r="H1827" i="8" s="1"/>
  <c r="A1828" i="8"/>
  <c r="D1828" i="8"/>
  <c r="G1828" i="8" s="1"/>
  <c r="C1828" i="8"/>
  <c r="F1828" i="8"/>
  <c r="E1828" i="8"/>
  <c r="H1828" i="8" s="1"/>
  <c r="A1829" i="8"/>
  <c r="A1830" i="8"/>
  <c r="E1830" i="8" s="1"/>
  <c r="H1830" i="8" s="1"/>
  <c r="A1831" i="8"/>
  <c r="C1831" i="8"/>
  <c r="F1831" i="8" s="1"/>
  <c r="B1831" i="8" s="1"/>
  <c r="D1831" i="8"/>
  <c r="G1831" i="8" s="1"/>
  <c r="E1831" i="8"/>
  <c r="H1831" i="8"/>
  <c r="A1832" i="8"/>
  <c r="E1832" i="8" s="1"/>
  <c r="H1832" i="8" s="1"/>
  <c r="A1833" i="8"/>
  <c r="D1833" i="8" s="1"/>
  <c r="G1833" i="8" s="1"/>
  <c r="C1833" i="8"/>
  <c r="F1833" i="8" s="1"/>
  <c r="E1833" i="8"/>
  <c r="H1833" i="8" s="1"/>
  <c r="A1834" i="8"/>
  <c r="E1834" i="8" s="1"/>
  <c r="H1834" i="8" s="1"/>
  <c r="C1834" i="8"/>
  <c r="F1834" i="8" s="1"/>
  <c r="A1835" i="8"/>
  <c r="E1835" i="8" s="1"/>
  <c r="H1835" i="8"/>
  <c r="A1836" i="8"/>
  <c r="C1836" i="8"/>
  <c r="F1836" i="8" s="1"/>
  <c r="B1836" i="8" s="1"/>
  <c r="D1836" i="8"/>
  <c r="G1836" i="8"/>
  <c r="E1836" i="8"/>
  <c r="H1836" i="8" s="1"/>
  <c r="A1837" i="8"/>
  <c r="D1837" i="8"/>
  <c r="G1837" i="8" s="1"/>
  <c r="A1838" i="8"/>
  <c r="E1838" i="8" s="1"/>
  <c r="H1838" i="8" s="1"/>
  <c r="D1838" i="8"/>
  <c r="G1838" i="8" s="1"/>
  <c r="C1838" i="8"/>
  <c r="F1838" i="8" s="1"/>
  <c r="B1838" i="8" s="1"/>
  <c r="A1839" i="8"/>
  <c r="C1839" i="8"/>
  <c r="F1839" i="8" s="1"/>
  <c r="A1840" i="8"/>
  <c r="C1840" i="8" s="1"/>
  <c r="F1840" i="8" s="1"/>
  <c r="A1841" i="8"/>
  <c r="D1841" i="8"/>
  <c r="G1841" i="8" s="1"/>
  <c r="A1842" i="8"/>
  <c r="A1843" i="8"/>
  <c r="A1844" i="8"/>
  <c r="C1844" i="8" s="1"/>
  <c r="F1844" i="8" s="1"/>
  <c r="A1845" i="8"/>
  <c r="A1846" i="8"/>
  <c r="C1846" i="8" s="1"/>
  <c r="F1846" i="8" s="1"/>
  <c r="D1846" i="8"/>
  <c r="G1846" i="8" s="1"/>
  <c r="E1846" i="8"/>
  <c r="H1846" i="8" s="1"/>
  <c r="A1847" i="8"/>
  <c r="C1847" i="8"/>
  <c r="F1847" i="8" s="1"/>
  <c r="D1847" i="8"/>
  <c r="G1847" i="8" s="1"/>
  <c r="E1847" i="8"/>
  <c r="H1847" i="8" s="1"/>
  <c r="A1848" i="8"/>
  <c r="A1849" i="8"/>
  <c r="E1849" i="8"/>
  <c r="H1849" i="8" s="1"/>
  <c r="A1850" i="8"/>
  <c r="C1850" i="8"/>
  <c r="F1850" i="8" s="1"/>
  <c r="D1850" i="8"/>
  <c r="G1850" i="8" s="1"/>
  <c r="E1850" i="8"/>
  <c r="H1850" i="8"/>
  <c r="A1851" i="8"/>
  <c r="D1851" i="8"/>
  <c r="G1851" i="8" s="1"/>
  <c r="A1852" i="8"/>
  <c r="C1852" i="8"/>
  <c r="F1852" i="8" s="1"/>
  <c r="D1852" i="8"/>
  <c r="G1852" i="8" s="1"/>
  <c r="E1852" i="8"/>
  <c r="H1852" i="8" s="1"/>
  <c r="A1853" i="8"/>
  <c r="A1854" i="8"/>
  <c r="C1854" i="8"/>
  <c r="F1854" i="8" s="1"/>
  <c r="D1854" i="8"/>
  <c r="G1854" i="8"/>
  <c r="E1854" i="8"/>
  <c r="H1854" i="8"/>
  <c r="A1855" i="8"/>
  <c r="C1855" i="8" s="1"/>
  <c r="F1855" i="8"/>
  <c r="A1856" i="8"/>
  <c r="D1856" i="8"/>
  <c r="G1856" i="8"/>
  <c r="A1857" i="8"/>
  <c r="D1857" i="8" s="1"/>
  <c r="G1857" i="8" s="1"/>
  <c r="A1858" i="8"/>
  <c r="C1858" i="8"/>
  <c r="F1858" i="8" s="1"/>
  <c r="A1859" i="8"/>
  <c r="C1859" i="8"/>
  <c r="F1859" i="8" s="1"/>
  <c r="A1860" i="8"/>
  <c r="A1861" i="8"/>
  <c r="D1861" i="8"/>
  <c r="G1861" i="8" s="1"/>
  <c r="A1862" i="8"/>
  <c r="C1862" i="8"/>
  <c r="F1862" i="8"/>
  <c r="D1862" i="8"/>
  <c r="G1862" i="8" s="1"/>
  <c r="E1862" i="8"/>
  <c r="H1862" i="8" s="1"/>
  <c r="A1863" i="8"/>
  <c r="C1863" i="8" s="1"/>
  <c r="F1863" i="8"/>
  <c r="B1863" i="8" s="1"/>
  <c r="D1863" i="8"/>
  <c r="G1863" i="8" s="1"/>
  <c r="E1863" i="8"/>
  <c r="H1863" i="8" s="1"/>
  <c r="A1864" i="8"/>
  <c r="C1864" i="8" s="1"/>
  <c r="F1864" i="8"/>
  <c r="D1864" i="8"/>
  <c r="G1864" i="8"/>
  <c r="E1864" i="8"/>
  <c r="H1864" i="8" s="1"/>
  <c r="A1865" i="8"/>
  <c r="C1865" i="8"/>
  <c r="F1865" i="8" s="1"/>
  <c r="D1865" i="8"/>
  <c r="G1865" i="8"/>
  <c r="E1865" i="8"/>
  <c r="H1865" i="8"/>
  <c r="A1866" i="8"/>
  <c r="C1866" i="8"/>
  <c r="F1866" i="8" s="1"/>
  <c r="D1866" i="8"/>
  <c r="G1866" i="8"/>
  <c r="E1866" i="8"/>
  <c r="H1866" i="8" s="1"/>
  <c r="A1867" i="8"/>
  <c r="C1867" i="8"/>
  <c r="F1867" i="8" s="1"/>
  <c r="B1867" i="8"/>
  <c r="D1867" i="8"/>
  <c r="G1867" i="8" s="1"/>
  <c r="E1867" i="8"/>
  <c r="H1867" i="8" s="1"/>
  <c r="A1868" i="8"/>
  <c r="C1868" i="8"/>
  <c r="F1868" i="8" s="1"/>
  <c r="D1868" i="8"/>
  <c r="G1868" i="8"/>
  <c r="E1868" i="8"/>
  <c r="H1868" i="8" s="1"/>
  <c r="A1869" i="8"/>
  <c r="E1869" i="8"/>
  <c r="H1869" i="8" s="1"/>
  <c r="A1870" i="8"/>
  <c r="D1870" i="8" s="1"/>
  <c r="G1870" i="8" s="1"/>
  <c r="A1871" i="8"/>
  <c r="C1871" i="8" s="1"/>
  <c r="F1871" i="8"/>
  <c r="D1871" i="8"/>
  <c r="G1871" i="8" s="1"/>
  <c r="E1871" i="8"/>
  <c r="H1871" i="8" s="1"/>
  <c r="A1872" i="8"/>
  <c r="D1872" i="8"/>
  <c r="G1872" i="8" s="1"/>
  <c r="A1873" i="8"/>
  <c r="A1874" i="8"/>
  <c r="D1874" i="8"/>
  <c r="G1874" i="8" s="1"/>
  <c r="A1875" i="8"/>
  <c r="E1875" i="8" s="1"/>
  <c r="H1875" i="8" s="1"/>
  <c r="A1876" i="8"/>
  <c r="C1876" i="8"/>
  <c r="F1876" i="8" s="1"/>
  <c r="A1877" i="8"/>
  <c r="D1877" i="8" s="1"/>
  <c r="G1877" i="8"/>
  <c r="A1878" i="8"/>
  <c r="D1878" i="8"/>
  <c r="C1878" i="8"/>
  <c r="F1878" i="8"/>
  <c r="G1878" i="8"/>
  <c r="E1878" i="8"/>
  <c r="H1878" i="8" s="1"/>
  <c r="A1879" i="8"/>
  <c r="D1879" i="8"/>
  <c r="G1879" i="8" s="1"/>
  <c r="C1879" i="8"/>
  <c r="F1879" i="8"/>
  <c r="E1879" i="8"/>
  <c r="H1879" i="8"/>
  <c r="A1880" i="8"/>
  <c r="A1881" i="8"/>
  <c r="C1881" i="8"/>
  <c r="F1881" i="8" s="1"/>
  <c r="D1881" i="8"/>
  <c r="G1881" i="8" s="1"/>
  <c r="E1881" i="8"/>
  <c r="H1881" i="8" s="1"/>
  <c r="A1882" i="8"/>
  <c r="E1882" i="8" s="1"/>
  <c r="H1882" i="8" s="1"/>
  <c r="A1883" i="8"/>
  <c r="C1883" i="8"/>
  <c r="F1883" i="8" s="1"/>
  <c r="D1883" i="8"/>
  <c r="G1883" i="8" s="1"/>
  <c r="B1883" i="8" s="1"/>
  <c r="E1883" i="8"/>
  <c r="H1883" i="8" s="1"/>
  <c r="A1884" i="8"/>
  <c r="C1884" i="8"/>
  <c r="F1884" i="8" s="1"/>
  <c r="D1884" i="8"/>
  <c r="G1884" i="8" s="1"/>
  <c r="B1884" i="8" s="1"/>
  <c r="E1884" i="8"/>
  <c r="H1884" i="8"/>
  <c r="A1885" i="8"/>
  <c r="C1885" i="8"/>
  <c r="F1885" i="8" s="1"/>
  <c r="D1885" i="8"/>
  <c r="G1885" i="8"/>
  <c r="E1885" i="8"/>
  <c r="H1885" i="8" s="1"/>
  <c r="A1886" i="8"/>
  <c r="A1887" i="8"/>
  <c r="C1887" i="8"/>
  <c r="F1887" i="8" s="1"/>
  <c r="D1887" i="8"/>
  <c r="G1887" i="8" s="1"/>
  <c r="E1887" i="8"/>
  <c r="H1887" i="8" s="1"/>
  <c r="A1888" i="8"/>
  <c r="A1889" i="8"/>
  <c r="D1889" i="8" s="1"/>
  <c r="G1889" i="8"/>
  <c r="A1890" i="8"/>
  <c r="D1890" i="8" s="1"/>
  <c r="G1890" i="8"/>
  <c r="C1890" i="8"/>
  <c r="F1890" i="8" s="1"/>
  <c r="E1890" i="8"/>
  <c r="H1890" i="8" s="1"/>
  <c r="A1891" i="8"/>
  <c r="D1891" i="8"/>
  <c r="G1891" i="8" s="1"/>
  <c r="A1892" i="8"/>
  <c r="C1892" i="8"/>
  <c r="F1892" i="8" s="1"/>
  <c r="A1893" i="8"/>
  <c r="D1893" i="8"/>
  <c r="C1893" i="8"/>
  <c r="F1893" i="8" s="1"/>
  <c r="B1893" i="8" s="1"/>
  <c r="G1893" i="8"/>
  <c r="E1893" i="8"/>
  <c r="H1893" i="8" s="1"/>
  <c r="A1894" i="8"/>
  <c r="A1895" i="8"/>
  <c r="D1895" i="8"/>
  <c r="G1895" i="8" s="1"/>
  <c r="A1896" i="8"/>
  <c r="C1896" i="8"/>
  <c r="F1896" i="8" s="1"/>
  <c r="D1896" i="8"/>
  <c r="G1896" i="8"/>
  <c r="B1896" i="8" s="1"/>
  <c r="E1896" i="8"/>
  <c r="H1896" i="8" s="1"/>
  <c r="A1897" i="8"/>
  <c r="C1897" i="8"/>
  <c r="F1897" i="8" s="1"/>
  <c r="D1897" i="8"/>
  <c r="G1897" i="8" s="1"/>
  <c r="E1897" i="8"/>
  <c r="H1897" i="8" s="1"/>
  <c r="A1898" i="8"/>
  <c r="E1898" i="8"/>
  <c r="H1898" i="8" s="1"/>
  <c r="A1899" i="8"/>
  <c r="C1899" i="8" s="1"/>
  <c r="F1899" i="8" s="1"/>
  <c r="A1900" i="8"/>
  <c r="E1900" i="8" s="1"/>
  <c r="H1900" i="8" s="1"/>
  <c r="A1901" i="8"/>
  <c r="D1901" i="8"/>
  <c r="G1901" i="8"/>
  <c r="A1902" i="8"/>
  <c r="A1903" i="8"/>
  <c r="C1903" i="8"/>
  <c r="F1903" i="8" s="1"/>
  <c r="A1904" i="8"/>
  <c r="E1904" i="8" s="1"/>
  <c r="H1904" i="8" s="1"/>
  <c r="A1905" i="8"/>
  <c r="D1905" i="8" s="1"/>
  <c r="G1905" i="8"/>
  <c r="A1906" i="8"/>
  <c r="A1907" i="8"/>
  <c r="D1907" i="8"/>
  <c r="G1907" i="8"/>
  <c r="E1907" i="8"/>
  <c r="H1907" i="8"/>
  <c r="A1908" i="8"/>
  <c r="E1908" i="8"/>
  <c r="H1908" i="8" s="1"/>
  <c r="A1909" i="8"/>
  <c r="C1909" i="8"/>
  <c r="F1909" i="8"/>
  <c r="A1910" i="8"/>
  <c r="C1910" i="8"/>
  <c r="F1910" i="8"/>
  <c r="D1910" i="8"/>
  <c r="G1910" i="8"/>
  <c r="E1910" i="8"/>
  <c r="H1910" i="8" s="1"/>
  <c r="A1911" i="8"/>
  <c r="E1911" i="8" s="1"/>
  <c r="H1911" i="8" s="1"/>
  <c r="C1911" i="8"/>
  <c r="F1911" i="8"/>
  <c r="B1911" i="8" s="1"/>
  <c r="D1911" i="8"/>
  <c r="G1911" i="8" s="1"/>
  <c r="A1912" i="8"/>
  <c r="A1913" i="8"/>
  <c r="C1913" i="8" s="1"/>
  <c r="F1913" i="8"/>
  <c r="D1913" i="8"/>
  <c r="G1913" i="8" s="1"/>
  <c r="A1914" i="8"/>
  <c r="C1914" i="8"/>
  <c r="F1914" i="8" s="1"/>
  <c r="D1914" i="8"/>
  <c r="G1914" i="8"/>
  <c r="B1914" i="8" s="1"/>
  <c r="E1914" i="8"/>
  <c r="H1914" i="8" s="1"/>
  <c r="A1915" i="8"/>
  <c r="E1915" i="8"/>
  <c r="H1915" i="8" s="1"/>
  <c r="A1916" i="8"/>
  <c r="D1916" i="8" s="1"/>
  <c r="G1916" i="8" s="1"/>
  <c r="C1916" i="8"/>
  <c r="F1916" i="8" s="1"/>
  <c r="E1916" i="8"/>
  <c r="H1916" i="8" s="1"/>
  <c r="A1917" i="8"/>
  <c r="D1917" i="8" s="1"/>
  <c r="C1917" i="8"/>
  <c r="F1917" i="8"/>
  <c r="G1917" i="8"/>
  <c r="E1917" i="8"/>
  <c r="H1917" i="8" s="1"/>
  <c r="A1918" i="8"/>
  <c r="D1918" i="8"/>
  <c r="G1918" i="8"/>
  <c r="A1919" i="8"/>
  <c r="D1919" i="8"/>
  <c r="G1919" i="8" s="1"/>
  <c r="A1920" i="8"/>
  <c r="D1920" i="8" s="1"/>
  <c r="G1920" i="8"/>
  <c r="A1921" i="8"/>
  <c r="A1922" i="8"/>
  <c r="A1923" i="8"/>
  <c r="E1923" i="8" s="1"/>
  <c r="C1923" i="8"/>
  <c r="F1923" i="8" s="1"/>
  <c r="H1923" i="8"/>
  <c r="A1924" i="8"/>
  <c r="C1924" i="8"/>
  <c r="F1924" i="8" s="1"/>
  <c r="A1925" i="8"/>
  <c r="A1926" i="8"/>
  <c r="C1926" i="8" s="1"/>
  <c r="F1926" i="8" s="1"/>
  <c r="A1927" i="8"/>
  <c r="E1927" i="8" s="1"/>
  <c r="D1927" i="8"/>
  <c r="C1927" i="8"/>
  <c r="F1927" i="8"/>
  <c r="B1927" i="8" s="1"/>
  <c r="G1927" i="8"/>
  <c r="H1927" i="8"/>
  <c r="A1928" i="8"/>
  <c r="D1928" i="8"/>
  <c r="G1928" i="8"/>
  <c r="C1928" i="8"/>
  <c r="F1928" i="8"/>
  <c r="E1928" i="8"/>
  <c r="H1928" i="8" s="1"/>
  <c r="A1929" i="8"/>
  <c r="D1929" i="8" s="1"/>
  <c r="C1929" i="8"/>
  <c r="F1929" i="8" s="1"/>
  <c r="G1929" i="8"/>
  <c r="A1930" i="8"/>
  <c r="E1930" i="8" s="1"/>
  <c r="H1930" i="8" s="1"/>
  <c r="C1930" i="8"/>
  <c r="F1930" i="8" s="1"/>
  <c r="D1930" i="8"/>
  <c r="G1930" i="8"/>
  <c r="A1931" i="8"/>
  <c r="C1931" i="8"/>
  <c r="F1931" i="8" s="1"/>
  <c r="D1931" i="8"/>
  <c r="G1931" i="8" s="1"/>
  <c r="E1931" i="8"/>
  <c r="H1931" i="8" s="1"/>
  <c r="A1932" i="8"/>
  <c r="D1932" i="8"/>
  <c r="G1932" i="8"/>
  <c r="C1932" i="8"/>
  <c r="F1932" i="8" s="1"/>
  <c r="E1932" i="8"/>
  <c r="H1932" i="8"/>
  <c r="A1933" i="8"/>
  <c r="D1933" i="8" s="1"/>
  <c r="C1933" i="8"/>
  <c r="F1933" i="8" s="1"/>
  <c r="G1933" i="8"/>
  <c r="A1934" i="8"/>
  <c r="C1934" i="8"/>
  <c r="F1934" i="8" s="1"/>
  <c r="D1934" i="8"/>
  <c r="G1934" i="8" s="1"/>
  <c r="E1934" i="8"/>
  <c r="H1934" i="8"/>
  <c r="A1935" i="8"/>
  <c r="D1935" i="8" s="1"/>
  <c r="G1935" i="8" s="1"/>
  <c r="C1935" i="8"/>
  <c r="F1935" i="8" s="1"/>
  <c r="E1935" i="8"/>
  <c r="H1935" i="8" s="1"/>
  <c r="A1936" i="8"/>
  <c r="D1936" i="8" s="1"/>
  <c r="C1936" i="8"/>
  <c r="F1936" i="8" s="1"/>
  <c r="B1936" i="8" s="1"/>
  <c r="G1936" i="8"/>
  <c r="E1936" i="8"/>
  <c r="H1936" i="8"/>
  <c r="A1937" i="8"/>
  <c r="C1937" i="8" s="1"/>
  <c r="F1937" i="8" s="1"/>
  <c r="A1938" i="8"/>
  <c r="A1939" i="8"/>
  <c r="A1940" i="8"/>
  <c r="A1941" i="8"/>
  <c r="D1941" i="8"/>
  <c r="G1941" i="8" s="1"/>
  <c r="A1942" i="8"/>
  <c r="C1942" i="8"/>
  <c r="F1942" i="8"/>
  <c r="A1943" i="8"/>
  <c r="E1943" i="8" s="1"/>
  <c r="C1943" i="8"/>
  <c r="F1943" i="8"/>
  <c r="D1943" i="8"/>
  <c r="G1943" i="8" s="1"/>
  <c r="H1943" i="8"/>
  <c r="A1944" i="8"/>
  <c r="C1944" i="8"/>
  <c r="F1944" i="8" s="1"/>
  <c r="A1945" i="8"/>
  <c r="D1945" i="8"/>
  <c r="G1945" i="8"/>
  <c r="A1946" i="8"/>
  <c r="E1946" i="8"/>
  <c r="H1946" i="8"/>
  <c r="D1946" i="8"/>
  <c r="G1946" i="8" s="1"/>
  <c r="A1947" i="8"/>
  <c r="C1947" i="8" s="1"/>
  <c r="F1947" i="8"/>
  <c r="E1947" i="8"/>
  <c r="H1947" i="8" s="1"/>
  <c r="A1948" i="8"/>
  <c r="C1948" i="8"/>
  <c r="F1948" i="8" s="1"/>
  <c r="D1948" i="8"/>
  <c r="G1948" i="8"/>
  <c r="E1948" i="8"/>
  <c r="H1948" i="8"/>
  <c r="A1949" i="8"/>
  <c r="D1949" i="8" s="1"/>
  <c r="G1949" i="8" s="1"/>
  <c r="A1950" i="8"/>
  <c r="C1950" i="8"/>
  <c r="F1950" i="8"/>
  <c r="D1950" i="8"/>
  <c r="G1950" i="8"/>
  <c r="B1950" i="8" s="1"/>
  <c r="E1950" i="8"/>
  <c r="H1950" i="8"/>
  <c r="A1951" i="8"/>
  <c r="C1951" i="8"/>
  <c r="F1951" i="8"/>
  <c r="D1951" i="8"/>
  <c r="G1951" i="8" s="1"/>
  <c r="E1951" i="8"/>
  <c r="H1951" i="8" s="1"/>
  <c r="A1952" i="8"/>
  <c r="A1953" i="8"/>
  <c r="C1953" i="8" s="1"/>
  <c r="F1953" i="8"/>
  <c r="D1953" i="8"/>
  <c r="G1953" i="8" s="1"/>
  <c r="E1953" i="8"/>
  <c r="H1953" i="8"/>
  <c r="A1954" i="8"/>
  <c r="D1954" i="8"/>
  <c r="G1954" i="8" s="1"/>
  <c r="A1955" i="8"/>
  <c r="E1955" i="8"/>
  <c r="H1955" i="8" s="1"/>
  <c r="A1956" i="8"/>
  <c r="D1956" i="8" s="1"/>
  <c r="G1956" i="8"/>
  <c r="A1957" i="8"/>
  <c r="A1958" i="8"/>
  <c r="D1958" i="8"/>
  <c r="G1958" i="8"/>
  <c r="A1959" i="8"/>
  <c r="D1959" i="8" s="1"/>
  <c r="G1959" i="8" s="1"/>
  <c r="A1960" i="8"/>
  <c r="D1960" i="8"/>
  <c r="G1960" i="8"/>
  <c r="A1961" i="8"/>
  <c r="C1961" i="8"/>
  <c r="F1961" i="8" s="1"/>
  <c r="A1962" i="8"/>
  <c r="C1962" i="8" s="1"/>
  <c r="F1962" i="8" s="1"/>
  <c r="A1963" i="8"/>
  <c r="A1964" i="8"/>
  <c r="D1964" i="8"/>
  <c r="G1964" i="8" s="1"/>
  <c r="C1964" i="8"/>
  <c r="F1964" i="8"/>
  <c r="E1964" i="8"/>
  <c r="H1964" i="8"/>
  <c r="A1965" i="8"/>
  <c r="E1965" i="8"/>
  <c r="H1965" i="8"/>
  <c r="A1966" i="8"/>
  <c r="E1966" i="8" s="1"/>
  <c r="H1966" i="8" s="1"/>
  <c r="C1966" i="8"/>
  <c r="F1966" i="8" s="1"/>
  <c r="A1967" i="8"/>
  <c r="C1967" i="8" s="1"/>
  <c r="F1967" i="8"/>
  <c r="D1967" i="8"/>
  <c r="G1967" i="8" s="1"/>
  <c r="E1967" i="8"/>
  <c r="H1967" i="8" s="1"/>
  <c r="A1968" i="8"/>
  <c r="C1968" i="8"/>
  <c r="F1968" i="8" s="1"/>
  <c r="D1968" i="8"/>
  <c r="G1968" i="8" s="1"/>
  <c r="E1968" i="8"/>
  <c r="H1968" i="8"/>
  <c r="A1969" i="8"/>
  <c r="E1969" i="8"/>
  <c r="H1969" i="8" s="1"/>
  <c r="A1970" i="8"/>
  <c r="A1971" i="8"/>
  <c r="A1972" i="8"/>
  <c r="A1973" i="8"/>
  <c r="D1973" i="8" s="1"/>
  <c r="G1973" i="8"/>
  <c r="A1974" i="8"/>
  <c r="C1974" i="8"/>
  <c r="F1974" i="8" s="1"/>
  <c r="A1975" i="8"/>
  <c r="A1976" i="8"/>
  <c r="C1976" i="8"/>
  <c r="F1976" i="8" s="1"/>
  <c r="A1977" i="8"/>
  <c r="D1977" i="8"/>
  <c r="G1977" i="8" s="1"/>
  <c r="A1978" i="8"/>
  <c r="C1978" i="8"/>
  <c r="F1978" i="8"/>
  <c r="A1979" i="8"/>
  <c r="A1980" i="8"/>
  <c r="D1980" i="8"/>
  <c r="G1980" i="8"/>
  <c r="C1980" i="8"/>
  <c r="F1980" i="8" s="1"/>
  <c r="E1980" i="8"/>
  <c r="H1980" i="8" s="1"/>
  <c r="A1981" i="8"/>
  <c r="C1981" i="8" s="1"/>
  <c r="F1981" i="8"/>
  <c r="A1982" i="8"/>
  <c r="D1982" i="8"/>
  <c r="G1982" i="8" s="1"/>
  <c r="A1983" i="8"/>
  <c r="D1983" i="8" s="1"/>
  <c r="G1983" i="8" s="1"/>
  <c r="E1983" i="8"/>
  <c r="H1983" i="8" s="1"/>
  <c r="A1984" i="8"/>
  <c r="A1985" i="8"/>
  <c r="A1986" i="8"/>
  <c r="A1987" i="8"/>
  <c r="A1988" i="8"/>
  <c r="A1989" i="8"/>
  <c r="E1989" i="8"/>
  <c r="H1989" i="8" s="1"/>
  <c r="C1989" i="8"/>
  <c r="F1989" i="8" s="1"/>
  <c r="D1989" i="8"/>
  <c r="G1989" i="8" s="1"/>
  <c r="A1990" i="8"/>
  <c r="E1990" i="8" s="1"/>
  <c r="C1990" i="8"/>
  <c r="F1990" i="8" s="1"/>
  <c r="D1990" i="8"/>
  <c r="G1990" i="8" s="1"/>
  <c r="H1990" i="8"/>
  <c r="A1991" i="8"/>
  <c r="E1991" i="8"/>
  <c r="H1991" i="8" s="1"/>
  <c r="C1991" i="8"/>
  <c r="F1991" i="8"/>
  <c r="D1991" i="8"/>
  <c r="G1991" i="8" s="1"/>
  <c r="B1991" i="8" s="1"/>
  <c r="A1992" i="8"/>
  <c r="A1993" i="8"/>
  <c r="E1993" i="8" s="1"/>
  <c r="H1993" i="8" s="1"/>
  <c r="D1993" i="8"/>
  <c r="G1993" i="8"/>
  <c r="A1994" i="8"/>
  <c r="E1994" i="8"/>
  <c r="H1994" i="8" s="1"/>
  <c r="C1994" i="8"/>
  <c r="F1994" i="8" s="1"/>
  <c r="A1995" i="8"/>
  <c r="E1995" i="8"/>
  <c r="C1995" i="8"/>
  <c r="F1995" i="8" s="1"/>
  <c r="B1995" i="8" s="1"/>
  <c r="D1995" i="8"/>
  <c r="G1995" i="8" s="1"/>
  <c r="H1995" i="8"/>
  <c r="A1996" i="8"/>
  <c r="D1996" i="8"/>
  <c r="C1996" i="8"/>
  <c r="F1996" i="8" s="1"/>
  <c r="G1996" i="8"/>
  <c r="E1996" i="8"/>
  <c r="H1996" i="8" s="1"/>
  <c r="A1997" i="8"/>
  <c r="D1997" i="8" s="1"/>
  <c r="G1997" i="8" s="1"/>
  <c r="C1997" i="8"/>
  <c r="F1997" i="8" s="1"/>
  <c r="E1997" i="8"/>
  <c r="H1997" i="8" s="1"/>
  <c r="A1998" i="8"/>
  <c r="D1998" i="8"/>
  <c r="G1998" i="8" s="1"/>
  <c r="A1999" i="8"/>
  <c r="A2000" i="8"/>
  <c r="C2000" i="8"/>
  <c r="F2000" i="8" s="1"/>
  <c r="A2001" i="8"/>
  <c r="C2001" i="8"/>
  <c r="F2001" i="8" s="1"/>
  <c r="B2001" i="8" s="1"/>
  <c r="D2001" i="8"/>
  <c r="G2001" i="8"/>
  <c r="E2001" i="8"/>
  <c r="H2001" i="8" s="1"/>
  <c r="A2002" i="8"/>
  <c r="D2002" i="8" s="1"/>
  <c r="G2002" i="8" s="1"/>
  <c r="A2003" i="8"/>
  <c r="E2003" i="8"/>
  <c r="H2003" i="8" s="1"/>
  <c r="C2003" i="8"/>
  <c r="F2003" i="8" s="1"/>
  <c r="B2003" i="8" s="1"/>
  <c r="D2003" i="8"/>
  <c r="G2003" i="8" s="1"/>
  <c r="A2004" i="8"/>
  <c r="C2004" i="8"/>
  <c r="F2004" i="8"/>
  <c r="D2004" i="8"/>
  <c r="G2004" i="8" s="1"/>
  <c r="E2004" i="8"/>
  <c r="H2004" i="8" s="1"/>
  <c r="A2005" i="8"/>
  <c r="E2005" i="8" s="1"/>
  <c r="H2005" i="8" s="1"/>
  <c r="A2006" i="8"/>
  <c r="D2006" i="8" s="1"/>
  <c r="G2006" i="8" s="1"/>
  <c r="B2006" i="8" s="1"/>
  <c r="E2006" i="8"/>
  <c r="H2006" i="8" s="1"/>
  <c r="C2006" i="8"/>
  <c r="F2006" i="8" s="1"/>
  <c r="A2007" i="8"/>
  <c r="D2007" i="8"/>
  <c r="G2007" i="8" s="1"/>
  <c r="A2008" i="8"/>
  <c r="D2008" i="8" s="1"/>
  <c r="C2008" i="8"/>
  <c r="F2008" i="8" s="1"/>
  <c r="G2008" i="8"/>
  <c r="A2009" i="8"/>
  <c r="E2009" i="8"/>
  <c r="H2009" i="8" s="1"/>
  <c r="C2009" i="8"/>
  <c r="F2009" i="8"/>
  <c r="A2010" i="8"/>
  <c r="C2010" i="8" s="1"/>
  <c r="E2010" i="8"/>
  <c r="F2010" i="8"/>
  <c r="D2010" i="8"/>
  <c r="G2010" i="8"/>
  <c r="H2010" i="8"/>
  <c r="A2011" i="8"/>
  <c r="A2012" i="8"/>
  <c r="E2012" i="8" s="1"/>
  <c r="C2012" i="8"/>
  <c r="F2012" i="8" s="1"/>
  <c r="D2012" i="8"/>
  <c r="G2012" i="8" s="1"/>
  <c r="H2012" i="8"/>
  <c r="A2013" i="8"/>
  <c r="C2013" i="8"/>
  <c r="F2013" i="8" s="1"/>
  <c r="D2013" i="8"/>
  <c r="G2013" i="8" s="1"/>
  <c r="E2013" i="8"/>
  <c r="H2013" i="8" s="1"/>
  <c r="A2014" i="8"/>
  <c r="E2014" i="8"/>
  <c r="H2014" i="8"/>
  <c r="A2015" i="8"/>
  <c r="C2015" i="8"/>
  <c r="F2015" i="8" s="1"/>
  <c r="D2015" i="8"/>
  <c r="G2015" i="8" s="1"/>
  <c r="E2015" i="8"/>
  <c r="H2015" i="8"/>
  <c r="A2016" i="8"/>
  <c r="D2016" i="8"/>
  <c r="G2016" i="8" s="1"/>
  <c r="A2017" i="8"/>
  <c r="C2017" i="8" s="1"/>
  <c r="F2017" i="8"/>
  <c r="D2017" i="8"/>
  <c r="G2017" i="8" s="1"/>
  <c r="E2017" i="8"/>
  <c r="H2017" i="8" s="1"/>
  <c r="A2018" i="8"/>
  <c r="A2019" i="8"/>
  <c r="A2020" i="8"/>
  <c r="C2020" i="8"/>
  <c r="F2020" i="8" s="1"/>
  <c r="D2020" i="8"/>
  <c r="G2020" i="8" s="1"/>
  <c r="E2020" i="8"/>
  <c r="H2020" i="8" s="1"/>
  <c r="A2021" i="8"/>
  <c r="A2022" i="8"/>
  <c r="E2022" i="8"/>
  <c r="H2022" i="8"/>
  <c r="A2023" i="8"/>
  <c r="A2024" i="8"/>
  <c r="D2024" i="8"/>
  <c r="G2024" i="8" s="1"/>
  <c r="A2025" i="8"/>
  <c r="A2026" i="8"/>
  <c r="E2026" i="8" s="1"/>
  <c r="H2026" i="8" s="1"/>
  <c r="A2027" i="8"/>
  <c r="A2028" i="8"/>
  <c r="C2028" i="8" s="1"/>
  <c r="F2028" i="8"/>
  <c r="D2028" i="8"/>
  <c r="G2028" i="8" s="1"/>
  <c r="E2028" i="8"/>
  <c r="H2028" i="8" s="1"/>
  <c r="A2029" i="8"/>
  <c r="E2029" i="8" s="1"/>
  <c r="H2029" i="8" s="1"/>
  <c r="A2030" i="8"/>
  <c r="A2031" i="8"/>
  <c r="C2031" i="8"/>
  <c r="F2031" i="8" s="1"/>
  <c r="D2031" i="8"/>
  <c r="G2031" i="8" s="1"/>
  <c r="E2031" i="8"/>
  <c r="H2031" i="8"/>
  <c r="A2032" i="8"/>
  <c r="D2032" i="8"/>
  <c r="G2032" i="8"/>
  <c r="A2033" i="8"/>
  <c r="D2033" i="8" s="1"/>
  <c r="C2033" i="8"/>
  <c r="F2033" i="8" s="1"/>
  <c r="G2033" i="8"/>
  <c r="E2033" i="8"/>
  <c r="H2033" i="8" s="1"/>
  <c r="A2034" i="8"/>
  <c r="D2034" i="8"/>
  <c r="G2034" i="8" s="1"/>
  <c r="A2035" i="8"/>
  <c r="A2036" i="8"/>
  <c r="C2036" i="8" s="1"/>
  <c r="F2036" i="8" s="1"/>
  <c r="E2036" i="8"/>
  <c r="H2036" i="8" s="1"/>
  <c r="A2037" i="8"/>
  <c r="C2037" i="8"/>
  <c r="F2037" i="8" s="1"/>
  <c r="A2038" i="8"/>
  <c r="D2038" i="8" s="1"/>
  <c r="G2038" i="8" s="1"/>
  <c r="B2038" i="8" s="1"/>
  <c r="E2038" i="8"/>
  <c r="C2038" i="8"/>
  <c r="F2038" i="8" s="1"/>
  <c r="H2038" i="8"/>
  <c r="A2039" i="8"/>
  <c r="E2039" i="8"/>
  <c r="H2039" i="8" s="1"/>
  <c r="C2039" i="8"/>
  <c r="F2039" i="8"/>
  <c r="B2039" i="8" s="1"/>
  <c r="D2039" i="8"/>
  <c r="G2039" i="8" s="1"/>
  <c r="A2040" i="8"/>
  <c r="A2041" i="8"/>
  <c r="E2041" i="8"/>
  <c r="H2041" i="8" s="1"/>
  <c r="A2042" i="8"/>
  <c r="C2042" i="8"/>
  <c r="F2042" i="8"/>
  <c r="A2043" i="8"/>
  <c r="E2043" i="8"/>
  <c r="H2043" i="8" s="1"/>
  <c r="C2043" i="8"/>
  <c r="F2043" i="8" s="1"/>
  <c r="D2043" i="8"/>
  <c r="G2043" i="8" s="1"/>
  <c r="A2044" i="8"/>
  <c r="E2044" i="8"/>
  <c r="H2044" i="8"/>
  <c r="A2045" i="8"/>
  <c r="C2045" i="8"/>
  <c r="F2045" i="8" s="1"/>
  <c r="D2045" i="8"/>
  <c r="G2045" i="8" s="1"/>
  <c r="E2045" i="8"/>
  <c r="H2045" i="8"/>
  <c r="A2046" i="8"/>
  <c r="E2046" i="8"/>
  <c r="H2046" i="8" s="1"/>
  <c r="A2047" i="8"/>
  <c r="C2047" i="8"/>
  <c r="F2047" i="8" s="1"/>
  <c r="D2047" i="8"/>
  <c r="G2047" i="8"/>
  <c r="E2047" i="8"/>
  <c r="H2047" i="8" s="1"/>
  <c r="A2048" i="8"/>
  <c r="C2048" i="8"/>
  <c r="F2048" i="8"/>
  <c r="B2048" i="8"/>
  <c r="D2048" i="8"/>
  <c r="G2048" i="8" s="1"/>
  <c r="E2048" i="8"/>
  <c r="H2048" i="8" s="1"/>
  <c r="A2049" i="8"/>
  <c r="C2049" i="8"/>
  <c r="F2049" i="8" s="1"/>
  <c r="B2049" i="8" s="1"/>
  <c r="D2049" i="8"/>
  <c r="G2049" i="8"/>
  <c r="E2049" i="8"/>
  <c r="H2049" i="8" s="1"/>
  <c r="A2050" i="8"/>
  <c r="D2050" i="8" s="1"/>
  <c r="G2050" i="8"/>
  <c r="A2051" i="8"/>
  <c r="A2052" i="8"/>
  <c r="C2052" i="8" s="1"/>
  <c r="F2052" i="8" s="1"/>
  <c r="A2053" i="8"/>
  <c r="D2053" i="8"/>
  <c r="G2053" i="8"/>
  <c r="A2054" i="8"/>
  <c r="A2055" i="8"/>
  <c r="A2056" i="8"/>
  <c r="A2057" i="8"/>
  <c r="D2057" i="8" s="1"/>
  <c r="G2057" i="8" s="1"/>
  <c r="A2058" i="8"/>
  <c r="A2059" i="8"/>
  <c r="A2060" i="8"/>
  <c r="A2061" i="8"/>
  <c r="C2061" i="8"/>
  <c r="F2061" i="8" s="1"/>
  <c r="D2061" i="8"/>
  <c r="G2061" i="8" s="1"/>
  <c r="A2062" i="8"/>
  <c r="A2063" i="8"/>
  <c r="C2063" i="8"/>
  <c r="F2063" i="8" s="1"/>
  <c r="D2063" i="8"/>
  <c r="G2063" i="8" s="1"/>
  <c r="E2063" i="8"/>
  <c r="H2063" i="8"/>
  <c r="A2064" i="8"/>
  <c r="C2064" i="8"/>
  <c r="F2064" i="8" s="1"/>
  <c r="D2064" i="8"/>
  <c r="G2064" i="8"/>
  <c r="E2064" i="8"/>
  <c r="H2064" i="8" s="1"/>
  <c r="A2065" i="8"/>
  <c r="A2066" i="8"/>
  <c r="D2066" i="8"/>
  <c r="G2066" i="8" s="1"/>
  <c r="A2067" i="8"/>
  <c r="D2067" i="8" s="1"/>
  <c r="E2067" i="8"/>
  <c r="C2067" i="8"/>
  <c r="F2067" i="8" s="1"/>
  <c r="G2067" i="8"/>
  <c r="H2067" i="8"/>
  <c r="A2068" i="8"/>
  <c r="C2068" i="8"/>
  <c r="F2068" i="8" s="1"/>
  <c r="D2068" i="8"/>
  <c r="G2068" i="8"/>
  <c r="E2068" i="8"/>
  <c r="H2068" i="8" s="1"/>
  <c r="A2069" i="8"/>
  <c r="E2069" i="8"/>
  <c r="H2069" i="8" s="1"/>
  <c r="C2069" i="8"/>
  <c r="F2069" i="8" s="1"/>
  <c r="A2070" i="8"/>
  <c r="E2070" i="8"/>
  <c r="H2070" i="8" s="1"/>
  <c r="C2070" i="8"/>
  <c r="F2070" i="8" s="1"/>
  <c r="D2070" i="8"/>
  <c r="G2070" i="8" s="1"/>
  <c r="A2071" i="8"/>
  <c r="E2071" i="8" s="1"/>
  <c r="H2071" i="8" s="1"/>
  <c r="C2071" i="8"/>
  <c r="F2071" i="8" s="1"/>
  <c r="D2071" i="8"/>
  <c r="G2071" i="8" s="1"/>
  <c r="A2072" i="8"/>
  <c r="A2073" i="8"/>
  <c r="C2073" i="8" s="1"/>
  <c r="F2073" i="8" s="1"/>
  <c r="E2073" i="8"/>
  <c r="H2073" i="8" s="1"/>
  <c r="A2074" i="8"/>
  <c r="E2074" i="8"/>
  <c r="H2074" i="8" s="1"/>
  <c r="C2074" i="8"/>
  <c r="F2074" i="8"/>
  <c r="D2074" i="8"/>
  <c r="G2074" i="8"/>
  <c r="A2075" i="8"/>
  <c r="D2075" i="8"/>
  <c r="G2075" i="8" s="1"/>
  <c r="A2076" i="8"/>
  <c r="C2076" i="8"/>
  <c r="F2076" i="8" s="1"/>
  <c r="D2076" i="8"/>
  <c r="G2076" i="8" s="1"/>
  <c r="E2076" i="8"/>
  <c r="H2076" i="8"/>
  <c r="A2077" i="8"/>
  <c r="C2077" i="8"/>
  <c r="F2077" i="8" s="1"/>
  <c r="D2077" i="8"/>
  <c r="G2077" i="8" s="1"/>
  <c r="E2077" i="8"/>
  <c r="H2077" i="8" s="1"/>
  <c r="A2078" i="8"/>
  <c r="A2079" i="8"/>
  <c r="C2079" i="8"/>
  <c r="F2079" i="8"/>
  <c r="D2079" i="8"/>
  <c r="G2079" i="8"/>
  <c r="E2079" i="8"/>
  <c r="H2079" i="8" s="1"/>
  <c r="A2080" i="8"/>
  <c r="E2080" i="8"/>
  <c r="H2080" i="8" s="1"/>
  <c r="A2081" i="8"/>
  <c r="C2081" i="8" s="1"/>
  <c r="F2081" i="8"/>
  <c r="D2081" i="8"/>
  <c r="G2081" i="8" s="1"/>
  <c r="E2081" i="8"/>
  <c r="H2081" i="8"/>
  <c r="A2082" i="8"/>
  <c r="A2083" i="8"/>
  <c r="A2084" i="8"/>
  <c r="C2084" i="8"/>
  <c r="F2084" i="8" s="1"/>
  <c r="E2084" i="8"/>
  <c r="H2084" i="8"/>
  <c r="A2085" i="8"/>
  <c r="D2085" i="8" s="1"/>
  <c r="G2085" i="8" s="1"/>
  <c r="A2086" i="8"/>
  <c r="A2087" i="8"/>
  <c r="A2088" i="8"/>
  <c r="C2088" i="8" s="1"/>
  <c r="F2088" i="8"/>
  <c r="A2089" i="8"/>
  <c r="D2089" i="8" s="1"/>
  <c r="G2089" i="8" s="1"/>
  <c r="A2090" i="8"/>
  <c r="A2091" i="8"/>
  <c r="A2092" i="8"/>
  <c r="C2092" i="8" s="1"/>
  <c r="F2092" i="8" s="1"/>
  <c r="A2093" i="8"/>
  <c r="C2093" i="8" s="1"/>
  <c r="F2093" i="8"/>
  <c r="D2093" i="8"/>
  <c r="G2093" i="8"/>
  <c r="A2094" i="8"/>
  <c r="A2095" i="8"/>
  <c r="A2096" i="8"/>
  <c r="E2096" i="8" s="1"/>
  <c r="H2096" i="8" s="1"/>
  <c r="A2097" i="8"/>
  <c r="C2097" i="8" s="1"/>
  <c r="F2097" i="8"/>
  <c r="D2097" i="8"/>
  <c r="G2097" i="8" s="1"/>
  <c r="E2097" i="8"/>
  <c r="H2097" i="8"/>
  <c r="A2098" i="8"/>
  <c r="D2098" i="8"/>
  <c r="G2098" i="8"/>
  <c r="A2099" i="8"/>
  <c r="C2099" i="8" s="1"/>
  <c r="E2099" i="8"/>
  <c r="H2099" i="8" s="1"/>
  <c r="F2099" i="8"/>
  <c r="D2099" i="8"/>
  <c r="G2099" i="8"/>
  <c r="A2100" i="8"/>
  <c r="C2100" i="8" s="1"/>
  <c r="F2100" i="8" s="1"/>
  <c r="D2100" i="8"/>
  <c r="G2100" i="8" s="1"/>
  <c r="E2100" i="8"/>
  <c r="H2100" i="8" s="1"/>
  <c r="A2101" i="8"/>
  <c r="D2101" i="8" s="1"/>
  <c r="G2101" i="8" s="1"/>
  <c r="E2101" i="8"/>
  <c r="H2101" i="8" s="1"/>
  <c r="C2101" i="8"/>
  <c r="F2101" i="8"/>
  <c r="A2102" i="8"/>
  <c r="D2102" i="8" s="1"/>
  <c r="E2102" i="8"/>
  <c r="H2102" i="8" s="1"/>
  <c r="C2102" i="8"/>
  <c r="F2102" i="8" s="1"/>
  <c r="B2102" i="8" s="1"/>
  <c r="G2102" i="8"/>
  <c r="A2103" i="8"/>
  <c r="E2103" i="8"/>
  <c r="H2103" i="8" s="1"/>
  <c r="A2104" i="8"/>
  <c r="D2104" i="8"/>
  <c r="G2104" i="8" s="1"/>
  <c r="C2104" i="8"/>
  <c r="F2104" i="8" s="1"/>
  <c r="E2104" i="8"/>
  <c r="H2104" i="8" s="1"/>
  <c r="A2105" i="8"/>
  <c r="D2105" i="8"/>
  <c r="G2105" i="8" s="1"/>
  <c r="A2106" i="8"/>
  <c r="C2106" i="8" s="1"/>
  <c r="F2106" i="8" s="1"/>
  <c r="D2106" i="8"/>
  <c r="G2106" i="8" s="1"/>
  <c r="A2107" i="8"/>
  <c r="C2107" i="8" s="1"/>
  <c r="F2107" i="8" s="1"/>
  <c r="E2107" i="8"/>
  <c r="H2107" i="8" s="1"/>
  <c r="D2107" i="8"/>
  <c r="G2107" i="8" s="1"/>
  <c r="A2108" i="8"/>
  <c r="D2108" i="8"/>
  <c r="G2108" i="8"/>
  <c r="C2108" i="8"/>
  <c r="F2108" i="8" s="1"/>
  <c r="E2108" i="8"/>
  <c r="H2108" i="8" s="1"/>
  <c r="A2109" i="8"/>
  <c r="E2109" i="8"/>
  <c r="H2109" i="8" s="1"/>
  <c r="A2110" i="8"/>
  <c r="E2110" i="8" s="1"/>
  <c r="H2110" i="8" s="1"/>
  <c r="A2111" i="8"/>
  <c r="C2111" i="8"/>
  <c r="F2111" i="8" s="1"/>
  <c r="A2112" i="8"/>
  <c r="C2112" i="8"/>
  <c r="F2112" i="8" s="1"/>
  <c r="B2112" i="8" s="1"/>
  <c r="D2112" i="8"/>
  <c r="G2112" i="8" s="1"/>
  <c r="E2112" i="8"/>
  <c r="H2112" i="8" s="1"/>
  <c r="A2113" i="8"/>
  <c r="D2113" i="8" s="1"/>
  <c r="G2113" i="8" s="1"/>
  <c r="A2114" i="8"/>
  <c r="D2114" i="8"/>
  <c r="G2114" i="8" s="1"/>
  <c r="A2115" i="8"/>
  <c r="A2116" i="8"/>
  <c r="C2116" i="8"/>
  <c r="F2116" i="8"/>
  <c r="E2116" i="8"/>
  <c r="H2116" i="8" s="1"/>
  <c r="A2117" i="8"/>
  <c r="D2117" i="8" s="1"/>
  <c r="G2117" i="8" s="1"/>
  <c r="A2118" i="8"/>
  <c r="A2119" i="8"/>
  <c r="A2120" i="8"/>
  <c r="C2120" i="8"/>
  <c r="F2120" i="8" s="1"/>
  <c r="E2120" i="8"/>
  <c r="H2120" i="8" s="1"/>
  <c r="A2121" i="8"/>
  <c r="D2121" i="8" s="1"/>
  <c r="G2121" i="8" s="1"/>
  <c r="A2122" i="8"/>
  <c r="A2123" i="8"/>
  <c r="A2124" i="8"/>
  <c r="C2124" i="8"/>
  <c r="F2124" i="8" s="1"/>
  <c r="E2124" i="8"/>
  <c r="H2124" i="8" s="1"/>
  <c r="A2125" i="8"/>
  <c r="A2126" i="8"/>
  <c r="D2126" i="8"/>
  <c r="G2126" i="8" s="1"/>
  <c r="C2126" i="8"/>
  <c r="F2126" i="8" s="1"/>
  <c r="E2126" i="8"/>
  <c r="H2126" i="8" s="1"/>
  <c r="A2127" i="8"/>
  <c r="C2127" i="8"/>
  <c r="F2127" i="8" s="1"/>
  <c r="B2127" i="8" s="1"/>
  <c r="D2127" i="8"/>
  <c r="G2127" i="8" s="1"/>
  <c r="E2127" i="8"/>
  <c r="H2127" i="8" s="1"/>
  <c r="A2128" i="8"/>
  <c r="E2128" i="8" s="1"/>
  <c r="H2128" i="8" s="1"/>
  <c r="A2129" i="8"/>
  <c r="C2129" i="8"/>
  <c r="F2129" i="8"/>
  <c r="D2129" i="8"/>
  <c r="G2129" i="8" s="1"/>
  <c r="E2129" i="8"/>
  <c r="H2129" i="8" s="1"/>
  <c r="A2130" i="8"/>
  <c r="D2130" i="8" s="1"/>
  <c r="G2130" i="8"/>
  <c r="A2131" i="8"/>
  <c r="E2131" i="8" s="1"/>
  <c r="H2131" i="8" s="1"/>
  <c r="A2132" i="8"/>
  <c r="C2132" i="8"/>
  <c r="F2132" i="8"/>
  <c r="D2132" i="8"/>
  <c r="G2132" i="8" s="1"/>
  <c r="E2132" i="8"/>
  <c r="H2132" i="8" s="1"/>
  <c r="A2133" i="8"/>
  <c r="A2134" i="8"/>
  <c r="E2134" i="8" s="1"/>
  <c r="H2134" i="8" s="1"/>
  <c r="A2135" i="8"/>
  <c r="E2135" i="8"/>
  <c r="H2135" i="8" s="1"/>
  <c r="A2136" i="8"/>
  <c r="C2136" i="8" s="1"/>
  <c r="F2136" i="8" s="1"/>
  <c r="A2137" i="8"/>
  <c r="C2137" i="8" s="1"/>
  <c r="E2137" i="8"/>
  <c r="H2137" i="8" s="1"/>
  <c r="F2137" i="8"/>
  <c r="A2138" i="8"/>
  <c r="C2138" i="8" s="1"/>
  <c r="F2138" i="8" s="1"/>
  <c r="E2138" i="8"/>
  <c r="H2138" i="8" s="1"/>
  <c r="D2138" i="8"/>
  <c r="G2138" i="8" s="1"/>
  <c r="A2139" i="8"/>
  <c r="C2139" i="8" s="1"/>
  <c r="F2139" i="8"/>
  <c r="D2139" i="8"/>
  <c r="G2139" i="8" s="1"/>
  <c r="A2140" i="8"/>
  <c r="D2140" i="8" s="1"/>
  <c r="G2140" i="8"/>
  <c r="A2141" i="8"/>
  <c r="C2141" i="8"/>
  <c r="F2141" i="8"/>
  <c r="D2141" i="8"/>
  <c r="G2141" i="8" s="1"/>
  <c r="E2141" i="8"/>
  <c r="H2141" i="8" s="1"/>
  <c r="A2142" i="8"/>
  <c r="E2142" i="8" s="1"/>
  <c r="H2142" i="8" s="1"/>
  <c r="A2143" i="8"/>
  <c r="C2143" i="8" s="1"/>
  <c r="F2143" i="8" s="1"/>
  <c r="D2143" i="8"/>
  <c r="G2143" i="8" s="1"/>
  <c r="E2143" i="8"/>
  <c r="H2143" i="8" s="1"/>
  <c r="A2144" i="8"/>
  <c r="E2144" i="8" s="1"/>
  <c r="C2144" i="8"/>
  <c r="F2144" i="8"/>
  <c r="B2144" i="8" s="1"/>
  <c r="D2144" i="8"/>
  <c r="G2144" i="8" s="1"/>
  <c r="H2144" i="8"/>
  <c r="A2145" i="8"/>
  <c r="D2145" i="8"/>
  <c r="G2145" i="8" s="1"/>
  <c r="A2146" i="8"/>
  <c r="A2147" i="8"/>
  <c r="A2148" i="8"/>
  <c r="E2148" i="8" s="1"/>
  <c r="H2148" i="8" s="1"/>
  <c r="A2149" i="8"/>
  <c r="A2150" i="8"/>
  <c r="A2151" i="8"/>
  <c r="A2152" i="8"/>
  <c r="E2152" i="8" s="1"/>
  <c r="H2152" i="8"/>
  <c r="A2153" i="8"/>
  <c r="D2153" i="8"/>
  <c r="G2153" i="8"/>
  <c r="A2154" i="8"/>
  <c r="A2155" i="8"/>
  <c r="A2156" i="8"/>
  <c r="E2156" i="8" s="1"/>
  <c r="H2156" i="8" s="1"/>
  <c r="A2157" i="8"/>
  <c r="D2157" i="8" s="1"/>
  <c r="C2157" i="8"/>
  <c r="F2157" i="8"/>
  <c r="G2157" i="8"/>
  <c r="A2158" i="8"/>
  <c r="D2158" i="8" s="1"/>
  <c r="G2158" i="8" s="1"/>
  <c r="A2159" i="8"/>
  <c r="E2159" i="8" s="1"/>
  <c r="H2159" i="8" s="1"/>
  <c r="C2159" i="8"/>
  <c r="F2159" i="8" s="1"/>
  <c r="B2159" i="8" s="1"/>
  <c r="D2159" i="8"/>
  <c r="G2159" i="8" s="1"/>
  <c r="A2160" i="8"/>
  <c r="E2160" i="8" s="1"/>
  <c r="H2160" i="8" s="1"/>
  <c r="D2160" i="8"/>
  <c r="G2160" i="8"/>
  <c r="A2161" i="8"/>
  <c r="C2161" i="8"/>
  <c r="F2161" i="8"/>
  <c r="D2161" i="8"/>
  <c r="G2161" i="8"/>
  <c r="E2161" i="8"/>
  <c r="H2161" i="8" s="1"/>
  <c r="A2162" i="8"/>
  <c r="A2163" i="8"/>
  <c r="E2163" i="8"/>
  <c r="C2163" i="8"/>
  <c r="F2163" i="8" s="1"/>
  <c r="B2163" i="8" s="1"/>
  <c r="D2163" i="8"/>
  <c r="G2163" i="8"/>
  <c r="H2163" i="8"/>
  <c r="A2164" i="8"/>
  <c r="D2164" i="8"/>
  <c r="G2164" i="8" s="1"/>
  <c r="C2164" i="8"/>
  <c r="F2164" i="8"/>
  <c r="B2164" i="8"/>
  <c r="E2164" i="8"/>
  <c r="H2164" i="8" s="1"/>
  <c r="A2165" i="8"/>
  <c r="E2165" i="8"/>
  <c r="C2165" i="8"/>
  <c r="F2165" i="8" s="1"/>
  <c r="D2165" i="8"/>
  <c r="G2165" i="8" s="1"/>
  <c r="H2165" i="8"/>
  <c r="A2166" i="8"/>
  <c r="A2167" i="8"/>
  <c r="E2167" i="8"/>
  <c r="H2167" i="8" s="1"/>
  <c r="A2168" i="8"/>
  <c r="A2169" i="8"/>
  <c r="E2169" i="8" s="1"/>
  <c r="H2169" i="8" s="1"/>
  <c r="D2169" i="8"/>
  <c r="G2169" i="8"/>
  <c r="A2170" i="8"/>
  <c r="E2170" i="8"/>
  <c r="C2170" i="8"/>
  <c r="F2170" i="8" s="1"/>
  <c r="D2170" i="8"/>
  <c r="G2170" i="8" s="1"/>
  <c r="H2170" i="8"/>
  <c r="A2171" i="8"/>
  <c r="A2172" i="8"/>
  <c r="D2172" i="8"/>
  <c r="G2172" i="8" s="1"/>
  <c r="C2172" i="8"/>
  <c r="F2172" i="8" s="1"/>
  <c r="B2172" i="8"/>
  <c r="E2172" i="8"/>
  <c r="H2172" i="8" s="1"/>
  <c r="A2173" i="8"/>
  <c r="D2173" i="8" s="1"/>
  <c r="G2173" i="8" s="1"/>
  <c r="C2173" i="8"/>
  <c r="F2173" i="8" s="1"/>
  <c r="E2173" i="8"/>
  <c r="H2173" i="8" s="1"/>
  <c r="A2174" i="8"/>
  <c r="D2174" i="8"/>
  <c r="G2174" i="8" s="1"/>
  <c r="A2175" i="8"/>
  <c r="E2175" i="8" s="1"/>
  <c r="H2175" i="8" s="1"/>
  <c r="C2175" i="8"/>
  <c r="F2175" i="8" s="1"/>
  <c r="D2175" i="8"/>
  <c r="G2175" i="8"/>
  <c r="A2176" i="8"/>
  <c r="E2176" i="8" s="1"/>
  <c r="C2176" i="8"/>
  <c r="F2176" i="8"/>
  <c r="B2176" i="8"/>
  <c r="D2176" i="8"/>
  <c r="G2176" i="8"/>
  <c r="H2176" i="8"/>
  <c r="A2177" i="8"/>
  <c r="C2177" i="8" s="1"/>
  <c r="F2177" i="8"/>
  <c r="B2177" i="8" s="1"/>
  <c r="D2177" i="8"/>
  <c r="G2177" i="8"/>
  <c r="E2177" i="8"/>
  <c r="H2177" i="8" s="1"/>
  <c r="A2178" i="8"/>
  <c r="D2178" i="8" s="1"/>
  <c r="G2178" i="8" s="1"/>
  <c r="A2179" i="8"/>
  <c r="C2179" i="8"/>
  <c r="F2179" i="8" s="1"/>
  <c r="A2180" i="8"/>
  <c r="A2181" i="8"/>
  <c r="D2181" i="8"/>
  <c r="G2181" i="8" s="1"/>
  <c r="A2182" i="8"/>
  <c r="A2183" i="8"/>
  <c r="C2183" i="8"/>
  <c r="F2183" i="8" s="1"/>
  <c r="A2184" i="8"/>
  <c r="A2185" i="8"/>
  <c r="D2185" i="8" s="1"/>
  <c r="G2185" i="8" s="1"/>
  <c r="A2186" i="8"/>
  <c r="D2186" i="8"/>
  <c r="G2186" i="8"/>
  <c r="A2187" i="8"/>
  <c r="C2187" i="8" s="1"/>
  <c r="F2187" i="8"/>
  <c r="A2188" i="8"/>
  <c r="A2189" i="8"/>
  <c r="D2189" i="8"/>
  <c r="G2189" i="8" s="1"/>
  <c r="A2190" i="8"/>
  <c r="A2191" i="8"/>
  <c r="C2191" i="8" s="1"/>
  <c r="F2191" i="8"/>
  <c r="D2191" i="8"/>
  <c r="G2191" i="8"/>
  <c r="E2191" i="8"/>
  <c r="H2191" i="8" s="1"/>
  <c r="A2192" i="8"/>
  <c r="E2192" i="8" s="1"/>
  <c r="H2192" i="8" s="1"/>
  <c r="A2193" i="8"/>
  <c r="A2194" i="8"/>
  <c r="A2195" i="8"/>
  <c r="A2196" i="8"/>
  <c r="C2196" i="8"/>
  <c r="F2196" i="8" s="1"/>
  <c r="A2197" i="8"/>
  <c r="A2198" i="8"/>
  <c r="D2198" i="8" s="1"/>
  <c r="E2198" i="8"/>
  <c r="H2198" i="8" s="1"/>
  <c r="C2198" i="8"/>
  <c r="F2198" i="8" s="1"/>
  <c r="G2198" i="8"/>
  <c r="A2199" i="8"/>
  <c r="D2199" i="8" s="1"/>
  <c r="G2199" i="8" s="1"/>
  <c r="A2200" i="8"/>
  <c r="D2200" i="8"/>
  <c r="G2200" i="8" s="1"/>
  <c r="A2201" i="8"/>
  <c r="C2201" i="8" s="1"/>
  <c r="F2201" i="8" s="1"/>
  <c r="A2202" i="8"/>
  <c r="E2202" i="8"/>
  <c r="H2202" i="8" s="1"/>
  <c r="A2203" i="8"/>
  <c r="E2203" i="8" s="1"/>
  <c r="H2203" i="8" s="1"/>
  <c r="C2203" i="8"/>
  <c r="F2203" i="8" s="1"/>
  <c r="D2203" i="8"/>
  <c r="G2203" i="8" s="1"/>
  <c r="A2204" i="8"/>
  <c r="E2204" i="8"/>
  <c r="H2204" i="8"/>
  <c r="A2205" i="8"/>
  <c r="E2205" i="8"/>
  <c r="H2205" i="8"/>
  <c r="A2206" i="8"/>
  <c r="C2206" i="8" s="1"/>
  <c r="F2206" i="8"/>
  <c r="D2206" i="8"/>
  <c r="G2206" i="8"/>
  <c r="E2206" i="8"/>
  <c r="H2206" i="8" s="1"/>
  <c r="A2207" i="8"/>
  <c r="E2207" i="8"/>
  <c r="H2207" i="8" s="1"/>
  <c r="A2208" i="8"/>
  <c r="D2208" i="8"/>
  <c r="G2208" i="8" s="1"/>
  <c r="A2209" i="8"/>
  <c r="D2209" i="8"/>
  <c r="G2209" i="8"/>
  <c r="A2210" i="8"/>
  <c r="E2210" i="8"/>
  <c r="H2210" i="8" s="1"/>
  <c r="A2211" i="8"/>
  <c r="A2212" i="8"/>
  <c r="E2212" i="8" s="1"/>
  <c r="H2212" i="8"/>
  <c r="A2213" i="8"/>
  <c r="A2214" i="8"/>
  <c r="A2215" i="8"/>
  <c r="B7" i="16"/>
  <c r="I7" i="16" s="1"/>
  <c r="E7" i="16"/>
  <c r="F7" i="16"/>
  <c r="G7" i="16"/>
  <c r="H7" i="16"/>
  <c r="C7" i="16"/>
  <c r="D7" i="16"/>
  <c r="B8" i="16"/>
  <c r="I8" i="16" s="1"/>
  <c r="E8" i="16"/>
  <c r="F8" i="16"/>
  <c r="G8" i="16"/>
  <c r="H8" i="16"/>
  <c r="C8" i="16"/>
  <c r="D8" i="16"/>
  <c r="B9" i="16"/>
  <c r="I9" i="16" s="1"/>
  <c r="E9" i="16"/>
  <c r="F9" i="16"/>
  <c r="G9" i="16"/>
  <c r="H9" i="16"/>
  <c r="C9" i="16"/>
  <c r="D9" i="16"/>
  <c r="B10" i="16"/>
  <c r="I10" i="16" s="1"/>
  <c r="E10" i="16"/>
  <c r="F10" i="16"/>
  <c r="G10" i="16"/>
  <c r="H10" i="16"/>
  <c r="C10" i="16"/>
  <c r="D10" i="16"/>
  <c r="A38" i="10"/>
  <c r="E38" i="10" s="1"/>
  <c r="H38" i="10"/>
  <c r="A39" i="10"/>
  <c r="A40" i="10"/>
  <c r="A41" i="10"/>
  <c r="A42" i="10"/>
  <c r="E42" i="10"/>
  <c r="H42" i="10" s="1"/>
  <c r="A43" i="10"/>
  <c r="E43" i="10"/>
  <c r="H43" i="10" s="1"/>
  <c r="A44" i="10"/>
  <c r="D44" i="10" s="1"/>
  <c r="G44" i="10"/>
  <c r="A45" i="10"/>
  <c r="E45" i="10"/>
  <c r="H45" i="10" s="1"/>
  <c r="A46" i="10"/>
  <c r="D46" i="10" s="1"/>
  <c r="G46" i="10" s="1"/>
  <c r="A47" i="10"/>
  <c r="D47" i="10" s="1"/>
  <c r="G47" i="10"/>
  <c r="A48" i="10"/>
  <c r="C48" i="10"/>
  <c r="F48" i="10"/>
  <c r="A49" i="10"/>
  <c r="A50" i="10"/>
  <c r="E50" i="10" s="1"/>
  <c r="H50" i="10" s="1"/>
  <c r="A51" i="10"/>
  <c r="A52" i="10"/>
  <c r="A53" i="10"/>
  <c r="A54" i="10"/>
  <c r="E54" i="10"/>
  <c r="H54" i="10" s="1"/>
  <c r="A55" i="10"/>
  <c r="A56" i="10"/>
  <c r="A57" i="10"/>
  <c r="A58" i="10"/>
  <c r="E58" i="10" s="1"/>
  <c r="H58" i="10"/>
  <c r="A59" i="10"/>
  <c r="A60" i="10"/>
  <c r="C60" i="10" s="1"/>
  <c r="F60" i="10" s="1"/>
  <c r="A61" i="10"/>
  <c r="A62" i="10"/>
  <c r="D62" i="10"/>
  <c r="G62" i="10" s="1"/>
  <c r="A63" i="10"/>
  <c r="D63" i="10" s="1"/>
  <c r="G63" i="10" s="1"/>
  <c r="A64" i="10"/>
  <c r="C64" i="10"/>
  <c r="F64" i="10" s="1"/>
  <c r="B64" i="10" s="1"/>
  <c r="D64" i="10"/>
  <c r="G64" i="10" s="1"/>
  <c r="E64" i="10"/>
  <c r="H64" i="10" s="1"/>
  <c r="A65" i="10"/>
  <c r="A66" i="10"/>
  <c r="E66" i="10" s="1"/>
  <c r="H66" i="10"/>
  <c r="A67" i="10"/>
  <c r="A68" i="10"/>
  <c r="A69" i="10"/>
  <c r="A70" i="10"/>
  <c r="E70" i="10"/>
  <c r="H70" i="10"/>
  <c r="A71" i="10"/>
  <c r="A72" i="10"/>
  <c r="A73" i="10"/>
  <c r="A74" i="10"/>
  <c r="E74" i="10"/>
  <c r="H74" i="10" s="1"/>
  <c r="A75" i="10"/>
  <c r="A76" i="10"/>
  <c r="D76" i="10" s="1"/>
  <c r="C76" i="10"/>
  <c r="F76" i="10" s="1"/>
  <c r="B76" i="10" s="1"/>
  <c r="G76" i="10"/>
  <c r="E76" i="10"/>
  <c r="H76" i="10" s="1"/>
  <c r="A77" i="10"/>
  <c r="A78" i="10"/>
  <c r="D78" i="10"/>
  <c r="G78" i="10" s="1"/>
  <c r="A79" i="10"/>
  <c r="D79" i="10"/>
  <c r="G79" i="10"/>
  <c r="A80" i="10"/>
  <c r="D80" i="10"/>
  <c r="C80" i="10"/>
  <c r="F80" i="10"/>
  <c r="G80" i="10"/>
  <c r="E80" i="10"/>
  <c r="H80" i="10"/>
  <c r="A81" i="10"/>
  <c r="A82" i="10"/>
  <c r="A83" i="10"/>
  <c r="A84" i="10"/>
  <c r="A85" i="10"/>
  <c r="A86" i="10"/>
  <c r="A87" i="10"/>
  <c r="A88" i="10"/>
  <c r="A89" i="10"/>
  <c r="A90" i="10"/>
  <c r="A91" i="10"/>
  <c r="E91" i="10" s="1"/>
  <c r="H91" i="10"/>
  <c r="A92" i="10"/>
  <c r="E92" i="10" s="1"/>
  <c r="H92" i="10" s="1"/>
  <c r="A93" i="10"/>
  <c r="E93" i="10" s="1"/>
  <c r="H93" i="10" s="1"/>
  <c r="A94" i="10"/>
  <c r="D94" i="10" s="1"/>
  <c r="G94" i="10"/>
  <c r="A95" i="10"/>
  <c r="D95" i="10"/>
  <c r="G95" i="10" s="1"/>
  <c r="A96" i="10"/>
  <c r="A97" i="10"/>
  <c r="A98" i="10"/>
  <c r="A99" i="10"/>
  <c r="A100" i="10"/>
  <c r="A101" i="10"/>
  <c r="A102" i="10"/>
  <c r="A103" i="10"/>
  <c r="A104" i="10"/>
  <c r="A105" i="10"/>
  <c r="A106" i="10"/>
  <c r="A107" i="10"/>
  <c r="E107" i="10" s="1"/>
  <c r="H107" i="10" s="1"/>
  <c r="A108" i="10"/>
  <c r="C108" i="10"/>
  <c r="F108" i="10" s="1"/>
  <c r="A109" i="10"/>
  <c r="E109" i="10"/>
  <c r="H109" i="10" s="1"/>
  <c r="A110" i="10"/>
  <c r="D110" i="10" s="1"/>
  <c r="G110" i="10" s="1"/>
  <c r="A111" i="10"/>
  <c r="D111" i="10"/>
  <c r="G111" i="10" s="1"/>
  <c r="A112" i="10"/>
  <c r="E112" i="10" s="1"/>
  <c r="H112" i="10" s="1"/>
  <c r="A113" i="10"/>
  <c r="A114" i="10"/>
  <c r="E114" i="10" s="1"/>
  <c r="H114" i="10" s="1"/>
  <c r="A115" i="10"/>
  <c r="A116" i="10"/>
  <c r="A117" i="10"/>
  <c r="A118" i="10"/>
  <c r="E118" i="10" s="1"/>
  <c r="H118" i="10"/>
  <c r="A119" i="10"/>
  <c r="A120" i="10"/>
  <c r="A121" i="10"/>
  <c r="A122" i="10"/>
  <c r="E122" i="10"/>
  <c r="H122" i="10" s="1"/>
  <c r="A123" i="10"/>
  <c r="E123" i="10"/>
  <c r="H123" i="10"/>
  <c r="A124" i="10"/>
  <c r="A125" i="10"/>
  <c r="E125" i="10" s="1"/>
  <c r="H125" i="10" s="1"/>
  <c r="A126" i="10"/>
  <c r="D126" i="10" s="1"/>
  <c r="G126" i="10" s="1"/>
  <c r="A127" i="10"/>
  <c r="D127" i="10" s="1"/>
  <c r="G127" i="10" s="1"/>
  <c r="A128" i="10"/>
  <c r="A129" i="10"/>
  <c r="A130" i="10"/>
  <c r="E130" i="10"/>
  <c r="H130" i="10"/>
  <c r="A131" i="10"/>
  <c r="A132" i="10"/>
  <c r="A133" i="10"/>
  <c r="A134" i="10"/>
  <c r="E134" i="10"/>
  <c r="H134" i="10" s="1"/>
  <c r="A135" i="10"/>
  <c r="A136" i="10"/>
  <c r="A137" i="10"/>
  <c r="A138" i="10"/>
  <c r="E138" i="10" s="1"/>
  <c r="H138" i="10" s="1"/>
  <c r="A139" i="10"/>
  <c r="E139" i="10"/>
  <c r="H139" i="10" s="1"/>
  <c r="A140" i="10"/>
  <c r="C140" i="10" s="1"/>
  <c r="F140" i="10" s="1"/>
  <c r="A141" i="10"/>
  <c r="E141" i="10"/>
  <c r="H141" i="10" s="1"/>
  <c r="A142" i="10"/>
  <c r="D142" i="10" s="1"/>
  <c r="G142" i="10"/>
  <c r="A143" i="10"/>
  <c r="D143" i="10" s="1"/>
  <c r="G143" i="10"/>
  <c r="A144" i="10"/>
  <c r="D144" i="10"/>
  <c r="G144" i="10"/>
  <c r="C144" i="10"/>
  <c r="F144" i="10" s="1"/>
  <c r="B144" i="10" s="1"/>
  <c r="E144" i="10"/>
  <c r="H144" i="10" s="1"/>
  <c r="A145" i="10"/>
  <c r="A146" i="10"/>
  <c r="E146" i="10"/>
  <c r="H146" i="10" s="1"/>
  <c r="A147" i="10"/>
  <c r="A148" i="10"/>
  <c r="A149" i="10"/>
  <c r="A150" i="10"/>
  <c r="E150" i="10" s="1"/>
  <c r="H150" i="10"/>
  <c r="A151" i="10"/>
  <c r="A152" i="10"/>
  <c r="A153" i="10"/>
  <c r="A154" i="10"/>
  <c r="E154" i="10" s="1"/>
  <c r="H154" i="10" s="1"/>
  <c r="A155" i="10"/>
  <c r="E155" i="10"/>
  <c r="H155" i="10" s="1"/>
  <c r="A156" i="10"/>
  <c r="C156" i="10"/>
  <c r="F156" i="10" s="1"/>
  <c r="D156" i="10"/>
  <c r="G156" i="10"/>
  <c r="E156" i="10"/>
  <c r="H156" i="10" s="1"/>
  <c r="A157" i="10"/>
  <c r="E157" i="10" s="1"/>
  <c r="H157" i="10"/>
  <c r="A158" i="10"/>
  <c r="D158" i="10"/>
  <c r="G158" i="10" s="1"/>
  <c r="A159" i="10"/>
  <c r="D159" i="10" s="1"/>
  <c r="G159" i="10" s="1"/>
  <c r="A160" i="10"/>
  <c r="C160" i="10"/>
  <c r="F160" i="10"/>
  <c r="D160" i="10"/>
  <c r="G160" i="10" s="1"/>
  <c r="E160" i="10"/>
  <c r="H160" i="10" s="1"/>
  <c r="A161" i="10"/>
  <c r="A162" i="10"/>
  <c r="A163" i="10"/>
  <c r="E163" i="10"/>
  <c r="H163" i="10" s="1"/>
  <c r="A164" i="10"/>
  <c r="D164" i="10" s="1"/>
  <c r="G164" i="10" s="1"/>
  <c r="E164" i="10"/>
  <c r="H164" i="10"/>
  <c r="A165" i="10"/>
  <c r="E165" i="10" s="1"/>
  <c r="H165" i="10" s="1"/>
  <c r="A166" i="10"/>
  <c r="D166" i="10" s="1"/>
  <c r="G166" i="10"/>
  <c r="A167" i="10"/>
  <c r="C167" i="10"/>
  <c r="F167" i="10" s="1"/>
  <c r="A168" i="10"/>
  <c r="E168" i="10" s="1"/>
  <c r="H168" i="10"/>
  <c r="A169" i="10"/>
  <c r="E169" i="10"/>
  <c r="H169" i="10" s="1"/>
  <c r="A170" i="10"/>
  <c r="D170" i="10"/>
  <c r="G170" i="10"/>
  <c r="A171" i="10"/>
  <c r="C171" i="10" s="1"/>
  <c r="F171" i="10" s="1"/>
  <c r="A172" i="10"/>
  <c r="E172" i="10" s="1"/>
  <c r="H172" i="10" s="1"/>
  <c r="A173" i="10"/>
  <c r="E173" i="10" s="1"/>
  <c r="H173" i="10" s="1"/>
  <c r="A174" i="10"/>
  <c r="D174" i="10" s="1"/>
  <c r="G174" i="10" s="1"/>
  <c r="A175" i="10"/>
  <c r="D175" i="10" s="1"/>
  <c r="G175" i="10" s="1"/>
  <c r="A176" i="10"/>
  <c r="A177" i="10"/>
  <c r="A178" i="10"/>
  <c r="E178" i="10"/>
  <c r="H178" i="10"/>
  <c r="A179" i="10"/>
  <c r="A180" i="10"/>
  <c r="E180" i="10" s="1"/>
  <c r="H180" i="10" s="1"/>
  <c r="D180" i="10"/>
  <c r="G180" i="10" s="1"/>
  <c r="A181" i="10"/>
  <c r="A182" i="10"/>
  <c r="D182" i="10"/>
  <c r="G182" i="10" s="1"/>
  <c r="A183" i="10"/>
  <c r="A184" i="10"/>
  <c r="E184" i="10"/>
  <c r="H184" i="10" s="1"/>
  <c r="A185" i="10"/>
  <c r="A186" i="10"/>
  <c r="D186" i="10"/>
  <c r="G186" i="10" s="1"/>
  <c r="A187" i="10"/>
  <c r="A188" i="10"/>
  <c r="E188" i="10" s="1"/>
  <c r="H188" i="10" s="1"/>
  <c r="A189" i="10"/>
  <c r="A190" i="10"/>
  <c r="D190" i="10"/>
  <c r="G190" i="10" s="1"/>
  <c r="A191" i="10"/>
  <c r="D191" i="10"/>
  <c r="G191" i="10"/>
  <c r="A192" i="10"/>
  <c r="A193" i="10"/>
  <c r="A194" i="10"/>
  <c r="E194" i="10"/>
  <c r="H194" i="10"/>
  <c r="A195" i="10"/>
  <c r="A196" i="10"/>
  <c r="C196" i="10" s="1"/>
  <c r="F196" i="10"/>
  <c r="D196" i="10"/>
  <c r="G196" i="10"/>
  <c r="E196" i="10"/>
  <c r="H196" i="10"/>
  <c r="A197" i="10"/>
  <c r="A198" i="10"/>
  <c r="D198" i="10" s="1"/>
  <c r="G198" i="10" s="1"/>
  <c r="A199" i="10"/>
  <c r="C199" i="10"/>
  <c r="F199" i="10" s="1"/>
  <c r="D199" i="10"/>
  <c r="G199" i="10" s="1"/>
  <c r="E199" i="10"/>
  <c r="H199" i="10"/>
  <c r="A200" i="10"/>
  <c r="E200" i="10"/>
  <c r="H200" i="10"/>
  <c r="A201" i="10"/>
  <c r="A202" i="10"/>
  <c r="D202" i="10" s="1"/>
  <c r="G202" i="10"/>
  <c r="A203" i="10"/>
  <c r="C203" i="10"/>
  <c r="F203" i="10" s="1"/>
  <c r="D203" i="10"/>
  <c r="G203" i="10" s="1"/>
  <c r="E203" i="10"/>
  <c r="H203" i="10" s="1"/>
  <c r="A204" i="10"/>
  <c r="E204" i="10"/>
  <c r="H204" i="10" s="1"/>
  <c r="A205" i="10"/>
  <c r="A206" i="10"/>
  <c r="D206" i="10"/>
  <c r="G206" i="10" s="1"/>
  <c r="A207" i="10"/>
  <c r="D207" i="10"/>
  <c r="G207" i="10" s="1"/>
  <c r="A208" i="10"/>
  <c r="A2" i="10"/>
  <c r="A3" i="10"/>
  <c r="A4" i="10"/>
  <c r="E4" i="10" s="1"/>
  <c r="H4" i="10"/>
  <c r="A5" i="10"/>
  <c r="C5" i="10"/>
  <c r="F5" i="10" s="1"/>
  <c r="D5" i="10"/>
  <c r="G5" i="10"/>
  <c r="E5" i="10"/>
  <c r="H5" i="10"/>
  <c r="A6" i="10"/>
  <c r="E6" i="10"/>
  <c r="H6" i="10" s="1"/>
  <c r="A7" i="10"/>
  <c r="E7" i="10" s="1"/>
  <c r="H7" i="10" s="1"/>
  <c r="A8" i="10"/>
  <c r="D8" i="10"/>
  <c r="G8" i="10" s="1"/>
  <c r="A9" i="10"/>
  <c r="E9" i="10" s="1"/>
  <c r="H9" i="10" s="1"/>
  <c r="C9" i="10"/>
  <c r="F9" i="10" s="1"/>
  <c r="B9" i="10" s="1"/>
  <c r="D9" i="10"/>
  <c r="G9" i="10"/>
  <c r="A10" i="10"/>
  <c r="A11" i="10"/>
  <c r="A12" i="10"/>
  <c r="A13" i="10"/>
  <c r="A14" i="10"/>
  <c r="A15" i="10"/>
  <c r="A16" i="10"/>
  <c r="A17" i="10"/>
  <c r="A18" i="10"/>
  <c r="A19" i="10"/>
  <c r="A20" i="10"/>
  <c r="A21" i="10"/>
  <c r="A22" i="10"/>
  <c r="A23" i="10"/>
  <c r="A24" i="10"/>
  <c r="A25" i="10"/>
  <c r="A26" i="10"/>
  <c r="A27" i="10"/>
  <c r="A28" i="10"/>
  <c r="E28" i="10" s="1"/>
  <c r="H28" i="10" s="1"/>
  <c r="A29" i="10"/>
  <c r="A30" i="10"/>
  <c r="E30" i="10" s="1"/>
  <c r="H30" i="10" s="1"/>
  <c r="A31" i="10"/>
  <c r="C31" i="10" s="1"/>
  <c r="F31" i="10"/>
  <c r="D31" i="10"/>
  <c r="G31" i="10"/>
  <c r="A32" i="10"/>
  <c r="A33" i="10"/>
  <c r="A34" i="10"/>
  <c r="C34" i="10" s="1"/>
  <c r="F34" i="10"/>
  <c r="D34" i="10"/>
  <c r="G34" i="10"/>
  <c r="A35" i="10"/>
  <c r="C35" i="10"/>
  <c r="F35" i="10" s="1"/>
  <c r="D35" i="10"/>
  <c r="G35" i="10" s="1"/>
  <c r="A36" i="10"/>
  <c r="A37" i="10"/>
  <c r="C37" i="10" s="1"/>
  <c r="F37" i="10"/>
  <c r="B11" i="16"/>
  <c r="I11" i="16"/>
  <c r="E11" i="16"/>
  <c r="F11" i="16"/>
  <c r="G11" i="16"/>
  <c r="H11" i="16"/>
  <c r="C11" i="16"/>
  <c r="D11" i="16"/>
  <c r="B12" i="16"/>
  <c r="I12" i="16"/>
  <c r="E12" i="16"/>
  <c r="F12" i="16"/>
  <c r="G12" i="16"/>
  <c r="H12" i="16"/>
  <c r="C12" i="16"/>
  <c r="D12" i="16"/>
  <c r="B13" i="16"/>
  <c r="I13" i="16"/>
  <c r="E13" i="16"/>
  <c r="F13" i="16"/>
  <c r="G13" i="16"/>
  <c r="H13" i="16"/>
  <c r="C13" i="16"/>
  <c r="D13" i="16"/>
  <c r="B14" i="16"/>
  <c r="I14" i="16"/>
  <c r="E14" i="16"/>
  <c r="F14" i="16"/>
  <c r="G14" i="16"/>
  <c r="H14" i="16"/>
  <c r="C14" i="16"/>
  <c r="D14" i="16"/>
  <c r="B15" i="16"/>
  <c r="I15" i="16"/>
  <c r="E15" i="16"/>
  <c r="F15" i="16"/>
  <c r="G15" i="16"/>
  <c r="H15" i="16"/>
  <c r="C15" i="16"/>
  <c r="D15" i="16"/>
  <c r="B16" i="16"/>
  <c r="I16" i="16"/>
  <c r="E16" i="16"/>
  <c r="F16" i="16"/>
  <c r="G16" i="16"/>
  <c r="H16" i="16"/>
  <c r="C16" i="16"/>
  <c r="D16" i="16"/>
  <c r="F6" i="16"/>
  <c r="B6" i="16"/>
  <c r="I6" i="16" s="1"/>
  <c r="E6" i="16"/>
  <c r="G6" i="16"/>
  <c r="C6" i="16"/>
  <c r="D6" i="16"/>
  <c r="H6" i="16"/>
  <c r="B17" i="16"/>
  <c r="I17" i="16"/>
  <c r="C17" i="16"/>
  <c r="D17" i="16"/>
  <c r="E17" i="16"/>
  <c r="F17" i="16"/>
  <c r="G17" i="16"/>
  <c r="H17" i="16"/>
  <c r="B18" i="16"/>
  <c r="I18" i="16"/>
  <c r="C18" i="16"/>
  <c r="D18" i="16"/>
  <c r="E18" i="16"/>
  <c r="F18" i="16"/>
  <c r="G18" i="16"/>
  <c r="H18" i="16"/>
  <c r="B19" i="16"/>
  <c r="I19" i="16"/>
  <c r="C19" i="16"/>
  <c r="D19" i="16"/>
  <c r="E19" i="16"/>
  <c r="F19" i="16"/>
  <c r="G19" i="16"/>
  <c r="H19" i="16"/>
  <c r="B20" i="16"/>
  <c r="I20" i="16"/>
  <c r="C20" i="16"/>
  <c r="D20" i="16"/>
  <c r="E20" i="16"/>
  <c r="F20" i="16"/>
  <c r="G20" i="16"/>
  <c r="H20" i="16"/>
  <c r="B21" i="16"/>
  <c r="I21" i="16"/>
  <c r="C21" i="16"/>
  <c r="D21" i="16"/>
  <c r="E21" i="16"/>
  <c r="F21" i="16"/>
  <c r="G21" i="16"/>
  <c r="H21" i="16"/>
  <c r="B22" i="16"/>
  <c r="I22" i="16"/>
  <c r="C22" i="16"/>
  <c r="D22" i="16"/>
  <c r="E22" i="16"/>
  <c r="F22" i="16"/>
  <c r="G22" i="16"/>
  <c r="H22" i="16"/>
  <c r="B23" i="16"/>
  <c r="I23" i="16"/>
  <c r="C23" i="16"/>
  <c r="D23" i="16"/>
  <c r="E23" i="16"/>
  <c r="F23" i="16"/>
  <c r="G23" i="16"/>
  <c r="H23" i="16"/>
  <c r="B24" i="16"/>
  <c r="I24" i="16"/>
  <c r="C24" i="16"/>
  <c r="D24" i="16"/>
  <c r="E24" i="16"/>
  <c r="F24" i="16"/>
  <c r="G24" i="16"/>
  <c r="H24" i="16"/>
  <c r="B25" i="16"/>
  <c r="I25" i="16"/>
  <c r="C25" i="16"/>
  <c r="D25" i="16"/>
  <c r="E25" i="16"/>
  <c r="F25" i="16"/>
  <c r="G25" i="16"/>
  <c r="H25" i="16"/>
  <c r="B26" i="16"/>
  <c r="I26" i="16"/>
  <c r="C26" i="16"/>
  <c r="D26" i="16"/>
  <c r="E26" i="16"/>
  <c r="F26" i="16"/>
  <c r="G26" i="16"/>
  <c r="H26" i="16"/>
  <c r="B27" i="16"/>
  <c r="I27" i="16"/>
  <c r="C27" i="16"/>
  <c r="D27" i="16"/>
  <c r="E27" i="16"/>
  <c r="F27" i="16"/>
  <c r="G27" i="16"/>
  <c r="H27" i="16"/>
  <c r="B28" i="16"/>
  <c r="I28" i="16"/>
  <c r="C28" i="16"/>
  <c r="D28" i="16"/>
  <c r="E28" i="16"/>
  <c r="F28" i="16"/>
  <c r="G28" i="16"/>
  <c r="H28" i="16"/>
  <c r="B29" i="16"/>
  <c r="I29" i="16"/>
  <c r="C29" i="16"/>
  <c r="D29" i="16"/>
  <c r="E29" i="16"/>
  <c r="F29" i="16"/>
  <c r="G29" i="16"/>
  <c r="H29" i="16"/>
  <c r="B30" i="16"/>
  <c r="I30" i="16"/>
  <c r="C30" i="16"/>
  <c r="D30" i="16"/>
  <c r="E30" i="16"/>
  <c r="F30" i="16"/>
  <c r="G30" i="16"/>
  <c r="H30" i="16"/>
  <c r="B31" i="16"/>
  <c r="I31" i="16"/>
  <c r="C31" i="16"/>
  <c r="D31" i="16"/>
  <c r="E31" i="16"/>
  <c r="F31" i="16"/>
  <c r="G31" i="16"/>
  <c r="H31" i="16"/>
  <c r="B32" i="16"/>
  <c r="I32" i="16"/>
  <c r="C32" i="16"/>
  <c r="D32" i="16"/>
  <c r="E32" i="16"/>
  <c r="F32" i="16"/>
  <c r="G32" i="16"/>
  <c r="H32" i="16"/>
  <c r="B33" i="16"/>
  <c r="I33" i="16"/>
  <c r="C33" i="16"/>
  <c r="D33" i="16"/>
  <c r="E33" i="16"/>
  <c r="F33" i="16"/>
  <c r="G33" i="16"/>
  <c r="H33" i="16"/>
  <c r="B34" i="16"/>
  <c r="I34" i="16"/>
  <c r="C34" i="16"/>
  <c r="D34" i="16"/>
  <c r="E34" i="16"/>
  <c r="F34" i="16"/>
  <c r="G34" i="16"/>
  <c r="H34" i="16"/>
  <c r="B35" i="16"/>
  <c r="I35" i="16"/>
  <c r="C35" i="16"/>
  <c r="D35" i="16"/>
  <c r="E35" i="16"/>
  <c r="F35" i="16"/>
  <c r="G35" i="16"/>
  <c r="H35" i="16"/>
  <c r="B36" i="16"/>
  <c r="I36" i="16"/>
  <c r="C36" i="16"/>
  <c r="D36" i="16"/>
  <c r="E36" i="16"/>
  <c r="F36" i="16"/>
  <c r="G36" i="16"/>
  <c r="H36" i="16"/>
  <c r="B37" i="16"/>
  <c r="I37" i="16"/>
  <c r="C37" i="16"/>
  <c r="D37" i="16"/>
  <c r="E37" i="16"/>
  <c r="F37" i="16"/>
  <c r="G37" i="16"/>
  <c r="H37" i="16"/>
  <c r="B38" i="16"/>
  <c r="I38" i="16"/>
  <c r="C38" i="16"/>
  <c r="D38" i="16"/>
  <c r="E38" i="16"/>
  <c r="F38" i="16"/>
  <c r="G38" i="16"/>
  <c r="H38" i="16"/>
  <c r="B39" i="16"/>
  <c r="I39" i="16"/>
  <c r="C39" i="16"/>
  <c r="D39" i="16"/>
  <c r="E39" i="16"/>
  <c r="F39" i="16"/>
  <c r="G39" i="16"/>
  <c r="H39" i="16"/>
  <c r="B40" i="16"/>
  <c r="I40" i="16"/>
  <c r="C40" i="16"/>
  <c r="D40" i="16"/>
  <c r="E40" i="16"/>
  <c r="F40" i="16"/>
  <c r="G40" i="16"/>
  <c r="H40" i="16"/>
  <c r="B41" i="16"/>
  <c r="I41" i="16"/>
  <c r="C41" i="16"/>
  <c r="D41" i="16"/>
  <c r="E41" i="16"/>
  <c r="F41" i="16"/>
  <c r="G41" i="16"/>
  <c r="H41" i="16"/>
  <c r="B42" i="16"/>
  <c r="I42" i="16"/>
  <c r="C42" i="16"/>
  <c r="D42" i="16"/>
  <c r="E42" i="16"/>
  <c r="F42" i="16"/>
  <c r="G42" i="16"/>
  <c r="H42" i="16"/>
  <c r="B43" i="16"/>
  <c r="I43" i="16"/>
  <c r="C43" i="16"/>
  <c r="D43" i="16"/>
  <c r="E43" i="16"/>
  <c r="F43" i="16"/>
  <c r="G43" i="16"/>
  <c r="H43" i="16"/>
  <c r="B44" i="16"/>
  <c r="I44" i="16"/>
  <c r="C44" i="16"/>
  <c r="D44" i="16"/>
  <c r="E44" i="16"/>
  <c r="F44" i="16"/>
  <c r="G44" i="16"/>
  <c r="H44" i="16"/>
  <c r="B45" i="16"/>
  <c r="I45" i="16"/>
  <c r="C45" i="16"/>
  <c r="D45" i="16"/>
  <c r="E45" i="16"/>
  <c r="F45" i="16"/>
  <c r="G45" i="16"/>
  <c r="H45" i="16"/>
  <c r="B46" i="16"/>
  <c r="I46" i="16"/>
  <c r="C46" i="16"/>
  <c r="D46" i="16"/>
  <c r="E46" i="16"/>
  <c r="F46" i="16"/>
  <c r="G46" i="16"/>
  <c r="H46" i="16"/>
  <c r="B47" i="16"/>
  <c r="I47" i="16"/>
  <c r="C47" i="16"/>
  <c r="D47" i="16"/>
  <c r="E47" i="16"/>
  <c r="F47" i="16"/>
  <c r="G47" i="16"/>
  <c r="H47" i="16"/>
  <c r="B48" i="16"/>
  <c r="I48" i="16"/>
  <c r="C48" i="16"/>
  <c r="D48" i="16"/>
  <c r="E48" i="16"/>
  <c r="F48" i="16"/>
  <c r="G48" i="16"/>
  <c r="H48" i="16"/>
  <c r="B49" i="16"/>
  <c r="I49" i="16"/>
  <c r="C49" i="16"/>
  <c r="D49" i="16"/>
  <c r="E49" i="16"/>
  <c r="F49" i="16"/>
  <c r="G49" i="16"/>
  <c r="H49" i="16"/>
  <c r="B50" i="16"/>
  <c r="I50" i="16"/>
  <c r="C50" i="16"/>
  <c r="D50" i="16"/>
  <c r="E50" i="16"/>
  <c r="F50" i="16"/>
  <c r="G50" i="16"/>
  <c r="H50" i="16"/>
  <c r="B51" i="16"/>
  <c r="I51" i="16"/>
  <c r="C51" i="16"/>
  <c r="D51" i="16"/>
  <c r="E51" i="16"/>
  <c r="F51" i="16"/>
  <c r="G51" i="16"/>
  <c r="H51" i="16"/>
  <c r="B52" i="16"/>
  <c r="I52" i="16"/>
  <c r="C52" i="16"/>
  <c r="D52" i="16"/>
  <c r="E52" i="16"/>
  <c r="F52" i="16"/>
  <c r="G52" i="16"/>
  <c r="H52" i="16"/>
  <c r="B53" i="16"/>
  <c r="I53" i="16"/>
  <c r="C53" i="16"/>
  <c r="D53" i="16"/>
  <c r="E53" i="16"/>
  <c r="F53" i="16"/>
  <c r="G53" i="16"/>
  <c r="H53" i="16"/>
  <c r="B54" i="16"/>
  <c r="I54" i="16"/>
  <c r="C54" i="16"/>
  <c r="D54" i="16"/>
  <c r="E54" i="16"/>
  <c r="F54" i="16"/>
  <c r="G54" i="16"/>
  <c r="H54" i="16"/>
  <c r="B55" i="16"/>
  <c r="I55" i="16"/>
  <c r="C55" i="16"/>
  <c r="D55" i="16"/>
  <c r="E55" i="16"/>
  <c r="F55" i="16"/>
  <c r="G55" i="16"/>
  <c r="H55" i="16"/>
  <c r="B56" i="16"/>
  <c r="I56" i="16"/>
  <c r="C56" i="16"/>
  <c r="D56" i="16"/>
  <c r="E56" i="16"/>
  <c r="F56" i="16"/>
  <c r="G56" i="16"/>
  <c r="H56" i="16"/>
  <c r="B57" i="16"/>
  <c r="I57" i="16"/>
  <c r="C57" i="16"/>
  <c r="D57" i="16"/>
  <c r="E57" i="16"/>
  <c r="F57" i="16"/>
  <c r="G57" i="16"/>
  <c r="H57" i="16"/>
  <c r="B58" i="16"/>
  <c r="I58" i="16"/>
  <c r="C58" i="16"/>
  <c r="D58" i="16"/>
  <c r="E58" i="16"/>
  <c r="F58" i="16"/>
  <c r="G58" i="16"/>
  <c r="H58" i="16"/>
  <c r="B59" i="16"/>
  <c r="I59" i="16"/>
  <c r="C59" i="16"/>
  <c r="D59" i="16"/>
  <c r="E59" i="16"/>
  <c r="F59" i="16"/>
  <c r="G59" i="16"/>
  <c r="H59" i="16"/>
  <c r="B60" i="16"/>
  <c r="I60" i="16"/>
  <c r="C60" i="16"/>
  <c r="D60" i="16"/>
  <c r="E60" i="16"/>
  <c r="F60" i="16"/>
  <c r="G60" i="16"/>
  <c r="H60" i="16"/>
  <c r="B61" i="16"/>
  <c r="I61" i="16"/>
  <c r="C61" i="16"/>
  <c r="D61" i="16"/>
  <c r="E61" i="16"/>
  <c r="F61" i="16"/>
  <c r="G61" i="16"/>
  <c r="H61" i="16"/>
  <c r="B62" i="16"/>
  <c r="I62" i="16"/>
  <c r="C62" i="16"/>
  <c r="D62" i="16"/>
  <c r="E62" i="16"/>
  <c r="F62" i="16"/>
  <c r="G62" i="16"/>
  <c r="H62" i="16"/>
  <c r="B63" i="16"/>
  <c r="I63" i="16"/>
  <c r="C63" i="16"/>
  <c r="D63" i="16"/>
  <c r="E63" i="16"/>
  <c r="F63" i="16"/>
  <c r="G63" i="16"/>
  <c r="H63" i="16"/>
  <c r="B64" i="16"/>
  <c r="I64" i="16"/>
  <c r="C64" i="16"/>
  <c r="D64" i="16"/>
  <c r="E64" i="16"/>
  <c r="F64" i="16"/>
  <c r="G64" i="16"/>
  <c r="H64" i="16"/>
  <c r="A3" i="8"/>
  <c r="D3" i="8"/>
  <c r="G3" i="8" s="1"/>
  <c r="A2" i="8"/>
  <c r="D2" i="8" s="1"/>
  <c r="C65" i="16"/>
  <c r="D65" i="16"/>
  <c r="C66" i="16"/>
  <c r="D66" i="16"/>
  <c r="C67" i="16"/>
  <c r="D67" i="16"/>
  <c r="C68" i="16"/>
  <c r="D68" i="16"/>
  <c r="C69" i="16"/>
  <c r="D69" i="16"/>
  <c r="C70" i="16"/>
  <c r="D70" i="16"/>
  <c r="C71" i="16"/>
  <c r="D71" i="16"/>
  <c r="C72" i="16"/>
  <c r="D72" i="16"/>
  <c r="C73" i="16"/>
  <c r="D73" i="16"/>
  <c r="C74" i="16"/>
  <c r="D74" i="16"/>
  <c r="C75" i="16"/>
  <c r="D75" i="16"/>
  <c r="C76" i="16"/>
  <c r="D76" i="16"/>
  <c r="C77" i="16"/>
  <c r="D77" i="16"/>
  <c r="C78" i="16"/>
  <c r="D78" i="16"/>
  <c r="C79" i="16"/>
  <c r="D79" i="16"/>
  <c r="C80" i="16"/>
  <c r="D80" i="16"/>
  <c r="C81" i="16"/>
  <c r="D81" i="16"/>
  <c r="C82" i="16"/>
  <c r="D82" i="16"/>
  <c r="C83" i="16"/>
  <c r="D83" i="16"/>
  <c r="C84" i="16"/>
  <c r="D84" i="16"/>
  <c r="C85" i="16"/>
  <c r="D85" i="16"/>
  <c r="C86" i="16"/>
  <c r="D86" i="16"/>
  <c r="C87" i="16"/>
  <c r="D87" i="16"/>
  <c r="C88" i="16"/>
  <c r="D88" i="16"/>
  <c r="C89" i="16"/>
  <c r="D89" i="16"/>
  <c r="C90" i="16"/>
  <c r="D90" i="16"/>
  <c r="C91" i="16"/>
  <c r="D91" i="16"/>
  <c r="C92" i="16"/>
  <c r="D92" i="16"/>
  <c r="C93" i="16"/>
  <c r="D93" i="16"/>
  <c r="C94" i="16"/>
  <c r="D94" i="16"/>
  <c r="C95" i="16"/>
  <c r="D95" i="16"/>
  <c r="C96" i="16"/>
  <c r="D96" i="16"/>
  <c r="C97" i="16"/>
  <c r="D97" i="16"/>
  <c r="C98" i="16"/>
  <c r="D98" i="16"/>
  <c r="C99" i="16"/>
  <c r="D99" i="16"/>
  <c r="C100" i="16"/>
  <c r="D100" i="16"/>
  <c r="C101" i="16"/>
  <c r="D101" i="16"/>
  <c r="C102" i="16"/>
  <c r="D102" i="16"/>
  <c r="C103" i="16"/>
  <c r="D103" i="16"/>
  <c r="C104" i="16"/>
  <c r="D104" i="16"/>
  <c r="C105" i="16"/>
  <c r="D105" i="16"/>
  <c r="C106" i="16"/>
  <c r="D106" i="16"/>
  <c r="C107" i="16"/>
  <c r="D107" i="16"/>
  <c r="C108" i="16"/>
  <c r="D108" i="16"/>
  <c r="C109" i="16"/>
  <c r="D109" i="16"/>
  <c r="C110" i="16"/>
  <c r="D110" i="16"/>
  <c r="C111" i="16"/>
  <c r="D111" i="16"/>
  <c r="C112" i="16"/>
  <c r="D112" i="16"/>
  <c r="C113" i="16"/>
  <c r="D113" i="16"/>
  <c r="C114" i="16"/>
  <c r="D114" i="16"/>
  <c r="C115" i="16"/>
  <c r="D115" i="16"/>
  <c r="C116" i="16"/>
  <c r="D116" i="16"/>
  <c r="C117" i="16"/>
  <c r="D117" i="16"/>
  <c r="C118" i="16"/>
  <c r="D118" i="16"/>
  <c r="C119" i="16"/>
  <c r="D119" i="16"/>
  <c r="C120" i="16"/>
  <c r="D120" i="16"/>
  <c r="C121" i="16"/>
  <c r="D121" i="16"/>
  <c r="C122" i="16"/>
  <c r="D122" i="16"/>
  <c r="C123" i="16"/>
  <c r="D123" i="16"/>
  <c r="C124" i="16"/>
  <c r="D124" i="16"/>
  <c r="C125" i="16"/>
  <c r="D125" i="16"/>
  <c r="C126" i="16"/>
  <c r="D126" i="16"/>
  <c r="C127" i="16"/>
  <c r="D127" i="16"/>
  <c r="C128" i="16"/>
  <c r="D128" i="16"/>
  <c r="C129" i="16"/>
  <c r="D129" i="16"/>
  <c r="C130" i="16"/>
  <c r="D130" i="16"/>
  <c r="C131" i="16"/>
  <c r="D131" i="16"/>
  <c r="C132" i="16"/>
  <c r="D132" i="16"/>
  <c r="C133" i="16"/>
  <c r="D133" i="16"/>
  <c r="C134" i="16"/>
  <c r="D134" i="16"/>
  <c r="C135" i="16"/>
  <c r="D135" i="16"/>
  <c r="C136" i="16"/>
  <c r="D136" i="16"/>
  <c r="C137" i="16"/>
  <c r="D137" i="16"/>
  <c r="C138" i="16"/>
  <c r="D138" i="16"/>
  <c r="C139" i="16"/>
  <c r="D139" i="16"/>
  <c r="C140" i="16"/>
  <c r="D140" i="16"/>
  <c r="C141" i="16"/>
  <c r="D141" i="16"/>
  <c r="C142" i="16"/>
  <c r="D142" i="16"/>
  <c r="C143" i="16"/>
  <c r="D143" i="16"/>
  <c r="C144" i="16"/>
  <c r="D144" i="16"/>
  <c r="C145" i="16"/>
  <c r="D145" i="16"/>
  <c r="C146" i="16"/>
  <c r="D146" i="16"/>
  <c r="C147" i="16"/>
  <c r="D147" i="16"/>
  <c r="C148" i="16"/>
  <c r="D148" i="16"/>
  <c r="C149" i="16"/>
  <c r="D149" i="16"/>
  <c r="C150" i="16"/>
  <c r="D150" i="16"/>
  <c r="C151" i="16"/>
  <c r="D151" i="16"/>
  <c r="C152" i="16"/>
  <c r="D152" i="16"/>
  <c r="C153" i="16"/>
  <c r="D153" i="16"/>
  <c r="C154" i="16"/>
  <c r="D154" i="16"/>
  <c r="C155" i="16"/>
  <c r="D155" i="16"/>
  <c r="C156" i="16"/>
  <c r="D156" i="16"/>
  <c r="C157" i="16"/>
  <c r="D157" i="16"/>
  <c r="C158" i="16"/>
  <c r="D158" i="16"/>
  <c r="C159" i="16"/>
  <c r="D159" i="16"/>
  <c r="C160" i="16"/>
  <c r="D160" i="16"/>
  <c r="C161" i="16"/>
  <c r="D161" i="16"/>
  <c r="C162" i="16"/>
  <c r="D162" i="16"/>
  <c r="C163" i="16"/>
  <c r="D163" i="16"/>
  <c r="C164" i="16"/>
  <c r="D164" i="16"/>
  <c r="C165" i="16"/>
  <c r="D165" i="16"/>
  <c r="C166" i="16"/>
  <c r="D166" i="16"/>
  <c r="C167" i="16"/>
  <c r="D167" i="16"/>
  <c r="C168" i="16"/>
  <c r="D168" i="16"/>
  <c r="C169" i="16"/>
  <c r="D169" i="16"/>
  <c r="C170" i="16"/>
  <c r="D170" i="16"/>
  <c r="C171" i="16"/>
  <c r="D171" i="16"/>
  <c r="C172" i="16"/>
  <c r="D172" i="16"/>
  <c r="C173" i="16"/>
  <c r="D173" i="16"/>
  <c r="C174" i="16"/>
  <c r="D174" i="16"/>
  <c r="C175" i="16"/>
  <c r="D175" i="16"/>
  <c r="C176" i="16"/>
  <c r="D176" i="16"/>
  <c r="C177" i="16"/>
  <c r="D177" i="16"/>
  <c r="C178" i="16"/>
  <c r="D178" i="16"/>
  <c r="C179" i="16"/>
  <c r="D179" i="16"/>
  <c r="C180" i="16"/>
  <c r="D180" i="16"/>
  <c r="C181" i="16"/>
  <c r="D181" i="16"/>
  <c r="C182" i="16"/>
  <c r="D182" i="16"/>
  <c r="C183" i="16"/>
  <c r="D183" i="16"/>
  <c r="C184" i="16"/>
  <c r="D184" i="16"/>
  <c r="C185" i="16"/>
  <c r="D185" i="16"/>
  <c r="C186" i="16"/>
  <c r="D186" i="16"/>
  <c r="C187" i="16"/>
  <c r="D187" i="16"/>
  <c r="C188" i="16"/>
  <c r="D188" i="16"/>
  <c r="C189" i="16"/>
  <c r="D189" i="16"/>
  <c r="C190" i="16"/>
  <c r="D190" i="16"/>
  <c r="C191" i="16"/>
  <c r="D191" i="16"/>
  <c r="C192" i="16"/>
  <c r="D192" i="16"/>
  <c r="C193" i="16"/>
  <c r="D193" i="16"/>
  <c r="C194" i="16"/>
  <c r="D194" i="16"/>
  <c r="C195" i="16"/>
  <c r="D195" i="16"/>
  <c r="C196" i="16"/>
  <c r="D196" i="16"/>
  <c r="C197" i="16"/>
  <c r="D197" i="16"/>
  <c r="C198" i="16"/>
  <c r="D198" i="16"/>
  <c r="C199" i="16"/>
  <c r="D199" i="16"/>
  <c r="C200" i="16"/>
  <c r="D200" i="16"/>
  <c r="C201" i="16"/>
  <c r="D201" i="16"/>
  <c r="C202" i="16"/>
  <c r="D202" i="16"/>
  <c r="C203" i="16"/>
  <c r="D203" i="16"/>
  <c r="C204" i="16"/>
  <c r="D204" i="16"/>
  <c r="C205" i="16"/>
  <c r="D205" i="16"/>
  <c r="A355" i="1"/>
  <c r="E355" i="1" s="1"/>
  <c r="F355" i="1"/>
  <c r="C355" i="1"/>
  <c r="H355" i="1"/>
  <c r="A356" i="1"/>
  <c r="H356" i="1"/>
  <c r="A2" i="1"/>
  <c r="A3" i="1"/>
  <c r="D3" i="1"/>
  <c r="G3" i="1" s="1"/>
  <c r="A4" i="1"/>
  <c r="I4" i="1"/>
  <c r="A5" i="1"/>
  <c r="E5" i="1"/>
  <c r="F5" i="1"/>
  <c r="B5" i="1" s="1"/>
  <c r="D5" i="1"/>
  <c r="G5" i="1" s="1"/>
  <c r="A6" i="1"/>
  <c r="E6" i="1" s="1"/>
  <c r="F6" i="1" s="1"/>
  <c r="A7" i="1"/>
  <c r="E7" i="1" s="1"/>
  <c r="F7" i="1" s="1"/>
  <c r="A8" i="1"/>
  <c r="I8" i="1" s="1"/>
  <c r="D8" i="1"/>
  <c r="G8" i="1" s="1"/>
  <c r="A9" i="1"/>
  <c r="A10" i="1"/>
  <c r="I10" i="1" s="1"/>
  <c r="A11" i="1"/>
  <c r="D11" i="1"/>
  <c r="G11" i="1"/>
  <c r="A12" i="1"/>
  <c r="A13" i="1"/>
  <c r="A14" i="1"/>
  <c r="A15" i="1"/>
  <c r="D15" i="1"/>
  <c r="G15" i="1"/>
  <c r="A16" i="1"/>
  <c r="D16" i="1" s="1"/>
  <c r="C16" i="1"/>
  <c r="G16" i="1"/>
  <c r="A17" i="1"/>
  <c r="D17" i="1" s="1"/>
  <c r="G17" i="1" s="1"/>
  <c r="A18" i="1"/>
  <c r="I18" i="1" s="1"/>
  <c r="A19" i="1"/>
  <c r="D19" i="1"/>
  <c r="G19" i="1" s="1"/>
  <c r="A20" i="1"/>
  <c r="D20" i="1" s="1"/>
  <c r="G20" i="1" s="1"/>
  <c r="A21" i="1"/>
  <c r="E21" i="1"/>
  <c r="F21" i="1"/>
  <c r="B21" i="1" s="1"/>
  <c r="D21" i="1"/>
  <c r="G21" i="1"/>
  <c r="A22" i="1"/>
  <c r="A23" i="1"/>
  <c r="D23" i="1"/>
  <c r="G23" i="1" s="1"/>
  <c r="A24" i="1"/>
  <c r="D24" i="1"/>
  <c r="G24" i="1" s="1"/>
  <c r="A25" i="1"/>
  <c r="D25" i="1"/>
  <c r="G25" i="1"/>
  <c r="A26" i="1"/>
  <c r="I26" i="1"/>
  <c r="A27" i="1"/>
  <c r="E27" i="1"/>
  <c r="F27" i="1" s="1"/>
  <c r="D27" i="1"/>
  <c r="G27" i="1" s="1"/>
  <c r="A28" i="1"/>
  <c r="E28" i="1"/>
  <c r="F28" i="1" s="1"/>
  <c r="D28" i="1"/>
  <c r="G28" i="1" s="1"/>
  <c r="A29" i="1"/>
  <c r="D29" i="1" s="1"/>
  <c r="E29" i="1"/>
  <c r="F29" i="1" s="1"/>
  <c r="B29" i="1" s="1"/>
  <c r="G29" i="1"/>
  <c r="A30" i="1"/>
  <c r="E30" i="1" s="1"/>
  <c r="F30" i="1" s="1"/>
  <c r="D30" i="1"/>
  <c r="G30" i="1" s="1"/>
  <c r="B30" i="1" s="1"/>
  <c r="A31" i="1"/>
  <c r="D31" i="1"/>
  <c r="G31" i="1" s="1"/>
  <c r="A32" i="1"/>
  <c r="D32" i="1" s="1"/>
  <c r="G32" i="1" s="1"/>
  <c r="A33" i="1"/>
  <c r="A34" i="1"/>
  <c r="A35" i="1"/>
  <c r="D35" i="1" s="1"/>
  <c r="G35" i="1" s="1"/>
  <c r="I35" i="1"/>
  <c r="A36" i="1"/>
  <c r="E36" i="1" s="1"/>
  <c r="F36" i="1"/>
  <c r="D36" i="1"/>
  <c r="G36" i="1"/>
  <c r="B36" i="1" s="1"/>
  <c r="A37" i="1"/>
  <c r="I37" i="1" s="1"/>
  <c r="E37" i="1"/>
  <c r="F37" i="1"/>
  <c r="B37" i="1" s="1"/>
  <c r="D37" i="1"/>
  <c r="G37" i="1"/>
  <c r="A38" i="1"/>
  <c r="I38" i="1" s="1"/>
  <c r="D38" i="1"/>
  <c r="G38" i="1" s="1"/>
  <c r="E38" i="1"/>
  <c r="F38" i="1" s="1"/>
  <c r="A39" i="1"/>
  <c r="D39" i="1" s="1"/>
  <c r="G39" i="1"/>
  <c r="A40" i="1"/>
  <c r="A41" i="1"/>
  <c r="D41" i="1"/>
  <c r="G41" i="1" s="1"/>
  <c r="A42" i="1"/>
  <c r="A43" i="1"/>
  <c r="C43" i="1" s="1"/>
  <c r="E43" i="1"/>
  <c r="F43" i="1" s="1"/>
  <c r="B43" i="1" s="1"/>
  <c r="D43" i="1"/>
  <c r="G43" i="1" s="1"/>
  <c r="A44" i="1"/>
  <c r="E44" i="1"/>
  <c r="F44" i="1"/>
  <c r="A45" i="1"/>
  <c r="I45" i="1" s="1"/>
  <c r="E45" i="1"/>
  <c r="F45" i="1" s="1"/>
  <c r="B45" i="1" s="1"/>
  <c r="D45" i="1"/>
  <c r="G45" i="1" s="1"/>
  <c r="A46" i="1"/>
  <c r="D46" i="1"/>
  <c r="G46" i="1" s="1"/>
  <c r="E46" i="1"/>
  <c r="F46" i="1" s="1"/>
  <c r="A47" i="1"/>
  <c r="D47" i="1" s="1"/>
  <c r="G47" i="1" s="1"/>
  <c r="A48" i="1"/>
  <c r="D48" i="1" s="1"/>
  <c r="G48" i="1" s="1"/>
  <c r="A49" i="1"/>
  <c r="D49" i="1" s="1"/>
  <c r="G49" i="1"/>
  <c r="A50" i="1"/>
  <c r="I50" i="1" s="1"/>
  <c r="A51" i="1"/>
  <c r="A52" i="1"/>
  <c r="E52" i="1"/>
  <c r="F52" i="1" s="1"/>
  <c r="B52" i="1" s="1"/>
  <c r="D52" i="1"/>
  <c r="G52" i="1" s="1"/>
  <c r="A53" i="1"/>
  <c r="E53" i="1" s="1"/>
  <c r="I53" i="1"/>
  <c r="F53" i="1"/>
  <c r="B53" i="1" s="1"/>
  <c r="D53" i="1"/>
  <c r="G53" i="1"/>
  <c r="A54" i="1"/>
  <c r="E54" i="1" s="1"/>
  <c r="D54" i="1"/>
  <c r="G54" i="1" s="1"/>
  <c r="F54" i="1"/>
  <c r="A55" i="1"/>
  <c r="C55" i="1" s="1"/>
  <c r="A56" i="1"/>
  <c r="E56" i="1"/>
  <c r="F56" i="1" s="1"/>
  <c r="A57" i="1"/>
  <c r="C57" i="1" s="1"/>
  <c r="D57" i="1"/>
  <c r="G57" i="1" s="1"/>
  <c r="A58" i="1"/>
  <c r="I58" i="1"/>
  <c r="A59" i="1"/>
  <c r="A60" i="1"/>
  <c r="A61" i="1"/>
  <c r="D61" i="1"/>
  <c r="G61" i="1" s="1"/>
  <c r="A62" i="1"/>
  <c r="D62" i="1"/>
  <c r="G62" i="1" s="1"/>
  <c r="E62" i="1"/>
  <c r="F62" i="1"/>
  <c r="A63" i="1"/>
  <c r="D63" i="1" s="1"/>
  <c r="G63" i="1" s="1"/>
  <c r="A64" i="1"/>
  <c r="A65" i="1"/>
  <c r="D65" i="1"/>
  <c r="G65" i="1"/>
  <c r="A66" i="1"/>
  <c r="I66" i="1" s="1"/>
  <c r="A67" i="1"/>
  <c r="I67" i="1"/>
  <c r="E67" i="1"/>
  <c r="F67" i="1"/>
  <c r="D67" i="1"/>
  <c r="G67" i="1"/>
  <c r="A68" i="1"/>
  <c r="A69" i="1"/>
  <c r="I69" i="1"/>
  <c r="E69" i="1"/>
  <c r="F69" i="1" s="1"/>
  <c r="B69" i="1"/>
  <c r="D69" i="1"/>
  <c r="G69" i="1" s="1"/>
  <c r="A70" i="1"/>
  <c r="D70" i="1" s="1"/>
  <c r="G70" i="1" s="1"/>
  <c r="E70" i="1"/>
  <c r="F70" i="1" s="1"/>
  <c r="B70" i="1" s="1"/>
  <c r="A71" i="1"/>
  <c r="C71" i="1" s="1"/>
  <c r="A72" i="1"/>
  <c r="E72" i="1"/>
  <c r="F72" i="1" s="1"/>
  <c r="A73" i="1"/>
  <c r="C73" i="1"/>
  <c r="A74" i="1"/>
  <c r="A75" i="1"/>
  <c r="D75" i="1" s="1"/>
  <c r="G75" i="1" s="1"/>
  <c r="A76" i="1"/>
  <c r="A77" i="1"/>
  <c r="E77" i="1" s="1"/>
  <c r="F77" i="1" s="1"/>
  <c r="D77" i="1"/>
  <c r="G77" i="1" s="1"/>
  <c r="A78" i="1"/>
  <c r="D78" i="1" s="1"/>
  <c r="G78" i="1"/>
  <c r="A79" i="1"/>
  <c r="D79" i="1" s="1"/>
  <c r="G79" i="1" s="1"/>
  <c r="A80" i="1"/>
  <c r="D80" i="1" s="1"/>
  <c r="G80" i="1" s="1"/>
  <c r="A81" i="1"/>
  <c r="D81" i="1" s="1"/>
  <c r="G81" i="1" s="1"/>
  <c r="A82" i="1"/>
  <c r="I82" i="1" s="1"/>
  <c r="A83" i="1"/>
  <c r="E83" i="1" s="1"/>
  <c r="I83" i="1"/>
  <c r="F83" i="1"/>
  <c r="B83" i="1" s="1"/>
  <c r="D83" i="1"/>
  <c r="G83" i="1" s="1"/>
  <c r="A84" i="1"/>
  <c r="E84" i="1"/>
  <c r="F84" i="1" s="1"/>
  <c r="A85" i="1"/>
  <c r="I85" i="1"/>
  <c r="A86" i="1"/>
  <c r="A87" i="1"/>
  <c r="A88" i="1"/>
  <c r="A89" i="1"/>
  <c r="D89" i="1"/>
  <c r="G89" i="1" s="1"/>
  <c r="A90" i="1"/>
  <c r="I90" i="1"/>
  <c r="A91" i="1"/>
  <c r="A92" i="1"/>
  <c r="E92" i="1"/>
  <c r="F92" i="1"/>
  <c r="D92" i="1"/>
  <c r="G92" i="1" s="1"/>
  <c r="A93" i="1"/>
  <c r="E93" i="1" s="1"/>
  <c r="F93" i="1" s="1"/>
  <c r="A94" i="1"/>
  <c r="D94" i="1"/>
  <c r="G94" i="1" s="1"/>
  <c r="E94" i="1"/>
  <c r="F94" i="1" s="1"/>
  <c r="A95" i="1"/>
  <c r="D95" i="1" s="1"/>
  <c r="G95" i="1" s="1"/>
  <c r="A96" i="1"/>
  <c r="D96" i="1"/>
  <c r="G96" i="1" s="1"/>
  <c r="A97" i="1"/>
  <c r="D97" i="1"/>
  <c r="G97" i="1"/>
  <c r="A98" i="1"/>
  <c r="A99" i="1"/>
  <c r="I99" i="1" s="1"/>
  <c r="E99" i="1"/>
  <c r="F99" i="1" s="1"/>
  <c r="B99" i="1" s="1"/>
  <c r="D99" i="1"/>
  <c r="G99" i="1" s="1"/>
  <c r="A100" i="1"/>
  <c r="I100" i="1" s="1"/>
  <c r="E100" i="1"/>
  <c r="F100" i="1" s="1"/>
  <c r="D100" i="1"/>
  <c r="G100" i="1" s="1"/>
  <c r="A101" i="1"/>
  <c r="E101" i="1" s="1"/>
  <c r="I101" i="1"/>
  <c r="F101" i="1"/>
  <c r="B101" i="1"/>
  <c r="D101" i="1"/>
  <c r="G101" i="1" s="1"/>
  <c r="A102" i="1"/>
  <c r="D102" i="1"/>
  <c r="G102" i="1" s="1"/>
  <c r="E102" i="1"/>
  <c r="F102" i="1"/>
  <c r="A103" i="1"/>
  <c r="D103" i="1"/>
  <c r="G103" i="1" s="1"/>
  <c r="A104" i="1"/>
  <c r="A105" i="1"/>
  <c r="A106" i="1"/>
  <c r="C106" i="1"/>
  <c r="D106" i="1"/>
  <c r="G106" i="1"/>
  <c r="E106" i="1"/>
  <c r="F106" i="1"/>
  <c r="B106" i="1" s="1"/>
  <c r="A107" i="1"/>
  <c r="A108" i="1"/>
  <c r="E108" i="1" s="1"/>
  <c r="F108" i="1" s="1"/>
  <c r="D108" i="1"/>
  <c r="G108" i="1" s="1"/>
  <c r="A109" i="1"/>
  <c r="D109" i="1"/>
  <c r="G109" i="1"/>
  <c r="A110" i="1"/>
  <c r="C110" i="1" s="1"/>
  <c r="A111" i="1"/>
  <c r="A112" i="1"/>
  <c r="D112" i="1" s="1"/>
  <c r="I112" i="1"/>
  <c r="G112" i="1"/>
  <c r="A113" i="1"/>
  <c r="D113" i="1" s="1"/>
  <c r="G113" i="1" s="1"/>
  <c r="A114" i="1"/>
  <c r="I114" i="1" s="1"/>
  <c r="A115" i="1"/>
  <c r="C115" i="1"/>
  <c r="A116" i="1"/>
  <c r="A117" i="1"/>
  <c r="A118" i="1"/>
  <c r="D118" i="1"/>
  <c r="G118" i="1"/>
  <c r="E118" i="1"/>
  <c r="F118" i="1" s="1"/>
  <c r="B118" i="1" s="1"/>
  <c r="A119" i="1"/>
  <c r="D119" i="1"/>
  <c r="G119" i="1" s="1"/>
  <c r="A120" i="1"/>
  <c r="I120" i="1" s="1"/>
  <c r="A121" i="1"/>
  <c r="E121" i="1" s="1"/>
  <c r="F121" i="1" s="1"/>
  <c r="A122" i="1"/>
  <c r="C122" i="1"/>
  <c r="D122" i="1"/>
  <c r="G122" i="1" s="1"/>
  <c r="E122" i="1"/>
  <c r="F122" i="1"/>
  <c r="A123" i="1"/>
  <c r="C123" i="1"/>
  <c r="A124" i="1"/>
  <c r="E124" i="1"/>
  <c r="F124" i="1" s="1"/>
  <c r="D124" i="1"/>
  <c r="G124" i="1" s="1"/>
  <c r="B124" i="1" s="1"/>
  <c r="A125" i="1"/>
  <c r="D125" i="1"/>
  <c r="G125" i="1"/>
  <c r="A126" i="1"/>
  <c r="I126" i="1" s="1"/>
  <c r="A127" i="1"/>
  <c r="A128" i="1"/>
  <c r="I128" i="1" s="1"/>
  <c r="D128" i="1"/>
  <c r="G128" i="1" s="1"/>
  <c r="A129" i="1"/>
  <c r="D129" i="1"/>
  <c r="G129" i="1"/>
  <c r="A130" i="1"/>
  <c r="C130" i="1" s="1"/>
  <c r="A131" i="1"/>
  <c r="C131" i="1" s="1"/>
  <c r="A132" i="1"/>
  <c r="C132" i="1" s="1"/>
  <c r="A133" i="1"/>
  <c r="I133" i="1"/>
  <c r="E133" i="1"/>
  <c r="F133" i="1"/>
  <c r="D133" i="1"/>
  <c r="G133" i="1" s="1"/>
  <c r="A134" i="1"/>
  <c r="E134" i="1" s="1"/>
  <c r="F134" i="1" s="1"/>
  <c r="A135" i="1"/>
  <c r="A136" i="1"/>
  <c r="A137" i="1"/>
  <c r="E137" i="1"/>
  <c r="F137" i="1"/>
  <c r="D137" i="1"/>
  <c r="G137" i="1"/>
  <c r="A138" i="1"/>
  <c r="C138" i="1"/>
  <c r="A139" i="1"/>
  <c r="D139" i="1"/>
  <c r="G139" i="1"/>
  <c r="A140" i="1"/>
  <c r="E140" i="1"/>
  <c r="F140" i="1" s="1"/>
  <c r="D140" i="1"/>
  <c r="G140" i="1"/>
  <c r="A141" i="1"/>
  <c r="D141" i="1"/>
  <c r="G141" i="1" s="1"/>
  <c r="A142" i="1"/>
  <c r="A143" i="1"/>
  <c r="A144" i="1"/>
  <c r="D144" i="1"/>
  <c r="G144" i="1"/>
  <c r="A145" i="1"/>
  <c r="A146" i="1"/>
  <c r="C146" i="1" s="1"/>
  <c r="A147" i="1"/>
  <c r="A148" i="1"/>
  <c r="I148" i="1"/>
  <c r="A149" i="1"/>
  <c r="E149" i="1" s="1"/>
  <c r="F149" i="1" s="1"/>
  <c r="I149" i="1"/>
  <c r="D149" i="1"/>
  <c r="G149" i="1" s="1"/>
  <c r="B149" i="1" s="1"/>
  <c r="A150" i="1"/>
  <c r="D150" i="1"/>
  <c r="G150" i="1"/>
  <c r="A151" i="1"/>
  <c r="A152" i="1"/>
  <c r="A153" i="1"/>
  <c r="A154" i="1"/>
  <c r="C154" i="1"/>
  <c r="A155" i="1"/>
  <c r="D155" i="1" s="1"/>
  <c r="G155" i="1" s="1"/>
  <c r="A156" i="1"/>
  <c r="E156" i="1" s="1"/>
  <c r="F156" i="1" s="1"/>
  <c r="D156" i="1"/>
  <c r="G156" i="1" s="1"/>
  <c r="A157" i="1"/>
  <c r="D157" i="1" s="1"/>
  <c r="G157" i="1" s="1"/>
  <c r="A158" i="1"/>
  <c r="I158" i="1" s="1"/>
  <c r="A159" i="1"/>
  <c r="A160" i="1"/>
  <c r="D160" i="1"/>
  <c r="G160" i="1"/>
  <c r="A161" i="1"/>
  <c r="D161" i="1" s="1"/>
  <c r="G161" i="1" s="1"/>
  <c r="A162" i="1"/>
  <c r="A163" i="1"/>
  <c r="A164" i="1"/>
  <c r="A165" i="1"/>
  <c r="I165" i="1"/>
  <c r="A166" i="1"/>
  <c r="D166" i="1" s="1"/>
  <c r="G166" i="1"/>
  <c r="E166" i="1"/>
  <c r="F166" i="1"/>
  <c r="B166" i="1" s="1"/>
  <c r="A167" i="1"/>
  <c r="D167" i="1"/>
  <c r="G167" i="1" s="1"/>
  <c r="A168" i="1"/>
  <c r="A169" i="1"/>
  <c r="D169" i="1" s="1"/>
  <c r="E169" i="1"/>
  <c r="F169" i="1" s="1"/>
  <c r="B169" i="1" s="1"/>
  <c r="G169" i="1"/>
  <c r="A170" i="1"/>
  <c r="I170" i="1" s="1"/>
  <c r="E170" i="1"/>
  <c r="F170" i="1" s="1"/>
  <c r="A171" i="1"/>
  <c r="C171" i="1" s="1"/>
  <c r="A172" i="1"/>
  <c r="A173" i="1"/>
  <c r="D173" i="1" s="1"/>
  <c r="G173" i="1" s="1"/>
  <c r="A174" i="1"/>
  <c r="C174" i="1" s="1"/>
  <c r="A175" i="1"/>
  <c r="A176" i="1"/>
  <c r="I176" i="1"/>
  <c r="D176" i="1"/>
  <c r="G176" i="1"/>
  <c r="A177" i="1"/>
  <c r="D177" i="1"/>
  <c r="G177" i="1" s="1"/>
  <c r="A178" i="1"/>
  <c r="I178" i="1" s="1"/>
  <c r="A179" i="1"/>
  <c r="C179" i="1"/>
  <c r="A180" i="1"/>
  <c r="I180" i="1" s="1"/>
  <c r="A181" i="1"/>
  <c r="D181" i="1" s="1"/>
  <c r="I181" i="1"/>
  <c r="E181" i="1"/>
  <c r="F181" i="1" s="1"/>
  <c r="B181" i="1"/>
  <c r="G181" i="1"/>
  <c r="A182" i="1"/>
  <c r="A183" i="1"/>
  <c r="D183" i="1" s="1"/>
  <c r="G183" i="1"/>
  <c r="A184" i="1"/>
  <c r="I184" i="1" s="1"/>
  <c r="A185" i="1"/>
  <c r="E185" i="1"/>
  <c r="F185" i="1" s="1"/>
  <c r="A186" i="1"/>
  <c r="A187" i="1"/>
  <c r="C187" i="1"/>
  <c r="A188" i="1"/>
  <c r="D188" i="1" s="1"/>
  <c r="E188" i="1"/>
  <c r="F188" i="1" s="1"/>
  <c r="B188" i="1" s="1"/>
  <c r="G188" i="1"/>
  <c r="A189" i="1"/>
  <c r="D189" i="1"/>
  <c r="G189" i="1"/>
  <c r="A190" i="1"/>
  <c r="A191" i="1"/>
  <c r="A192" i="1"/>
  <c r="A193" i="1"/>
  <c r="D193" i="1"/>
  <c r="G193" i="1"/>
  <c r="A194" i="1"/>
  <c r="C194" i="1" s="1"/>
  <c r="A195" i="1"/>
  <c r="C195" i="1" s="1"/>
  <c r="A196" i="1"/>
  <c r="A197" i="1"/>
  <c r="I197" i="1"/>
  <c r="E197" i="1"/>
  <c r="F197" i="1"/>
  <c r="B197" i="1" s="1"/>
  <c r="D197" i="1"/>
  <c r="G197" i="1" s="1"/>
  <c r="A198" i="1"/>
  <c r="A199" i="1"/>
  <c r="D199" i="1"/>
  <c r="G199" i="1" s="1"/>
  <c r="A200" i="1"/>
  <c r="A201" i="1"/>
  <c r="A202" i="1"/>
  <c r="A203" i="1"/>
  <c r="D203" i="1"/>
  <c r="G203" i="1" s="1"/>
  <c r="A204" i="1"/>
  <c r="D204" i="1" s="1"/>
  <c r="E204" i="1"/>
  <c r="F204" i="1" s="1"/>
  <c r="B204" i="1" s="1"/>
  <c r="G204" i="1"/>
  <c r="A205" i="1"/>
  <c r="D205" i="1" s="1"/>
  <c r="G205" i="1"/>
  <c r="A206" i="1"/>
  <c r="C206" i="1" s="1"/>
  <c r="A207" i="1"/>
  <c r="A208" i="1"/>
  <c r="D208" i="1" s="1"/>
  <c r="G208" i="1"/>
  <c r="A209" i="1"/>
  <c r="D209" i="1" s="1"/>
  <c r="G209" i="1"/>
  <c r="A210" i="1"/>
  <c r="C210" i="1"/>
  <c r="H210" i="1"/>
  <c r="A211" i="1"/>
  <c r="D211" i="1" s="1"/>
  <c r="G211" i="1" s="1"/>
  <c r="H211" i="1"/>
  <c r="A212" i="1"/>
  <c r="H212" i="1"/>
  <c r="A213" i="1"/>
  <c r="H213" i="1"/>
  <c r="A214" i="1"/>
  <c r="E214" i="1"/>
  <c r="F214" i="1"/>
  <c r="D214" i="1"/>
  <c r="G214" i="1" s="1"/>
  <c r="H214" i="1"/>
  <c r="A215" i="1"/>
  <c r="C215" i="1"/>
  <c r="D215" i="1"/>
  <c r="G215" i="1"/>
  <c r="E215" i="1"/>
  <c r="F215" i="1" s="1"/>
  <c r="H215" i="1"/>
  <c r="A216" i="1"/>
  <c r="D216" i="1"/>
  <c r="G216" i="1" s="1"/>
  <c r="H216" i="1"/>
  <c r="A217" i="1"/>
  <c r="H217" i="1"/>
  <c r="A218" i="1"/>
  <c r="C218" i="1"/>
  <c r="D218" i="1"/>
  <c r="G218" i="1"/>
  <c r="H218" i="1"/>
  <c r="A219" i="1"/>
  <c r="D219" i="1" s="1"/>
  <c r="G219" i="1" s="1"/>
  <c r="H219" i="1"/>
  <c r="A220" i="1"/>
  <c r="H220" i="1"/>
  <c r="A221" i="1"/>
  <c r="H221" i="1"/>
  <c r="A222" i="1"/>
  <c r="H222" i="1"/>
  <c r="A223" i="1"/>
  <c r="E223" i="1" s="1"/>
  <c r="F223" i="1" s="1"/>
  <c r="A224" i="1"/>
  <c r="E224" i="1"/>
  <c r="F224" i="1" s="1"/>
  <c r="D224" i="1"/>
  <c r="G224" i="1" s="1"/>
  <c r="B224" i="1"/>
  <c r="A225" i="1"/>
  <c r="A226" i="1"/>
  <c r="C226" i="1" s="1"/>
  <c r="A227" i="1"/>
  <c r="I227" i="1"/>
  <c r="A228" i="1"/>
  <c r="A229" i="1"/>
  <c r="D229" i="1" s="1"/>
  <c r="G229" i="1" s="1"/>
  <c r="A230" i="1"/>
  <c r="A231" i="1"/>
  <c r="E231" i="1" s="1"/>
  <c r="F231" i="1" s="1"/>
  <c r="A232" i="1"/>
  <c r="C232" i="1" s="1"/>
  <c r="A233" i="1"/>
  <c r="A234" i="1"/>
  <c r="I234" i="1" s="1"/>
  <c r="A235" i="1"/>
  <c r="A236" i="1"/>
  <c r="I236" i="1" s="1"/>
  <c r="C236" i="1"/>
  <c r="A237" i="1"/>
  <c r="A238" i="1"/>
  <c r="I238" i="1" s="1"/>
  <c r="A239" i="1"/>
  <c r="E239" i="1"/>
  <c r="F239" i="1" s="1"/>
  <c r="A240" i="1"/>
  <c r="I240" i="1" s="1"/>
  <c r="D240" i="1"/>
  <c r="G240" i="1" s="1"/>
  <c r="A241" i="1"/>
  <c r="A242" i="1"/>
  <c r="C242" i="1" s="1"/>
  <c r="A243" i="1"/>
  <c r="A244" i="1"/>
  <c r="E244" i="1" s="1"/>
  <c r="A245" i="1"/>
  <c r="E245" i="1" s="1"/>
  <c r="F245" i="1" s="1"/>
  <c r="A246" i="1"/>
  <c r="I246" i="1" s="1"/>
  <c r="A247" i="1"/>
  <c r="E247" i="1" s="1"/>
  <c r="F247" i="1"/>
  <c r="A248" i="1"/>
  <c r="C248" i="1"/>
  <c r="A249" i="1"/>
  <c r="D249" i="1" s="1"/>
  <c r="E249" i="1"/>
  <c r="F249" i="1" s="1"/>
  <c r="A250" i="1"/>
  <c r="I250" i="1"/>
  <c r="A251" i="1"/>
  <c r="C251" i="1" s="1"/>
  <c r="E251" i="1"/>
  <c r="F251" i="1" s="1"/>
  <c r="A252" i="1"/>
  <c r="I252" i="1"/>
  <c r="A253" i="1"/>
  <c r="A254" i="1"/>
  <c r="A255" i="1"/>
  <c r="C255" i="1" s="1"/>
  <c r="E255" i="1"/>
  <c r="F255" i="1" s="1"/>
  <c r="A256" i="1"/>
  <c r="E256" i="1"/>
  <c r="F256" i="1" s="1"/>
  <c r="D256" i="1"/>
  <c r="G256" i="1"/>
  <c r="A257" i="1"/>
  <c r="C257" i="1" s="1"/>
  <c r="A258" i="1"/>
  <c r="A259" i="1"/>
  <c r="D259" i="1" s="1"/>
  <c r="A260" i="1"/>
  <c r="I260" i="1"/>
  <c r="A261" i="1"/>
  <c r="A262" i="1"/>
  <c r="I262" i="1"/>
  <c r="D262" i="1"/>
  <c r="G262" i="1" s="1"/>
  <c r="A263" i="1"/>
  <c r="E263" i="1"/>
  <c r="F263" i="1" s="1"/>
  <c r="A264" i="1"/>
  <c r="C264" i="1" s="1"/>
  <c r="A265" i="1"/>
  <c r="A266" i="1"/>
  <c r="A267" i="1"/>
  <c r="E267" i="1"/>
  <c r="F267" i="1" s="1"/>
  <c r="A268" i="1"/>
  <c r="D268" i="1"/>
  <c r="G268" i="1" s="1"/>
  <c r="A269" i="1"/>
  <c r="I269" i="1" s="1"/>
  <c r="A270" i="1"/>
  <c r="A271" i="1"/>
  <c r="E271" i="1" s="1"/>
  <c r="F271" i="1" s="1"/>
  <c r="A272" i="1"/>
  <c r="D272" i="1" s="1"/>
  <c r="G272" i="1"/>
  <c r="A273" i="1"/>
  <c r="E273" i="1" s="1"/>
  <c r="F273" i="1"/>
  <c r="A274" i="1"/>
  <c r="I274" i="1" s="1"/>
  <c r="E274" i="1"/>
  <c r="F274" i="1" s="1"/>
  <c r="A275" i="1"/>
  <c r="A276" i="1"/>
  <c r="A277" i="1"/>
  <c r="A278" i="1"/>
  <c r="E278" i="1" s="1"/>
  <c r="F278" i="1" s="1"/>
  <c r="D278" i="1"/>
  <c r="G278" i="1" s="1"/>
  <c r="A279" i="1"/>
  <c r="A280" i="1"/>
  <c r="A281" i="1"/>
  <c r="I281" i="1" s="1"/>
  <c r="A282" i="1"/>
  <c r="E282" i="1"/>
  <c r="F282" i="1" s="1"/>
  <c r="A283" i="1"/>
  <c r="E283" i="1"/>
  <c r="F283" i="1"/>
  <c r="A284" i="1"/>
  <c r="D284" i="1" s="1"/>
  <c r="G284" i="1" s="1"/>
  <c r="B284" i="1" s="1"/>
  <c r="C284" i="1"/>
  <c r="A285" i="1"/>
  <c r="I285" i="1"/>
  <c r="A286" i="1"/>
  <c r="D286" i="1"/>
  <c r="G286" i="1"/>
  <c r="A287" i="1"/>
  <c r="C287" i="1"/>
  <c r="E287" i="1"/>
  <c r="F287" i="1" s="1"/>
  <c r="A288" i="1"/>
  <c r="A289" i="1"/>
  <c r="I289" i="1"/>
  <c r="E289" i="1"/>
  <c r="F289" i="1" s="1"/>
  <c r="A290" i="1"/>
  <c r="E290" i="1" s="1"/>
  <c r="F290" i="1"/>
  <c r="A291" i="1"/>
  <c r="C291" i="1" s="1"/>
  <c r="E291" i="1"/>
  <c r="F291" i="1" s="1"/>
  <c r="A292" i="1"/>
  <c r="D292" i="1" s="1"/>
  <c r="A293" i="1"/>
  <c r="A294" i="1"/>
  <c r="A295" i="1"/>
  <c r="D295" i="1" s="1"/>
  <c r="A296" i="1"/>
  <c r="C296" i="1"/>
  <c r="A297" i="1"/>
  <c r="D297" i="1" s="1"/>
  <c r="E297" i="1"/>
  <c r="F297" i="1"/>
  <c r="A298" i="1"/>
  <c r="E298" i="1"/>
  <c r="F298" i="1" s="1"/>
  <c r="A299" i="1"/>
  <c r="E299" i="1"/>
  <c r="F299" i="1" s="1"/>
  <c r="A300" i="1"/>
  <c r="A301" i="1"/>
  <c r="C301" i="1" s="1"/>
  <c r="A302" i="1"/>
  <c r="D302" i="1"/>
  <c r="G302" i="1" s="1"/>
  <c r="A303" i="1"/>
  <c r="A304" i="1"/>
  <c r="E304" i="1"/>
  <c r="F304" i="1"/>
  <c r="D304" i="1"/>
  <c r="G304" i="1"/>
  <c r="A305" i="1"/>
  <c r="E305" i="1" s="1"/>
  <c r="F305" i="1"/>
  <c r="A306" i="1"/>
  <c r="D306" i="1"/>
  <c r="G306" i="1" s="1"/>
  <c r="E306" i="1"/>
  <c r="F306" i="1"/>
  <c r="A307" i="1"/>
  <c r="C307" i="1"/>
  <c r="A308" i="1"/>
  <c r="I308" i="1" s="1"/>
  <c r="A309" i="1"/>
  <c r="A310" i="1"/>
  <c r="D310" i="1" s="1"/>
  <c r="C310" i="1"/>
  <c r="E310" i="1"/>
  <c r="F310" i="1"/>
  <c r="G310" i="1"/>
  <c r="A311" i="1"/>
  <c r="A312" i="1"/>
  <c r="I312" i="1"/>
  <c r="E312" i="1"/>
  <c r="F312" i="1"/>
  <c r="B312" i="1" s="1"/>
  <c r="D312" i="1"/>
  <c r="G312" i="1" s="1"/>
  <c r="A313" i="1"/>
  <c r="A314" i="1"/>
  <c r="A315" i="1"/>
  <c r="D315" i="1" s="1"/>
  <c r="E315" i="1"/>
  <c r="F315" i="1" s="1"/>
  <c r="A316" i="1"/>
  <c r="I316" i="1" s="1"/>
  <c r="A317" i="1"/>
  <c r="D317" i="1" s="1"/>
  <c r="G317" i="1" s="1"/>
  <c r="A318" i="1"/>
  <c r="E318" i="1"/>
  <c r="F318" i="1" s="1"/>
  <c r="A319" i="1"/>
  <c r="E319" i="1" s="1"/>
  <c r="F319" i="1"/>
  <c r="A320" i="1"/>
  <c r="A321" i="1"/>
  <c r="E321" i="1"/>
  <c r="F321" i="1" s="1"/>
  <c r="A322" i="1"/>
  <c r="E322" i="1"/>
  <c r="A323" i="1"/>
  <c r="E323" i="1"/>
  <c r="F323" i="1"/>
  <c r="A324" i="1"/>
  <c r="I324" i="1"/>
  <c r="A325" i="1"/>
  <c r="A326" i="1"/>
  <c r="D326" i="1" s="1"/>
  <c r="G326" i="1" s="1"/>
  <c r="I326" i="1"/>
  <c r="A327" i="1"/>
  <c r="E327" i="1"/>
  <c r="F327" i="1" s="1"/>
  <c r="A328" i="1"/>
  <c r="E328" i="1"/>
  <c r="F328" i="1" s="1"/>
  <c r="A329" i="1"/>
  <c r="E329" i="1" s="1"/>
  <c r="F329" i="1" s="1"/>
  <c r="A330" i="1"/>
  <c r="E330" i="1"/>
  <c r="F330" i="1"/>
  <c r="A331" i="1"/>
  <c r="A332" i="1"/>
  <c r="I332" i="1" s="1"/>
  <c r="A333" i="1"/>
  <c r="D333" i="1" s="1"/>
  <c r="A334" i="1"/>
  <c r="A335" i="1"/>
  <c r="A336" i="1"/>
  <c r="I336" i="1"/>
  <c r="E336" i="1"/>
  <c r="F336" i="1" s="1"/>
  <c r="D336" i="1"/>
  <c r="G336" i="1" s="1"/>
  <c r="A337" i="1"/>
  <c r="I337" i="1" s="1"/>
  <c r="E337" i="1"/>
  <c r="F337" i="1" s="1"/>
  <c r="A338" i="1"/>
  <c r="E338" i="1"/>
  <c r="F338" i="1" s="1"/>
  <c r="A339" i="1"/>
  <c r="E339" i="1" s="1"/>
  <c r="F339" i="1" s="1"/>
  <c r="D339" i="1"/>
  <c r="A340" i="1"/>
  <c r="I340" i="1"/>
  <c r="A341" i="1"/>
  <c r="C341" i="1"/>
  <c r="A342" i="1"/>
  <c r="I342" i="1"/>
  <c r="A343" i="1"/>
  <c r="E343" i="1" s="1"/>
  <c r="F343" i="1"/>
  <c r="A344" i="1"/>
  <c r="E344" i="1"/>
  <c r="F344" i="1" s="1"/>
  <c r="A345" i="1"/>
  <c r="C345" i="1" s="1"/>
  <c r="E345" i="1"/>
  <c r="F345" i="1" s="1"/>
  <c r="A346" i="1"/>
  <c r="E346" i="1"/>
  <c r="F346" i="1" s="1"/>
  <c r="A347" i="1"/>
  <c r="D347" i="1" s="1"/>
  <c r="A348" i="1"/>
  <c r="A349" i="1"/>
  <c r="A350" i="1"/>
  <c r="E350" i="1"/>
  <c r="F350" i="1"/>
  <c r="B350" i="1" s="1"/>
  <c r="D350" i="1"/>
  <c r="G350" i="1"/>
  <c r="A351" i="1"/>
  <c r="A352" i="1"/>
  <c r="E352" i="1" s="1"/>
  <c r="F352" i="1" s="1"/>
  <c r="A353" i="1"/>
  <c r="E353" i="1" s="1"/>
  <c r="F353" i="1" s="1"/>
  <c r="A354" i="1"/>
  <c r="C354" i="1" s="1"/>
  <c r="B65" i="16"/>
  <c r="I65" i="16" s="1"/>
  <c r="E65" i="16"/>
  <c r="F65" i="16"/>
  <c r="G65" i="16"/>
  <c r="H65" i="16"/>
  <c r="B66" i="16"/>
  <c r="I66" i="16" s="1"/>
  <c r="E66" i="16"/>
  <c r="F66" i="16"/>
  <c r="G66" i="16"/>
  <c r="H66" i="16"/>
  <c r="B67" i="16"/>
  <c r="I67" i="16"/>
  <c r="E67" i="16"/>
  <c r="F67" i="16"/>
  <c r="G67" i="16"/>
  <c r="H67" i="16"/>
  <c r="B68" i="16"/>
  <c r="I68" i="16" s="1"/>
  <c r="E68" i="16"/>
  <c r="F68" i="16"/>
  <c r="G68" i="16"/>
  <c r="H68" i="16"/>
  <c r="B69" i="16"/>
  <c r="I69" i="16" s="1"/>
  <c r="E69" i="16"/>
  <c r="F69" i="16"/>
  <c r="G69" i="16"/>
  <c r="H69" i="16"/>
  <c r="B70" i="16"/>
  <c r="I70" i="16" s="1"/>
  <c r="E70" i="16"/>
  <c r="F70" i="16"/>
  <c r="G70" i="16"/>
  <c r="H70" i="16"/>
  <c r="B71" i="16"/>
  <c r="I71" i="16"/>
  <c r="E71" i="16"/>
  <c r="F71" i="16"/>
  <c r="G71" i="16"/>
  <c r="H71" i="16"/>
  <c r="B72" i="16"/>
  <c r="I72" i="16"/>
  <c r="E72" i="16"/>
  <c r="F72" i="16"/>
  <c r="G72" i="16"/>
  <c r="H72" i="16"/>
  <c r="B73" i="16"/>
  <c r="I73" i="16"/>
  <c r="E73" i="16"/>
  <c r="F73" i="16"/>
  <c r="G73" i="16"/>
  <c r="H73" i="16"/>
  <c r="B74" i="16"/>
  <c r="I74" i="16" s="1"/>
  <c r="E74" i="16"/>
  <c r="F74" i="16"/>
  <c r="G74" i="16"/>
  <c r="H74" i="16"/>
  <c r="B75" i="16"/>
  <c r="I75" i="16" s="1"/>
  <c r="E75" i="16"/>
  <c r="F75" i="16"/>
  <c r="G75" i="16"/>
  <c r="H75" i="16"/>
  <c r="B76" i="16"/>
  <c r="I76" i="16"/>
  <c r="E76" i="16"/>
  <c r="F76" i="16"/>
  <c r="G76" i="16"/>
  <c r="H76" i="16"/>
  <c r="B77" i="16"/>
  <c r="I77" i="16" s="1"/>
  <c r="E77" i="16"/>
  <c r="F77" i="16"/>
  <c r="G77" i="16"/>
  <c r="H77" i="16"/>
  <c r="B78" i="16"/>
  <c r="I78" i="16" s="1"/>
  <c r="E78" i="16"/>
  <c r="F78" i="16"/>
  <c r="G78" i="16"/>
  <c r="H78" i="16"/>
  <c r="B79" i="16"/>
  <c r="I79" i="16" s="1"/>
  <c r="E79" i="16"/>
  <c r="F79" i="16"/>
  <c r="G79" i="16"/>
  <c r="H79" i="16"/>
  <c r="B80" i="16"/>
  <c r="I80" i="16" s="1"/>
  <c r="E80" i="16"/>
  <c r="F80" i="16"/>
  <c r="G80" i="16"/>
  <c r="H80" i="16"/>
  <c r="B81" i="16"/>
  <c r="I81" i="16" s="1"/>
  <c r="E81" i="16"/>
  <c r="F81" i="16"/>
  <c r="G81" i="16"/>
  <c r="H81" i="16"/>
  <c r="B82" i="16"/>
  <c r="I82" i="16" s="1"/>
  <c r="E82" i="16"/>
  <c r="F82" i="16"/>
  <c r="G82" i="16"/>
  <c r="H82" i="16"/>
  <c r="B83" i="16"/>
  <c r="I83" i="16"/>
  <c r="E83" i="16"/>
  <c r="F83" i="16"/>
  <c r="G83" i="16"/>
  <c r="H83" i="16"/>
  <c r="B84" i="16"/>
  <c r="I84" i="16"/>
  <c r="E84" i="16"/>
  <c r="F84" i="16"/>
  <c r="G84" i="16"/>
  <c r="H84" i="16"/>
  <c r="B85" i="16"/>
  <c r="I85" i="16"/>
  <c r="E85" i="16"/>
  <c r="F85" i="16"/>
  <c r="G85" i="16"/>
  <c r="H85" i="16"/>
  <c r="B86" i="16"/>
  <c r="I86" i="16" s="1"/>
  <c r="E86" i="16"/>
  <c r="F86" i="16"/>
  <c r="G86" i="16"/>
  <c r="H86" i="16"/>
  <c r="B87" i="16"/>
  <c r="I87" i="16" s="1"/>
  <c r="E87" i="16"/>
  <c r="F87" i="16"/>
  <c r="G87" i="16"/>
  <c r="H87" i="16"/>
  <c r="B88" i="16"/>
  <c r="I88" i="16" s="1"/>
  <c r="E88" i="16"/>
  <c r="F88" i="16"/>
  <c r="G88" i="16"/>
  <c r="H88" i="16"/>
  <c r="B89" i="16"/>
  <c r="I89" i="16"/>
  <c r="E89" i="16"/>
  <c r="F89" i="16"/>
  <c r="G89" i="16"/>
  <c r="H89" i="16"/>
  <c r="B90" i="16"/>
  <c r="I90" i="16" s="1"/>
  <c r="E90" i="16"/>
  <c r="F90" i="16"/>
  <c r="G90" i="16"/>
  <c r="H90" i="16"/>
  <c r="B91" i="16"/>
  <c r="I91" i="16"/>
  <c r="E91" i="16"/>
  <c r="F91" i="16"/>
  <c r="G91" i="16"/>
  <c r="H91" i="16"/>
  <c r="B92" i="16"/>
  <c r="I92" i="16"/>
  <c r="E92" i="16"/>
  <c r="F92" i="16"/>
  <c r="G92" i="16"/>
  <c r="H92" i="16"/>
  <c r="B93" i="16"/>
  <c r="I93" i="16" s="1"/>
  <c r="E93" i="16"/>
  <c r="F93" i="16"/>
  <c r="G93" i="16"/>
  <c r="H93" i="16"/>
  <c r="B94" i="16"/>
  <c r="I94" i="16" s="1"/>
  <c r="E94" i="16"/>
  <c r="F94" i="16"/>
  <c r="G94" i="16"/>
  <c r="H94" i="16"/>
  <c r="B95" i="16"/>
  <c r="I95" i="16"/>
  <c r="E95" i="16"/>
  <c r="F95" i="16"/>
  <c r="G95" i="16"/>
  <c r="H95" i="16"/>
  <c r="B96" i="16"/>
  <c r="I96" i="16"/>
  <c r="E96" i="16"/>
  <c r="F96" i="16"/>
  <c r="G96" i="16"/>
  <c r="H96" i="16"/>
  <c r="B97" i="16"/>
  <c r="I97" i="16"/>
  <c r="E97" i="16"/>
  <c r="F97" i="16"/>
  <c r="G97" i="16"/>
  <c r="H97" i="16"/>
  <c r="B98" i="16"/>
  <c r="I98" i="16" s="1"/>
  <c r="E98" i="16"/>
  <c r="F98" i="16"/>
  <c r="G98" i="16"/>
  <c r="H98" i="16"/>
  <c r="B99" i="16"/>
  <c r="I99" i="16" s="1"/>
  <c r="E99" i="16"/>
  <c r="F99" i="16"/>
  <c r="G99" i="16"/>
  <c r="H99" i="16"/>
  <c r="B100" i="16"/>
  <c r="I100" i="16" s="1"/>
  <c r="E100" i="16"/>
  <c r="F100" i="16"/>
  <c r="G100" i="16"/>
  <c r="H100" i="16"/>
  <c r="B101" i="16"/>
  <c r="I101" i="16"/>
  <c r="E101" i="16"/>
  <c r="F101" i="16"/>
  <c r="G101" i="16"/>
  <c r="H101" i="16"/>
  <c r="B102" i="16"/>
  <c r="I102" i="16" s="1"/>
  <c r="E102" i="16"/>
  <c r="F102" i="16"/>
  <c r="G102" i="16"/>
  <c r="H102" i="16"/>
  <c r="B103" i="16"/>
  <c r="I103" i="16"/>
  <c r="E103" i="16"/>
  <c r="F103" i="16"/>
  <c r="G103" i="16"/>
  <c r="H103" i="16"/>
  <c r="B104" i="16"/>
  <c r="I104" i="16" s="1"/>
  <c r="E104" i="16"/>
  <c r="F104" i="16"/>
  <c r="G104" i="16"/>
  <c r="H104" i="16"/>
  <c r="B105" i="16"/>
  <c r="I105" i="16" s="1"/>
  <c r="E105" i="16"/>
  <c r="F105" i="16"/>
  <c r="G105" i="16"/>
  <c r="H105" i="16"/>
  <c r="B106" i="16"/>
  <c r="I106" i="16" s="1"/>
  <c r="E106" i="16"/>
  <c r="F106" i="16"/>
  <c r="G106" i="16"/>
  <c r="H106" i="16"/>
  <c r="B107" i="16"/>
  <c r="I107" i="16" s="1"/>
  <c r="E107" i="16"/>
  <c r="F107" i="16"/>
  <c r="G107" i="16"/>
  <c r="H107" i="16"/>
  <c r="B108" i="16"/>
  <c r="I108" i="16" s="1"/>
  <c r="E108" i="16"/>
  <c r="F108" i="16"/>
  <c r="G108" i="16"/>
  <c r="H108" i="16"/>
  <c r="B109" i="16"/>
  <c r="I109" i="16" s="1"/>
  <c r="E109" i="16"/>
  <c r="F109" i="16"/>
  <c r="G109" i="16"/>
  <c r="H109" i="16"/>
  <c r="B110" i="16"/>
  <c r="I110" i="16" s="1"/>
  <c r="E110" i="16"/>
  <c r="F110" i="16"/>
  <c r="G110" i="16"/>
  <c r="H110" i="16"/>
  <c r="B111" i="16"/>
  <c r="I111" i="16"/>
  <c r="E111" i="16"/>
  <c r="F111" i="16"/>
  <c r="G111" i="16"/>
  <c r="H111" i="16"/>
  <c r="B112" i="16"/>
  <c r="I112" i="16"/>
  <c r="E112" i="16"/>
  <c r="F112" i="16"/>
  <c r="G112" i="16"/>
  <c r="H112" i="16"/>
  <c r="B113" i="16"/>
  <c r="I113" i="16"/>
  <c r="E113" i="16"/>
  <c r="F113" i="16"/>
  <c r="G113" i="16"/>
  <c r="H113" i="16"/>
  <c r="B114" i="16"/>
  <c r="I114" i="16" s="1"/>
  <c r="E114" i="16"/>
  <c r="F114" i="16"/>
  <c r="G114" i="16"/>
  <c r="H114" i="16"/>
  <c r="B115" i="16"/>
  <c r="I115" i="16" s="1"/>
  <c r="E115" i="16"/>
  <c r="F115" i="16"/>
  <c r="G115" i="16"/>
  <c r="H115" i="16"/>
  <c r="B116" i="16"/>
  <c r="I116" i="16" s="1"/>
  <c r="E116" i="16"/>
  <c r="F116" i="16"/>
  <c r="G116" i="16"/>
  <c r="H116" i="16"/>
  <c r="B117" i="16"/>
  <c r="I117" i="16" s="1"/>
  <c r="E117" i="16"/>
  <c r="F117" i="16"/>
  <c r="G117" i="16"/>
  <c r="H117" i="16"/>
  <c r="B118" i="16"/>
  <c r="I118" i="16" s="1"/>
  <c r="E118" i="16"/>
  <c r="F118" i="16"/>
  <c r="G118" i="16"/>
  <c r="H118" i="16"/>
  <c r="B119" i="16"/>
  <c r="I119" i="16" s="1"/>
  <c r="E119" i="16"/>
  <c r="F119" i="16"/>
  <c r="G119" i="16"/>
  <c r="H119" i="16"/>
  <c r="B120" i="16"/>
  <c r="I120" i="16"/>
  <c r="E120" i="16"/>
  <c r="F120" i="16"/>
  <c r="G120" i="16"/>
  <c r="H120" i="16"/>
  <c r="B121" i="16"/>
  <c r="I121" i="16"/>
  <c r="E121" i="16"/>
  <c r="F121" i="16"/>
  <c r="G121" i="16"/>
  <c r="H121" i="16"/>
  <c r="B122" i="16"/>
  <c r="I122" i="16" s="1"/>
  <c r="E122" i="16"/>
  <c r="F122" i="16"/>
  <c r="G122" i="16"/>
  <c r="H122" i="16"/>
  <c r="B123" i="16"/>
  <c r="I123" i="16" s="1"/>
  <c r="E123" i="16"/>
  <c r="F123" i="16"/>
  <c r="G123" i="16"/>
  <c r="H123" i="16"/>
  <c r="B124" i="16"/>
  <c r="I124" i="16" s="1"/>
  <c r="E124" i="16"/>
  <c r="F124" i="16"/>
  <c r="G124" i="16"/>
  <c r="H124" i="16"/>
  <c r="B125" i="16"/>
  <c r="I125" i="16" s="1"/>
  <c r="E125" i="16"/>
  <c r="F125" i="16"/>
  <c r="G125" i="16"/>
  <c r="H125" i="16"/>
  <c r="B126" i="16"/>
  <c r="I126" i="16" s="1"/>
  <c r="E126" i="16"/>
  <c r="F126" i="16"/>
  <c r="G126" i="16"/>
  <c r="H126" i="16"/>
  <c r="B127" i="16"/>
  <c r="I127" i="16" s="1"/>
  <c r="E127" i="16"/>
  <c r="F127" i="16"/>
  <c r="G127" i="16"/>
  <c r="H127" i="16"/>
  <c r="B128" i="16"/>
  <c r="I128" i="16"/>
  <c r="E128" i="16"/>
  <c r="F128" i="16"/>
  <c r="G128" i="16"/>
  <c r="H128" i="16"/>
  <c r="B129" i="16"/>
  <c r="I129" i="16" s="1"/>
  <c r="E129" i="16"/>
  <c r="F129" i="16"/>
  <c r="G129" i="16"/>
  <c r="H129" i="16"/>
  <c r="B130" i="16"/>
  <c r="I130" i="16" s="1"/>
  <c r="E130" i="16"/>
  <c r="F130" i="16"/>
  <c r="G130" i="16"/>
  <c r="H130" i="16"/>
  <c r="B131" i="16"/>
  <c r="I131" i="16" s="1"/>
  <c r="E131" i="16"/>
  <c r="F131" i="16"/>
  <c r="G131" i="16"/>
  <c r="H131" i="16"/>
  <c r="B132" i="16"/>
  <c r="I132" i="16" s="1"/>
  <c r="E132" i="16"/>
  <c r="F132" i="16"/>
  <c r="G132" i="16"/>
  <c r="H132" i="16"/>
  <c r="B133" i="16"/>
  <c r="I133" i="16"/>
  <c r="E133" i="16"/>
  <c r="F133" i="16"/>
  <c r="G133" i="16"/>
  <c r="H133" i="16"/>
  <c r="B134" i="16"/>
  <c r="I134" i="16" s="1"/>
  <c r="E134" i="16"/>
  <c r="F134" i="16"/>
  <c r="G134" i="16"/>
  <c r="H134" i="16"/>
  <c r="B135" i="16"/>
  <c r="I135" i="16"/>
  <c r="E135" i="16"/>
  <c r="F135" i="16"/>
  <c r="G135" i="16"/>
  <c r="H135" i="16"/>
  <c r="B136" i="16"/>
  <c r="I136" i="16"/>
  <c r="E136" i="16"/>
  <c r="F136" i="16"/>
  <c r="G136" i="16"/>
  <c r="H136" i="16"/>
  <c r="B137" i="16"/>
  <c r="I137" i="16" s="1"/>
  <c r="E137" i="16"/>
  <c r="F137" i="16"/>
  <c r="G137" i="16"/>
  <c r="H137" i="16"/>
  <c r="B138" i="16"/>
  <c r="I138" i="16" s="1"/>
  <c r="E138" i="16"/>
  <c r="F138" i="16"/>
  <c r="G138" i="16"/>
  <c r="H138" i="16"/>
  <c r="B139" i="16"/>
  <c r="I139" i="16" s="1"/>
  <c r="E139" i="16"/>
  <c r="F139" i="16"/>
  <c r="G139" i="16"/>
  <c r="H139" i="16"/>
  <c r="B140" i="16"/>
  <c r="I140" i="16" s="1"/>
  <c r="E140" i="16"/>
  <c r="F140" i="16"/>
  <c r="G140" i="16"/>
  <c r="H140" i="16"/>
  <c r="B141" i="16"/>
  <c r="I141" i="16" s="1"/>
  <c r="E141" i="16"/>
  <c r="F141" i="16"/>
  <c r="G141" i="16"/>
  <c r="H141" i="16"/>
  <c r="B142" i="16"/>
  <c r="I142" i="16" s="1"/>
  <c r="E142" i="16"/>
  <c r="F142" i="16"/>
  <c r="G142" i="16"/>
  <c r="H142" i="16"/>
  <c r="B143" i="16"/>
  <c r="I143" i="16"/>
  <c r="E143" i="16"/>
  <c r="F143" i="16"/>
  <c r="G143" i="16"/>
  <c r="H143" i="16"/>
  <c r="B144" i="16"/>
  <c r="I144" i="16"/>
  <c r="E144" i="16"/>
  <c r="F144" i="16"/>
  <c r="G144" i="16"/>
  <c r="H144" i="16"/>
  <c r="B145" i="16"/>
  <c r="I145" i="16"/>
  <c r="E145" i="16"/>
  <c r="F145" i="16"/>
  <c r="G145" i="16"/>
  <c r="H145" i="16"/>
  <c r="B146" i="16"/>
  <c r="I146" i="16" s="1"/>
  <c r="E146" i="16"/>
  <c r="F146" i="16"/>
  <c r="G146" i="16"/>
  <c r="H146" i="16"/>
  <c r="B147" i="16"/>
  <c r="I147" i="16" s="1"/>
  <c r="E147" i="16"/>
  <c r="F147" i="16"/>
  <c r="G147" i="16"/>
  <c r="H147" i="16"/>
  <c r="B148" i="16"/>
  <c r="I148" i="16" s="1"/>
  <c r="E148" i="16"/>
  <c r="F148" i="16"/>
  <c r="G148" i="16"/>
  <c r="H148" i="16"/>
  <c r="B149" i="16"/>
  <c r="I149" i="16" s="1"/>
  <c r="E149" i="16"/>
  <c r="F149" i="16"/>
  <c r="G149" i="16"/>
  <c r="H149" i="16"/>
  <c r="B150" i="16"/>
  <c r="I150" i="16" s="1"/>
  <c r="E150" i="16"/>
  <c r="F150" i="16"/>
  <c r="G150" i="16"/>
  <c r="H150" i="16"/>
  <c r="B151" i="16"/>
  <c r="I151" i="16"/>
  <c r="E151" i="16"/>
  <c r="F151" i="16"/>
  <c r="G151" i="16"/>
  <c r="H151" i="16"/>
  <c r="B152" i="16"/>
  <c r="I152" i="16"/>
  <c r="E152" i="16"/>
  <c r="F152" i="16"/>
  <c r="G152" i="16"/>
  <c r="H152" i="16"/>
  <c r="B153" i="16"/>
  <c r="I153" i="16"/>
  <c r="E153" i="16"/>
  <c r="F153" i="16"/>
  <c r="G153" i="16"/>
  <c r="H153" i="16"/>
  <c r="B154" i="16"/>
  <c r="I154" i="16" s="1"/>
  <c r="E154" i="16"/>
  <c r="F154" i="16"/>
  <c r="G154" i="16"/>
  <c r="H154" i="16"/>
  <c r="B155" i="16"/>
  <c r="I155" i="16" s="1"/>
  <c r="E155" i="16"/>
  <c r="F155" i="16"/>
  <c r="G155" i="16"/>
  <c r="H155" i="16"/>
  <c r="B156" i="16"/>
  <c r="I156" i="16" s="1"/>
  <c r="E156" i="16"/>
  <c r="F156" i="16"/>
  <c r="G156" i="16"/>
  <c r="H156" i="16"/>
  <c r="B157" i="16"/>
  <c r="I157" i="16" s="1"/>
  <c r="E157" i="16"/>
  <c r="F157" i="16"/>
  <c r="G157" i="16"/>
  <c r="H157" i="16"/>
  <c r="B158" i="16"/>
  <c r="I158" i="16" s="1"/>
  <c r="E158" i="16"/>
  <c r="F158" i="16"/>
  <c r="G158" i="16"/>
  <c r="H158" i="16"/>
  <c r="B159" i="16"/>
  <c r="I159" i="16" s="1"/>
  <c r="E159" i="16"/>
  <c r="F159" i="16"/>
  <c r="G159" i="16"/>
  <c r="H159" i="16"/>
  <c r="B160" i="16"/>
  <c r="I160" i="16"/>
  <c r="E160" i="16"/>
  <c r="F160" i="16"/>
  <c r="G160" i="16"/>
  <c r="H160" i="16"/>
  <c r="B161" i="16"/>
  <c r="I161" i="16" s="1"/>
  <c r="E161" i="16"/>
  <c r="F161" i="16"/>
  <c r="G161" i="16"/>
  <c r="H161" i="16"/>
  <c r="B162" i="16"/>
  <c r="I162" i="16" s="1"/>
  <c r="E162" i="16"/>
  <c r="F162" i="16"/>
  <c r="G162" i="16"/>
  <c r="H162" i="16"/>
  <c r="B163" i="16"/>
  <c r="I163" i="16" s="1"/>
  <c r="E163" i="16"/>
  <c r="F163" i="16"/>
  <c r="G163" i="16"/>
  <c r="H163" i="16"/>
  <c r="B164" i="16"/>
  <c r="I164" i="16" s="1"/>
  <c r="E164" i="16"/>
  <c r="F164" i="16"/>
  <c r="G164" i="16"/>
  <c r="H164" i="16"/>
  <c r="B165" i="16"/>
  <c r="I165" i="16" s="1"/>
  <c r="E165" i="16"/>
  <c r="F165" i="16"/>
  <c r="G165" i="16"/>
  <c r="H165" i="16"/>
  <c r="B166" i="16"/>
  <c r="I166" i="16" s="1"/>
  <c r="E166" i="16"/>
  <c r="F166" i="16"/>
  <c r="G166" i="16"/>
  <c r="H166" i="16"/>
  <c r="B167" i="16"/>
  <c r="I167" i="16"/>
  <c r="E167" i="16"/>
  <c r="F167" i="16"/>
  <c r="G167" i="16"/>
  <c r="H167" i="16"/>
  <c r="B168" i="16"/>
  <c r="I168" i="16"/>
  <c r="E168" i="16"/>
  <c r="F168" i="16"/>
  <c r="G168" i="16"/>
  <c r="H168" i="16"/>
  <c r="B169" i="16"/>
  <c r="I169" i="16"/>
  <c r="E169" i="16"/>
  <c r="F169" i="16"/>
  <c r="G169" i="16"/>
  <c r="H169" i="16"/>
  <c r="B170" i="16"/>
  <c r="I170" i="16" s="1"/>
  <c r="E170" i="16"/>
  <c r="F170" i="16"/>
  <c r="G170" i="16"/>
  <c r="H170" i="16"/>
  <c r="B171" i="16"/>
  <c r="I171" i="16" s="1"/>
  <c r="E171" i="16"/>
  <c r="F171" i="16"/>
  <c r="G171" i="16"/>
  <c r="H171" i="16"/>
  <c r="B172" i="16"/>
  <c r="I172" i="16"/>
  <c r="E172" i="16"/>
  <c r="F172" i="16"/>
  <c r="G172" i="16"/>
  <c r="H172" i="16"/>
  <c r="B173" i="16"/>
  <c r="I173" i="16" s="1"/>
  <c r="E173" i="16"/>
  <c r="F173" i="16"/>
  <c r="G173" i="16"/>
  <c r="H173" i="16"/>
  <c r="B174" i="16"/>
  <c r="I174" i="16" s="1"/>
  <c r="E174" i="16"/>
  <c r="F174" i="16"/>
  <c r="G174" i="16"/>
  <c r="H174" i="16"/>
  <c r="B175" i="16"/>
  <c r="I175" i="16" s="1"/>
  <c r="E175" i="16"/>
  <c r="F175" i="16"/>
  <c r="G175" i="16"/>
  <c r="H175" i="16"/>
  <c r="B176" i="16"/>
  <c r="I176" i="16" s="1"/>
  <c r="E176" i="16"/>
  <c r="F176" i="16"/>
  <c r="G176" i="16"/>
  <c r="H176" i="16"/>
  <c r="B177" i="16"/>
  <c r="I177" i="16" s="1"/>
  <c r="E177" i="16"/>
  <c r="F177" i="16"/>
  <c r="G177" i="16"/>
  <c r="H177" i="16"/>
  <c r="B178" i="16"/>
  <c r="I178" i="16" s="1"/>
  <c r="E178" i="16"/>
  <c r="F178" i="16"/>
  <c r="G178" i="16"/>
  <c r="H178" i="16"/>
  <c r="B179" i="16"/>
  <c r="I179" i="16"/>
  <c r="E179" i="16"/>
  <c r="F179" i="16"/>
  <c r="G179" i="16"/>
  <c r="H179" i="16"/>
  <c r="B180" i="16"/>
  <c r="I180" i="16" s="1"/>
  <c r="E180" i="16"/>
  <c r="F180" i="16"/>
  <c r="G180" i="16"/>
  <c r="H180" i="16"/>
  <c r="B181" i="16"/>
  <c r="I181" i="16"/>
  <c r="E181" i="16"/>
  <c r="F181" i="16"/>
  <c r="G181" i="16"/>
  <c r="H181" i="16"/>
  <c r="B182" i="16"/>
  <c r="I182" i="16" s="1"/>
  <c r="E182" i="16"/>
  <c r="F182" i="16"/>
  <c r="G182" i="16"/>
  <c r="H182" i="16"/>
  <c r="B183" i="16"/>
  <c r="I183" i="16" s="1"/>
  <c r="E183" i="16"/>
  <c r="F183" i="16"/>
  <c r="G183" i="16"/>
  <c r="H183" i="16"/>
  <c r="B184" i="16"/>
  <c r="I184" i="16"/>
  <c r="E184" i="16"/>
  <c r="F184" i="16"/>
  <c r="G184" i="16"/>
  <c r="H184" i="16"/>
  <c r="B185" i="16"/>
  <c r="I185" i="16"/>
  <c r="E185" i="16"/>
  <c r="F185" i="16"/>
  <c r="G185" i="16"/>
  <c r="H185" i="16"/>
  <c r="B186" i="16"/>
  <c r="I186" i="16" s="1"/>
  <c r="E186" i="16"/>
  <c r="F186" i="16"/>
  <c r="G186" i="16"/>
  <c r="H186" i="16"/>
  <c r="B187" i="16"/>
  <c r="I187" i="16" s="1"/>
  <c r="E187" i="16"/>
  <c r="F187" i="16"/>
  <c r="G187" i="16"/>
  <c r="H187" i="16"/>
  <c r="B188" i="16"/>
  <c r="I188" i="16"/>
  <c r="E188" i="16"/>
  <c r="F188" i="16"/>
  <c r="G188" i="16"/>
  <c r="H188" i="16"/>
  <c r="B189" i="16"/>
  <c r="I189" i="16" s="1"/>
  <c r="E189" i="16"/>
  <c r="F189" i="16"/>
  <c r="G189" i="16"/>
  <c r="H189" i="16"/>
  <c r="B190" i="16"/>
  <c r="I190" i="16" s="1"/>
  <c r="E190" i="16"/>
  <c r="F190" i="16"/>
  <c r="G190" i="16"/>
  <c r="H190" i="16"/>
  <c r="B191" i="16"/>
  <c r="I191" i="16"/>
  <c r="E191" i="16"/>
  <c r="F191" i="16"/>
  <c r="G191" i="16"/>
  <c r="H191" i="16"/>
  <c r="B192" i="16"/>
  <c r="I192" i="16"/>
  <c r="E192" i="16"/>
  <c r="F192" i="16"/>
  <c r="G192" i="16"/>
  <c r="H192" i="16"/>
  <c r="B193" i="16"/>
  <c r="I193" i="16"/>
  <c r="E193" i="16"/>
  <c r="F193" i="16"/>
  <c r="G193" i="16"/>
  <c r="H193" i="16"/>
  <c r="B194" i="16"/>
  <c r="I194" i="16" s="1"/>
  <c r="E194" i="16"/>
  <c r="F194" i="16"/>
  <c r="G194" i="16"/>
  <c r="H194" i="16"/>
  <c r="B195" i="16"/>
  <c r="I195" i="16" s="1"/>
  <c r="E195" i="16"/>
  <c r="F195" i="16"/>
  <c r="G195" i="16"/>
  <c r="H195" i="16"/>
  <c r="B196" i="16"/>
  <c r="I196" i="16" s="1"/>
  <c r="E196" i="16"/>
  <c r="F196" i="16"/>
  <c r="G196" i="16"/>
  <c r="H196" i="16"/>
  <c r="B197" i="16"/>
  <c r="I197" i="16" s="1"/>
  <c r="E197" i="16"/>
  <c r="F197" i="16"/>
  <c r="G197" i="16"/>
  <c r="H197" i="16"/>
  <c r="B198" i="16"/>
  <c r="I198" i="16" s="1"/>
  <c r="E198" i="16"/>
  <c r="F198" i="16"/>
  <c r="G198" i="16"/>
  <c r="H198" i="16"/>
  <c r="B199" i="16"/>
  <c r="I199" i="16"/>
  <c r="E199" i="16"/>
  <c r="F199" i="16"/>
  <c r="G199" i="16"/>
  <c r="H199" i="16"/>
  <c r="B200" i="16"/>
  <c r="I200" i="16" s="1"/>
  <c r="E200" i="16"/>
  <c r="F200" i="16"/>
  <c r="G200" i="16"/>
  <c r="H200" i="16"/>
  <c r="B201" i="16"/>
  <c r="I201" i="16" s="1"/>
  <c r="E201" i="16"/>
  <c r="F201" i="16"/>
  <c r="G201" i="16"/>
  <c r="H201" i="16"/>
  <c r="B202" i="16"/>
  <c r="I202" i="16" s="1"/>
  <c r="E202" i="16"/>
  <c r="F202" i="16"/>
  <c r="G202" i="16"/>
  <c r="H202" i="16"/>
  <c r="B203" i="16"/>
  <c r="I203" i="16" s="1"/>
  <c r="E203" i="16"/>
  <c r="F203" i="16"/>
  <c r="G203" i="16"/>
  <c r="H203" i="16"/>
  <c r="B204" i="16"/>
  <c r="I204" i="16" s="1"/>
  <c r="E204" i="16"/>
  <c r="F204" i="16"/>
  <c r="G204" i="16"/>
  <c r="H204" i="16"/>
  <c r="B205" i="16"/>
  <c r="I205" i="16" s="1"/>
  <c r="E205" i="16"/>
  <c r="F205" i="16"/>
  <c r="G205" i="16"/>
  <c r="H205" i="16"/>
  <c r="C329" i="1"/>
  <c r="H329" i="1"/>
  <c r="H330" i="1"/>
  <c r="I330" i="1"/>
  <c r="H331" i="1"/>
  <c r="H332" i="1"/>
  <c r="H333" i="1"/>
  <c r="H334" i="1"/>
  <c r="H335" i="1"/>
  <c r="I335" i="1"/>
  <c r="C336" i="1"/>
  <c r="H336" i="1"/>
  <c r="C337" i="1"/>
  <c r="H337" i="1"/>
  <c r="H338" i="1"/>
  <c r="H339" i="1"/>
  <c r="H340" i="1"/>
  <c r="H341" i="1"/>
  <c r="H342" i="1"/>
  <c r="H343" i="1"/>
  <c r="I343" i="1"/>
  <c r="H344" i="1"/>
  <c r="H345" i="1"/>
  <c r="H346" i="1"/>
  <c r="I346" i="1"/>
  <c r="H347" i="1"/>
  <c r="H348" i="1"/>
  <c r="H349" i="1"/>
  <c r="C350" i="1"/>
  <c r="H350" i="1"/>
  <c r="I350" i="1"/>
  <c r="H351" i="1"/>
  <c r="H352" i="1"/>
  <c r="H353" i="1"/>
  <c r="H354" i="1"/>
  <c r="H9" i="1"/>
  <c r="H10" i="1"/>
  <c r="H11" i="1"/>
  <c r="I11" i="1"/>
  <c r="H12" i="1"/>
  <c r="H13" i="1"/>
  <c r="H14" i="1"/>
  <c r="H15" i="1"/>
  <c r="H16" i="1"/>
  <c r="I16" i="1"/>
  <c r="H17" i="1"/>
  <c r="H18" i="1"/>
  <c r="H19" i="1"/>
  <c r="H20" i="1"/>
  <c r="H21" i="1"/>
  <c r="I21" i="1"/>
  <c r="H22" i="1"/>
  <c r="I22" i="1"/>
  <c r="H23" i="1"/>
  <c r="H24" i="1"/>
  <c r="H25" i="1"/>
  <c r="H26" i="1"/>
  <c r="H27" i="1"/>
  <c r="I27" i="1"/>
  <c r="H28" i="1"/>
  <c r="I28" i="1"/>
  <c r="H29" i="1"/>
  <c r="I29" i="1"/>
  <c r="H30" i="1"/>
  <c r="I30" i="1"/>
  <c r="H31" i="1"/>
  <c r="H32" i="1"/>
  <c r="I32" i="1"/>
  <c r="H33" i="1"/>
  <c r="H34" i="1"/>
  <c r="I34" i="1"/>
  <c r="H35" i="1"/>
  <c r="H36" i="1"/>
  <c r="I36" i="1"/>
  <c r="H37" i="1"/>
  <c r="H38" i="1"/>
  <c r="H39" i="1"/>
  <c r="H40" i="1"/>
  <c r="H41" i="1"/>
  <c r="H42" i="1"/>
  <c r="I42" i="1"/>
  <c r="H43" i="1"/>
  <c r="I43" i="1"/>
  <c r="H44" i="1"/>
  <c r="I44" i="1"/>
  <c r="H45" i="1"/>
  <c r="H46" i="1"/>
  <c r="I46" i="1"/>
  <c r="H47" i="1"/>
  <c r="H48" i="1"/>
  <c r="I48" i="1"/>
  <c r="H49" i="1"/>
  <c r="H50" i="1"/>
  <c r="H51" i="1"/>
  <c r="H52" i="1"/>
  <c r="I52" i="1"/>
  <c r="H53" i="1"/>
  <c r="H54" i="1"/>
  <c r="I54" i="1"/>
  <c r="H55" i="1"/>
  <c r="H56" i="1"/>
  <c r="H57" i="1"/>
  <c r="H58" i="1"/>
  <c r="H59" i="1"/>
  <c r="H60" i="1"/>
  <c r="I60" i="1"/>
  <c r="H61" i="1"/>
  <c r="H62" i="1"/>
  <c r="I62" i="1"/>
  <c r="H63" i="1"/>
  <c r="H64" i="1"/>
  <c r="H65" i="1"/>
  <c r="H66" i="1"/>
  <c r="H67" i="1"/>
  <c r="H68" i="1"/>
  <c r="H69" i="1"/>
  <c r="H70" i="1"/>
  <c r="I70" i="1"/>
  <c r="H71" i="1"/>
  <c r="H72" i="1"/>
  <c r="I72" i="1"/>
  <c r="H73" i="1"/>
  <c r="H74" i="1"/>
  <c r="I74" i="1"/>
  <c r="H75" i="1"/>
  <c r="I75" i="1"/>
  <c r="H76" i="1"/>
  <c r="H77" i="1"/>
  <c r="I77" i="1"/>
  <c r="H78" i="1"/>
  <c r="H79" i="1"/>
  <c r="H80" i="1"/>
  <c r="I80" i="1"/>
  <c r="H81" i="1"/>
  <c r="H82" i="1"/>
  <c r="H83" i="1"/>
  <c r="H84" i="1"/>
  <c r="H85" i="1"/>
  <c r="H86" i="1"/>
  <c r="H87" i="1"/>
  <c r="H88" i="1"/>
  <c r="H89" i="1"/>
  <c r="H90" i="1"/>
  <c r="H91" i="1"/>
  <c r="H92" i="1"/>
  <c r="I92" i="1"/>
  <c r="H93" i="1"/>
  <c r="I93" i="1"/>
  <c r="H94" i="1"/>
  <c r="I94" i="1"/>
  <c r="H95" i="1"/>
  <c r="H96" i="1"/>
  <c r="I96" i="1"/>
  <c r="H97" i="1"/>
  <c r="H98" i="1"/>
  <c r="I98" i="1"/>
  <c r="H99" i="1"/>
  <c r="H100" i="1"/>
  <c r="H101" i="1"/>
  <c r="H102" i="1"/>
  <c r="I102" i="1"/>
  <c r="H103" i="1"/>
  <c r="H104" i="1"/>
  <c r="I104" i="1"/>
  <c r="H105" i="1"/>
  <c r="H106" i="1"/>
  <c r="I106" i="1"/>
  <c r="H107" i="1"/>
  <c r="H108" i="1"/>
  <c r="H109" i="1"/>
  <c r="H110" i="1"/>
  <c r="H111" i="1"/>
  <c r="H112" i="1"/>
  <c r="H113" i="1"/>
  <c r="H114" i="1"/>
  <c r="H115" i="1"/>
  <c r="H116" i="1"/>
  <c r="I116" i="1"/>
  <c r="H117" i="1"/>
  <c r="H118" i="1"/>
  <c r="I118" i="1"/>
  <c r="H119" i="1"/>
  <c r="H120" i="1"/>
  <c r="H121" i="1"/>
  <c r="H122" i="1"/>
  <c r="I122" i="1"/>
  <c r="H123" i="1"/>
  <c r="H124" i="1"/>
  <c r="I124" i="1"/>
  <c r="H125" i="1"/>
  <c r="H126" i="1"/>
  <c r="H127" i="1"/>
  <c r="H128" i="1"/>
  <c r="H129" i="1"/>
  <c r="H130" i="1"/>
  <c r="H131" i="1"/>
  <c r="H132" i="1"/>
  <c r="I132" i="1"/>
  <c r="H133" i="1"/>
  <c r="H134" i="1"/>
  <c r="H135" i="1"/>
  <c r="H136" i="1"/>
  <c r="H137" i="1"/>
  <c r="I137" i="1"/>
  <c r="H138" i="1"/>
  <c r="I138" i="1"/>
  <c r="H139" i="1"/>
  <c r="H140" i="1"/>
  <c r="H141" i="1"/>
  <c r="H142" i="1"/>
  <c r="H143" i="1"/>
  <c r="H144" i="1"/>
  <c r="I144" i="1"/>
  <c r="H145" i="1"/>
  <c r="H146" i="1"/>
  <c r="H147" i="1"/>
  <c r="H148" i="1"/>
  <c r="H149" i="1"/>
  <c r="H150" i="1"/>
  <c r="I150" i="1"/>
  <c r="H151" i="1"/>
  <c r="H152" i="1"/>
  <c r="I152" i="1"/>
  <c r="H153" i="1"/>
  <c r="I153" i="1"/>
  <c r="H154" i="1"/>
  <c r="H155" i="1"/>
  <c r="H156" i="1"/>
  <c r="I156" i="1"/>
  <c r="H157" i="1"/>
  <c r="H158" i="1"/>
  <c r="H159" i="1"/>
  <c r="H160" i="1"/>
  <c r="I160" i="1"/>
  <c r="H161" i="1"/>
  <c r="H162" i="1"/>
  <c r="I162" i="1"/>
  <c r="H163" i="1"/>
  <c r="H164" i="1"/>
  <c r="I164" i="1"/>
  <c r="H165" i="1"/>
  <c r="H166" i="1"/>
  <c r="I166" i="1"/>
  <c r="H167" i="1"/>
  <c r="H168" i="1"/>
  <c r="I168" i="1"/>
  <c r="H169" i="1"/>
  <c r="I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I185" i="1"/>
  <c r="H186" i="1"/>
  <c r="I186" i="1"/>
  <c r="H187" i="1"/>
  <c r="H188" i="1"/>
  <c r="I188" i="1"/>
  <c r="H189" i="1"/>
  <c r="H190" i="1"/>
  <c r="I190" i="1"/>
  <c r="H191" i="1"/>
  <c r="H192" i="1"/>
  <c r="H193" i="1"/>
  <c r="H194" i="1"/>
  <c r="H195" i="1"/>
  <c r="H196" i="1"/>
  <c r="I196" i="1"/>
  <c r="H197" i="1"/>
  <c r="H198" i="1"/>
  <c r="H199" i="1"/>
  <c r="H200" i="1"/>
  <c r="H201" i="1"/>
  <c r="H202" i="1"/>
  <c r="H203" i="1"/>
  <c r="H204" i="1"/>
  <c r="H205" i="1"/>
  <c r="H206" i="1"/>
  <c r="I206" i="1"/>
  <c r="H207" i="1"/>
  <c r="H208" i="1"/>
  <c r="H209" i="1"/>
  <c r="I215" i="1"/>
  <c r="I220" i="1"/>
  <c r="I221" i="1"/>
  <c r="H223" i="1"/>
  <c r="H224" i="1"/>
  <c r="I224" i="1"/>
  <c r="H225" i="1"/>
  <c r="H226" i="1"/>
  <c r="I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I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I256" i="1"/>
  <c r="H257" i="1"/>
  <c r="H258" i="1"/>
  <c r="H259" i="1"/>
  <c r="H260" i="1"/>
  <c r="H261" i="1"/>
  <c r="H262" i="1"/>
  <c r="H263" i="1"/>
  <c r="H264" i="1"/>
  <c r="H265" i="1"/>
  <c r="H266" i="1"/>
  <c r="I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I282" i="1"/>
  <c r="H283" i="1"/>
  <c r="H284" i="1"/>
  <c r="H285" i="1"/>
  <c r="H286" i="1"/>
  <c r="H287" i="1"/>
  <c r="H288" i="1"/>
  <c r="H289" i="1"/>
  <c r="H290" i="1"/>
  <c r="I290" i="1"/>
  <c r="H291" i="1"/>
  <c r="H292" i="1"/>
  <c r="H293" i="1"/>
  <c r="H294" i="1"/>
  <c r="H295" i="1"/>
  <c r="H296" i="1"/>
  <c r="H297" i="1"/>
  <c r="H298" i="1"/>
  <c r="I298" i="1"/>
  <c r="H299" i="1"/>
  <c r="H300" i="1"/>
  <c r="H301" i="1"/>
  <c r="H302" i="1"/>
  <c r="H303" i="1"/>
  <c r="H304" i="1"/>
  <c r="I304" i="1"/>
  <c r="H305" i="1"/>
  <c r="H306" i="1"/>
  <c r="I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A8" i="15"/>
  <c r="E8" i="15" s="1"/>
  <c r="A9" i="15"/>
  <c r="E9" i="15"/>
  <c r="A10" i="15"/>
  <c r="E10" i="15" s="1"/>
  <c r="A11" i="15"/>
  <c r="E11" i="15" s="1"/>
  <c r="C11" i="15"/>
  <c r="D11" i="15" s="1"/>
  <c r="B11" i="15" s="1"/>
  <c r="A12" i="15"/>
  <c r="E12" i="15" s="1"/>
  <c r="C12" i="15"/>
  <c r="D12" i="15"/>
  <c r="B12" i="15" s="1"/>
  <c r="A13" i="15"/>
  <c r="E13" i="15"/>
  <c r="C13" i="15"/>
  <c r="D13" i="15" s="1"/>
  <c r="B13" i="15" s="1"/>
  <c r="A14" i="15"/>
  <c r="A15" i="15"/>
  <c r="E15" i="15"/>
  <c r="A16" i="15"/>
  <c r="A17" i="15"/>
  <c r="E17" i="15" s="1"/>
  <c r="C17" i="15"/>
  <c r="D17" i="15" s="1"/>
  <c r="B17" i="15" s="1"/>
  <c r="A18" i="15"/>
  <c r="A19" i="15"/>
  <c r="E19" i="15" s="1"/>
  <c r="C19" i="15"/>
  <c r="D19" i="15" s="1"/>
  <c r="B19" i="15" s="1"/>
  <c r="A20" i="15"/>
  <c r="C20" i="15"/>
  <c r="D20" i="15"/>
  <c r="B20" i="15" s="1"/>
  <c r="E20" i="15"/>
  <c r="A21" i="15"/>
  <c r="E21" i="15"/>
  <c r="C21" i="15"/>
  <c r="D21" i="15" s="1"/>
  <c r="B21" i="15"/>
  <c r="A22" i="15"/>
  <c r="C22" i="15" s="1"/>
  <c r="D22" i="15" s="1"/>
  <c r="B22" i="15" s="1"/>
  <c r="E22" i="15"/>
  <c r="A23" i="15"/>
  <c r="C23" i="15" s="1"/>
  <c r="D23" i="15" s="1"/>
  <c r="B23" i="15" s="1"/>
  <c r="A24" i="15"/>
  <c r="A25" i="15"/>
  <c r="E25" i="15"/>
  <c r="A26" i="15"/>
  <c r="C26" i="15" s="1"/>
  <c r="D26" i="15"/>
  <c r="B26" i="15" s="1"/>
  <c r="A27" i="15"/>
  <c r="E27" i="15" s="1"/>
  <c r="A28" i="15"/>
  <c r="C28" i="15"/>
  <c r="D28" i="15"/>
  <c r="B28" i="15" s="1"/>
  <c r="A29" i="15"/>
  <c r="E29" i="15" s="1"/>
  <c r="C29" i="15"/>
  <c r="D29" i="15" s="1"/>
  <c r="B29" i="15" s="1"/>
  <c r="A30" i="15"/>
  <c r="C30" i="15" s="1"/>
  <c r="D30" i="15"/>
  <c r="B30" i="15" s="1"/>
  <c r="A31" i="15"/>
  <c r="E31" i="15" s="1"/>
  <c r="A32" i="15"/>
  <c r="E32" i="15"/>
  <c r="A33" i="15"/>
  <c r="C33" i="15"/>
  <c r="D33" i="15" s="1"/>
  <c r="B33" i="15"/>
  <c r="E33" i="15"/>
  <c r="A34" i="15"/>
  <c r="E34" i="15" s="1"/>
  <c r="A35" i="15"/>
  <c r="C35" i="15"/>
  <c r="D35" i="15" s="1"/>
  <c r="B35" i="15"/>
  <c r="E35" i="15"/>
  <c r="A36" i="15"/>
  <c r="C36" i="15" s="1"/>
  <c r="D36" i="15" s="1"/>
  <c r="B36" i="15" s="1"/>
  <c r="E36" i="15"/>
  <c r="A37" i="15"/>
  <c r="E37" i="15" s="1"/>
  <c r="C37" i="15"/>
  <c r="D37" i="15" s="1"/>
  <c r="B37" i="15" s="1"/>
  <c r="A38" i="15"/>
  <c r="C38" i="15" s="1"/>
  <c r="D38" i="15" s="1"/>
  <c r="B38" i="15" s="1"/>
  <c r="E38" i="15"/>
  <c r="A39" i="15"/>
  <c r="C39" i="15"/>
  <c r="D39" i="15" s="1"/>
  <c r="B39" i="15" s="1"/>
  <c r="E39" i="15"/>
  <c r="A40" i="15"/>
  <c r="C40" i="15" s="1"/>
  <c r="D40" i="15" s="1"/>
  <c r="B40" i="15" s="1"/>
  <c r="A41" i="15"/>
  <c r="C41" i="15"/>
  <c r="D41" i="15" s="1"/>
  <c r="B41" i="15"/>
  <c r="E41" i="15"/>
  <c r="A42" i="15"/>
  <c r="E42" i="15" s="1"/>
  <c r="C42" i="15"/>
  <c r="D42" i="15" s="1"/>
  <c r="B42" i="15" s="1"/>
  <c r="A43" i="15"/>
  <c r="C43" i="15" s="1"/>
  <c r="D43" i="15" s="1"/>
  <c r="B43" i="15" s="1"/>
  <c r="E43" i="15"/>
  <c r="A9" i="14"/>
  <c r="C9" i="14" s="1"/>
  <c r="B9" i="14"/>
  <c r="A10" i="14"/>
  <c r="C10" i="14" s="1"/>
  <c r="B10" i="14"/>
  <c r="C321" i="1"/>
  <c r="C323" i="1"/>
  <c r="C327" i="1"/>
  <c r="C280" i="1"/>
  <c r="C282" i="1"/>
  <c r="C292" i="1"/>
  <c r="C298" i="1"/>
  <c r="C302" i="1"/>
  <c r="C304" i="1"/>
  <c r="C308" i="1"/>
  <c r="C312" i="1"/>
  <c r="A2" i="15"/>
  <c r="C27" i="1"/>
  <c r="B2" i="14"/>
  <c r="B3" i="14"/>
  <c r="B4" i="14"/>
  <c r="B5" i="14"/>
  <c r="B6" i="14"/>
  <c r="B7" i="14"/>
  <c r="B8" i="14"/>
  <c r="A2" i="14"/>
  <c r="A3" i="15"/>
  <c r="C3" i="15"/>
  <c r="D3" i="15"/>
  <c r="B3" i="15"/>
  <c r="A4" i="15"/>
  <c r="A5" i="15"/>
  <c r="A6" i="15"/>
  <c r="E6" i="15"/>
  <c r="A7" i="15"/>
  <c r="A11" i="16"/>
  <c r="A10" i="16"/>
  <c r="A3" i="14"/>
  <c r="A4" i="14"/>
  <c r="C4" i="14" s="1"/>
  <c r="A5" i="14"/>
  <c r="C5" i="14"/>
  <c r="A6" i="14"/>
  <c r="C6" i="14" s="1"/>
  <c r="D6" i="14"/>
  <c r="A7" i="14"/>
  <c r="D7" i="14" s="1"/>
  <c r="C7" i="14"/>
  <c r="A8" i="14"/>
  <c r="C8" i="14" s="1"/>
  <c r="C3" i="1"/>
  <c r="H3" i="1"/>
  <c r="C4" i="1"/>
  <c r="H4" i="1"/>
  <c r="C5" i="1"/>
  <c r="H5" i="1"/>
  <c r="I5" i="1"/>
  <c r="H6" i="1"/>
  <c r="H7" i="1"/>
  <c r="H8" i="1"/>
  <c r="C15" i="1"/>
  <c r="C18" i="1"/>
  <c r="C21" i="1"/>
  <c r="C29" i="1"/>
  <c r="C30" i="1"/>
  <c r="C38" i="1"/>
  <c r="C39" i="1"/>
  <c r="C45" i="1"/>
  <c r="C46" i="1"/>
  <c r="C49" i="1"/>
  <c r="C50" i="1"/>
  <c r="C54" i="1"/>
  <c r="C62" i="1"/>
  <c r="C65" i="1"/>
  <c r="C66" i="1"/>
  <c r="C67" i="1"/>
  <c r="C70" i="1"/>
  <c r="C77" i="1"/>
  <c r="C81" i="1"/>
  <c r="C83" i="1"/>
  <c r="C94" i="1"/>
  <c r="C97" i="1"/>
  <c r="C99" i="1"/>
  <c r="C102" i="1"/>
  <c r="C103" i="1"/>
  <c r="C109" i="1"/>
  <c r="C114" i="1"/>
  <c r="C118" i="1"/>
  <c r="C119" i="1"/>
  <c r="C125" i="1"/>
  <c r="C129" i="1"/>
  <c r="C134" i="1"/>
  <c r="C137" i="1"/>
  <c r="C141" i="1"/>
  <c r="C157" i="1"/>
  <c r="C158" i="1"/>
  <c r="C163" i="1"/>
  <c r="C166" i="1"/>
  <c r="C167" i="1"/>
  <c r="C169" i="1"/>
  <c r="C177" i="1"/>
  <c r="C178" i="1"/>
  <c r="C183" i="1"/>
  <c r="C189" i="1"/>
  <c r="C193" i="1"/>
  <c r="C199" i="1"/>
  <c r="C201" i="1"/>
  <c r="C205" i="1"/>
  <c r="C209" i="1"/>
  <c r="C212" i="1"/>
  <c r="C216" i="1"/>
  <c r="C224" i="1"/>
  <c r="C225" i="1"/>
  <c r="C231" i="1"/>
  <c r="C233" i="1"/>
  <c r="C237" i="1"/>
  <c r="C239" i="1"/>
  <c r="C240" i="1"/>
  <c r="C241" i="1"/>
  <c r="C247" i="1"/>
  <c r="C249" i="1"/>
  <c r="C256" i="1"/>
  <c r="C263" i="1"/>
  <c r="H2" i="1"/>
  <c r="E3" i="15"/>
  <c r="A105" i="16"/>
  <c r="A106" i="16"/>
  <c r="A107" i="16"/>
  <c r="A108" i="16"/>
  <c r="A109" i="16"/>
  <c r="A110" i="16"/>
  <c r="A111" i="16"/>
  <c r="A112" i="16"/>
  <c r="A113" i="16"/>
  <c r="A114" i="16"/>
  <c r="A115" i="16"/>
  <c r="A116" i="16"/>
  <c r="A117" i="16"/>
  <c r="A118" i="16"/>
  <c r="A119" i="16"/>
  <c r="A120" i="16"/>
  <c r="A121" i="16"/>
  <c r="A122" i="16"/>
  <c r="A123" i="16"/>
  <c r="A124" i="16"/>
  <c r="A125" i="16"/>
  <c r="A126" i="16"/>
  <c r="A127" i="16"/>
  <c r="A128" i="16"/>
  <c r="A129" i="16"/>
  <c r="A130" i="16"/>
  <c r="A131" i="16"/>
  <c r="A132" i="16"/>
  <c r="A133" i="16"/>
  <c r="A134" i="16"/>
  <c r="A135" i="16"/>
  <c r="A136" i="16"/>
  <c r="A137" i="16"/>
  <c r="A138" i="16"/>
  <c r="A139" i="16"/>
  <c r="A140" i="16"/>
  <c r="A141" i="16"/>
  <c r="A142" i="16"/>
  <c r="A143" i="16"/>
  <c r="A144" i="16"/>
  <c r="A145" i="16"/>
  <c r="A146" i="16"/>
  <c r="A147" i="16"/>
  <c r="A148" i="16"/>
  <c r="A149" i="16"/>
  <c r="A150" i="16"/>
  <c r="A151" i="16"/>
  <c r="A152" i="16"/>
  <c r="A153" i="16"/>
  <c r="A154" i="16"/>
  <c r="A155" i="16"/>
  <c r="A156" i="16"/>
  <c r="A157" i="16"/>
  <c r="A158" i="16"/>
  <c r="A159" i="16"/>
  <c r="A160" i="16"/>
  <c r="A161" i="16"/>
  <c r="A162" i="16"/>
  <c r="A163" i="16"/>
  <c r="A164" i="16"/>
  <c r="A165" i="16"/>
  <c r="A166" i="16"/>
  <c r="A167" i="16"/>
  <c r="A168" i="16"/>
  <c r="A169" i="16"/>
  <c r="A170" i="16"/>
  <c r="A171" i="16"/>
  <c r="A172" i="16"/>
  <c r="A173" i="16"/>
  <c r="A174" i="16"/>
  <c r="A175" i="16"/>
  <c r="A176" i="16"/>
  <c r="A177" i="16"/>
  <c r="A178" i="16"/>
  <c r="A179" i="16"/>
  <c r="A180" i="16"/>
  <c r="A181" i="16"/>
  <c r="A182" i="16"/>
  <c r="A183" i="16"/>
  <c r="A184" i="16"/>
  <c r="A185" i="16"/>
  <c r="A186" i="16"/>
  <c r="A187" i="16"/>
  <c r="A188" i="16"/>
  <c r="A189" i="16"/>
  <c r="A190" i="16"/>
  <c r="A191" i="16"/>
  <c r="A192" i="16"/>
  <c r="A193" i="16"/>
  <c r="A194" i="16"/>
  <c r="A195" i="16"/>
  <c r="A196" i="16"/>
  <c r="A197" i="16"/>
  <c r="A198" i="16"/>
  <c r="A199" i="16"/>
  <c r="A200" i="16"/>
  <c r="A201" i="16"/>
  <c r="A202" i="16"/>
  <c r="A203" i="16"/>
  <c r="A204" i="16"/>
  <c r="A205" i="16"/>
  <c r="B2" i="12"/>
  <c r="B3" i="12"/>
  <c r="B4" i="12"/>
  <c r="A4" i="12"/>
  <c r="C4" i="12"/>
  <c r="I3" i="16"/>
  <c r="I2" i="16"/>
  <c r="I4" i="16"/>
  <c r="I1" i="16"/>
  <c r="A101" i="16"/>
  <c r="A102" i="16"/>
  <c r="A103" i="16"/>
  <c r="A104" i="16"/>
  <c r="A9" i="16"/>
  <c r="A12" i="16"/>
  <c r="A13" i="16"/>
  <c r="A14" i="16"/>
  <c r="A15" i="16"/>
  <c r="A16" i="16"/>
  <c r="A17" i="16"/>
  <c r="A18" i="16"/>
  <c r="A19" i="16"/>
  <c r="A20" i="16"/>
  <c r="A21" i="16"/>
  <c r="A22" i="16"/>
  <c r="A23" i="16"/>
  <c r="A24" i="16"/>
  <c r="A25" i="16"/>
  <c r="A26" i="16"/>
  <c r="A27" i="16"/>
  <c r="A28" i="16"/>
  <c r="A29" i="16"/>
  <c r="A30" i="16"/>
  <c r="A31" i="16"/>
  <c r="A32" i="16"/>
  <c r="A33" i="16"/>
  <c r="A34" i="16"/>
  <c r="A35" i="16"/>
  <c r="A36" i="16"/>
  <c r="A37" i="16"/>
  <c r="A38" i="16"/>
  <c r="A39" i="16"/>
  <c r="A40" i="16"/>
  <c r="A41" i="16"/>
  <c r="A42" i="16"/>
  <c r="A43" i="16"/>
  <c r="A44" i="16"/>
  <c r="A45" i="16"/>
  <c r="A46" i="16"/>
  <c r="A47" i="16"/>
  <c r="A48" i="16"/>
  <c r="A49" i="16"/>
  <c r="A50" i="16"/>
  <c r="A51" i="16"/>
  <c r="A52" i="16"/>
  <c r="A53" i="16"/>
  <c r="A54" i="16"/>
  <c r="A55" i="16"/>
  <c r="A56" i="16"/>
  <c r="A57" i="16"/>
  <c r="A58" i="16"/>
  <c r="A59" i="16"/>
  <c r="A60" i="16"/>
  <c r="A61" i="16"/>
  <c r="A62" i="16"/>
  <c r="A63" i="16"/>
  <c r="A64" i="16"/>
  <c r="A65" i="16"/>
  <c r="A66" i="16"/>
  <c r="A67" i="16"/>
  <c r="A68" i="16"/>
  <c r="A69" i="16"/>
  <c r="A70" i="16"/>
  <c r="A71" i="16"/>
  <c r="A72" i="16"/>
  <c r="A73" i="16"/>
  <c r="A74" i="16"/>
  <c r="A75" i="16"/>
  <c r="A76" i="16"/>
  <c r="A77" i="16"/>
  <c r="A78" i="16"/>
  <c r="A79" i="16"/>
  <c r="A80" i="16"/>
  <c r="A81" i="16"/>
  <c r="A82" i="16"/>
  <c r="A83" i="16"/>
  <c r="A84" i="16"/>
  <c r="A85" i="16"/>
  <c r="A86" i="16"/>
  <c r="A87" i="16"/>
  <c r="A88" i="16"/>
  <c r="A89" i="16"/>
  <c r="A90" i="16"/>
  <c r="A91" i="16"/>
  <c r="A92" i="16"/>
  <c r="A93" i="16"/>
  <c r="A94" i="16"/>
  <c r="A95" i="16"/>
  <c r="A96" i="16"/>
  <c r="A97" i="16"/>
  <c r="A98" i="16"/>
  <c r="A99" i="16"/>
  <c r="A100" i="16"/>
  <c r="A7" i="16"/>
  <c r="A8" i="16"/>
  <c r="A6" i="16"/>
  <c r="A2" i="12"/>
  <c r="C2" i="12"/>
  <c r="A3" i="12"/>
  <c r="C3" i="12" s="1"/>
  <c r="B5" i="12"/>
  <c r="A5" i="12"/>
  <c r="C5" i="12" s="1"/>
  <c r="D293" i="1"/>
  <c r="G293" i="1"/>
  <c r="I293" i="1"/>
  <c r="C293" i="1"/>
  <c r="E293" i="1"/>
  <c r="F293" i="1" s="1"/>
  <c r="C277" i="1"/>
  <c r="I229" i="1"/>
  <c r="E229" i="1"/>
  <c r="F229" i="1"/>
  <c r="B229" i="1" s="1"/>
  <c r="C229" i="1"/>
  <c r="C32" i="15"/>
  <c r="D32" i="15" s="1"/>
  <c r="B32" i="15" s="1"/>
  <c r="C324" i="1"/>
  <c r="D324" i="1"/>
  <c r="G324" i="1" s="1"/>
  <c r="E292" i="1"/>
  <c r="F292" i="1" s="1"/>
  <c r="G292" i="1"/>
  <c r="I292" i="1"/>
  <c r="E260" i="1"/>
  <c r="F260" i="1" s="1"/>
  <c r="C260" i="1"/>
  <c r="D260" i="1"/>
  <c r="G260" i="1"/>
  <c r="C31" i="15"/>
  <c r="D31" i="15" s="1"/>
  <c r="B31" i="15" s="1"/>
  <c r="C349" i="1"/>
  <c r="G333" i="1"/>
  <c r="E333" i="1"/>
  <c r="F333" i="1" s="1"/>
  <c r="C333" i="1"/>
  <c r="D301" i="1"/>
  <c r="G301" i="1" s="1"/>
  <c r="I301" i="1"/>
  <c r="E301" i="1"/>
  <c r="F301" i="1" s="1"/>
  <c r="C285" i="1"/>
  <c r="E285" i="1"/>
  <c r="F285" i="1"/>
  <c r="E269" i="1"/>
  <c r="F269" i="1" s="1"/>
  <c r="E253" i="1"/>
  <c r="F253" i="1" s="1"/>
  <c r="D237" i="1"/>
  <c r="G237" i="1" s="1"/>
  <c r="I237" i="1"/>
  <c r="E237" i="1"/>
  <c r="F237" i="1"/>
  <c r="I211" i="1"/>
  <c r="B2077" i="8"/>
  <c r="B2045" i="8"/>
  <c r="B1997" i="8"/>
  <c r="C15" i="15"/>
  <c r="D15" i="15" s="1"/>
  <c r="B15" i="15" s="1"/>
  <c r="E30" i="15"/>
  <c r="C16" i="15"/>
  <c r="D16" i="15"/>
  <c r="B16" i="15" s="1"/>
  <c r="E16" i="15"/>
  <c r="D332" i="1"/>
  <c r="G332" i="1" s="1"/>
  <c r="E316" i="1"/>
  <c r="F316" i="1" s="1"/>
  <c r="D316" i="1"/>
  <c r="G316" i="1"/>
  <c r="C316" i="1"/>
  <c r="E284" i="1"/>
  <c r="F284" i="1" s="1"/>
  <c r="I284" i="1"/>
  <c r="C268" i="1"/>
  <c r="E252" i="1"/>
  <c r="F252" i="1" s="1"/>
  <c r="D252" i="1"/>
  <c r="G252" i="1" s="1"/>
  <c r="E236" i="1"/>
  <c r="F236" i="1" s="1"/>
  <c r="B236" i="1"/>
  <c r="D236" i="1"/>
  <c r="G236" i="1"/>
  <c r="D222" i="1"/>
  <c r="G222" i="1"/>
  <c r="E213" i="1"/>
  <c r="F213" i="1"/>
  <c r="B1850" i="8"/>
  <c r="B1722" i="8"/>
  <c r="I325" i="1"/>
  <c r="E325" i="1"/>
  <c r="F325" i="1" s="1"/>
  <c r="I245" i="1"/>
  <c r="D340" i="1"/>
  <c r="G340" i="1"/>
  <c r="E308" i="1"/>
  <c r="F308" i="1" s="1"/>
  <c r="D308" i="1"/>
  <c r="G308" i="1" s="1"/>
  <c r="F244" i="1"/>
  <c r="C244" i="1"/>
  <c r="I244" i="1"/>
  <c r="D244" i="1"/>
  <c r="G244" i="1" s="1"/>
  <c r="B2097" i="8"/>
  <c r="B2081" i="8"/>
  <c r="B2033" i="8"/>
  <c r="B2017" i="8"/>
  <c r="G2" i="8"/>
  <c r="C2" i="8"/>
  <c r="F2" i="8" s="1"/>
  <c r="C1392" i="8"/>
  <c r="F1392" i="8" s="1"/>
  <c r="E1392" i="8"/>
  <c r="H1392" i="8" s="1"/>
  <c r="D1392" i="8"/>
  <c r="G1392" i="8" s="1"/>
  <c r="C1385" i="8"/>
  <c r="F1385" i="8" s="1"/>
  <c r="E1385" i="8"/>
  <c r="H1385" i="8"/>
  <c r="D1385" i="8"/>
  <c r="G1385" i="8" s="1"/>
  <c r="C1337" i="8"/>
  <c r="F1337" i="8"/>
  <c r="E1337" i="8"/>
  <c r="H1337" i="8"/>
  <c r="D1337" i="8"/>
  <c r="G1337" i="8"/>
  <c r="C1312" i="8"/>
  <c r="F1312" i="8" s="1"/>
  <c r="B1312" i="8" s="1"/>
  <c r="E1312" i="8"/>
  <c r="H1312" i="8"/>
  <c r="D1312" i="8"/>
  <c r="G1312" i="8"/>
  <c r="C1305" i="8"/>
  <c r="F1305" i="8"/>
  <c r="E1305" i="8"/>
  <c r="H1305" i="8"/>
  <c r="D1305" i="8"/>
  <c r="G1305" i="8"/>
  <c r="C1280" i="8"/>
  <c r="F1280" i="8"/>
  <c r="E1280" i="8"/>
  <c r="H1280" i="8"/>
  <c r="D1280" i="8"/>
  <c r="G1280" i="8"/>
  <c r="C1241" i="8"/>
  <c r="F1241" i="8"/>
  <c r="E1241" i="8"/>
  <c r="H1241" i="8"/>
  <c r="D1241" i="8"/>
  <c r="G1241" i="8"/>
  <c r="C1216" i="8"/>
  <c r="F1216" i="8"/>
  <c r="E1216" i="8"/>
  <c r="H1216" i="8" s="1"/>
  <c r="D1216" i="8"/>
  <c r="G1216" i="8"/>
  <c r="C1193" i="8"/>
  <c r="F1193" i="8" s="1"/>
  <c r="E1193" i="8"/>
  <c r="H1193" i="8"/>
  <c r="D1193" i="8"/>
  <c r="G1193" i="8" s="1"/>
  <c r="C1097" i="8"/>
  <c r="F1097" i="8"/>
  <c r="E1097" i="8"/>
  <c r="H1097" i="8" s="1"/>
  <c r="D1097" i="8"/>
  <c r="G1097" i="8"/>
  <c r="C1088" i="8"/>
  <c r="F1088" i="8" s="1"/>
  <c r="E1088" i="8"/>
  <c r="H1088" i="8" s="1"/>
  <c r="D1088" i="8"/>
  <c r="G1088" i="8" s="1"/>
  <c r="C1081" i="8"/>
  <c r="F1081" i="8"/>
  <c r="E1081" i="8"/>
  <c r="H1081" i="8"/>
  <c r="D1081" i="8"/>
  <c r="G1081" i="8" s="1"/>
  <c r="C992" i="8"/>
  <c r="F992" i="8" s="1"/>
  <c r="E992" i="8"/>
  <c r="H992" i="8" s="1"/>
  <c r="D992" i="8"/>
  <c r="G992" i="8" s="1"/>
  <c r="C893" i="8"/>
  <c r="F893" i="8"/>
  <c r="E893" i="8"/>
  <c r="H893" i="8" s="1"/>
  <c r="D893" i="8"/>
  <c r="G893" i="8"/>
  <c r="C877" i="8"/>
  <c r="F877" i="8"/>
  <c r="E877" i="8"/>
  <c r="H877" i="8"/>
  <c r="D877" i="8"/>
  <c r="G877" i="8" s="1"/>
  <c r="C642" i="8"/>
  <c r="F642" i="8" s="1"/>
  <c r="E642" i="8"/>
  <c r="H642" i="8"/>
  <c r="D642" i="8"/>
  <c r="G642" i="8"/>
  <c r="C5" i="15"/>
  <c r="D5" i="15" s="1"/>
  <c r="B5" i="15"/>
  <c r="E5" i="15"/>
  <c r="G315" i="1"/>
  <c r="D307" i="1"/>
  <c r="G307" i="1"/>
  <c r="C1399" i="8"/>
  <c r="F1399" i="8" s="1"/>
  <c r="D1399" i="8"/>
  <c r="G1399" i="8"/>
  <c r="E1399" i="8"/>
  <c r="H1399" i="8" s="1"/>
  <c r="C1390" i="8"/>
  <c r="F1390" i="8"/>
  <c r="E1390" i="8"/>
  <c r="H1390" i="8" s="1"/>
  <c r="C1383" i="8"/>
  <c r="F1383" i="8"/>
  <c r="E1383" i="8"/>
  <c r="H1383" i="8" s="1"/>
  <c r="D1383" i="8"/>
  <c r="G1383" i="8"/>
  <c r="C1374" i="8"/>
  <c r="F1374" i="8" s="1"/>
  <c r="B1374" i="8" s="1"/>
  <c r="E1374" i="8"/>
  <c r="H1374" i="8" s="1"/>
  <c r="C1367" i="8"/>
  <c r="F1367" i="8" s="1"/>
  <c r="E1367" i="8"/>
  <c r="H1367" i="8"/>
  <c r="D1367" i="8"/>
  <c r="G1367" i="8"/>
  <c r="C1358" i="8"/>
  <c r="F1358" i="8" s="1"/>
  <c r="E1358" i="8"/>
  <c r="H1358" i="8" s="1"/>
  <c r="C1351" i="8"/>
  <c r="F1351" i="8"/>
  <c r="E1351" i="8"/>
  <c r="H1351" i="8"/>
  <c r="D1351" i="8"/>
  <c r="G1351" i="8"/>
  <c r="C1342" i="8"/>
  <c r="F1342" i="8" s="1"/>
  <c r="B1342" i="8"/>
  <c r="E1342" i="8"/>
  <c r="H1342" i="8" s="1"/>
  <c r="C1335" i="8"/>
  <c r="F1335" i="8" s="1"/>
  <c r="E1335" i="8"/>
  <c r="H1335" i="8" s="1"/>
  <c r="D1335" i="8"/>
  <c r="G1335" i="8" s="1"/>
  <c r="C1326" i="8"/>
  <c r="F1326" i="8" s="1"/>
  <c r="E1326" i="8"/>
  <c r="H1326" i="8" s="1"/>
  <c r="C1319" i="8"/>
  <c r="F1319" i="8" s="1"/>
  <c r="E1319" i="8"/>
  <c r="H1319" i="8" s="1"/>
  <c r="D1319" i="8"/>
  <c r="G1319" i="8" s="1"/>
  <c r="C1310" i="8"/>
  <c r="F1310" i="8"/>
  <c r="E1310" i="8"/>
  <c r="H1310" i="8"/>
  <c r="C1303" i="8"/>
  <c r="F1303" i="8" s="1"/>
  <c r="B1303" i="8" s="1"/>
  <c r="E1303" i="8"/>
  <c r="H1303" i="8"/>
  <c r="D1303" i="8"/>
  <c r="G1303" i="8" s="1"/>
  <c r="C1294" i="8"/>
  <c r="F1294" i="8" s="1"/>
  <c r="E1294" i="8"/>
  <c r="H1294" i="8" s="1"/>
  <c r="C1287" i="8"/>
  <c r="F1287" i="8"/>
  <c r="E1287" i="8"/>
  <c r="H1287" i="8" s="1"/>
  <c r="D1287" i="8"/>
  <c r="G1287" i="8" s="1"/>
  <c r="C1278" i="8"/>
  <c r="F1278" i="8" s="1"/>
  <c r="B1278" i="8" s="1"/>
  <c r="E1278" i="8"/>
  <c r="H1278" i="8"/>
  <c r="C1271" i="8"/>
  <c r="F1271" i="8" s="1"/>
  <c r="E1271" i="8"/>
  <c r="H1271" i="8" s="1"/>
  <c r="D1271" i="8"/>
  <c r="G1271" i="8"/>
  <c r="C1262" i="8"/>
  <c r="F1262" i="8"/>
  <c r="E1262" i="8"/>
  <c r="H1262" i="8" s="1"/>
  <c r="C1255" i="8"/>
  <c r="F1255" i="8"/>
  <c r="E1255" i="8"/>
  <c r="H1255" i="8"/>
  <c r="D1255" i="8"/>
  <c r="G1255" i="8"/>
  <c r="C1246" i="8"/>
  <c r="F1246" i="8" s="1"/>
  <c r="E1246" i="8"/>
  <c r="H1246" i="8"/>
  <c r="C1239" i="8"/>
  <c r="F1239" i="8"/>
  <c r="E1239" i="8"/>
  <c r="H1239" i="8"/>
  <c r="D1239" i="8"/>
  <c r="G1239" i="8" s="1"/>
  <c r="B1239" i="8"/>
  <c r="C1230" i="8"/>
  <c r="F1230" i="8" s="1"/>
  <c r="E1230" i="8"/>
  <c r="H1230" i="8" s="1"/>
  <c r="C1223" i="8"/>
  <c r="F1223" i="8"/>
  <c r="E1223" i="8"/>
  <c r="H1223" i="8" s="1"/>
  <c r="D1223" i="8"/>
  <c r="G1223" i="8" s="1"/>
  <c r="C1214" i="8"/>
  <c r="F1214" i="8" s="1"/>
  <c r="B1214" i="8" s="1"/>
  <c r="E1214" i="8"/>
  <c r="H1214" i="8"/>
  <c r="C1207" i="8"/>
  <c r="F1207" i="8" s="1"/>
  <c r="E1207" i="8"/>
  <c r="H1207" i="8"/>
  <c r="D1207" i="8"/>
  <c r="G1207" i="8" s="1"/>
  <c r="C1198" i="8"/>
  <c r="F1198" i="8"/>
  <c r="E1198" i="8"/>
  <c r="H1198" i="8" s="1"/>
  <c r="C1191" i="8"/>
  <c r="F1191" i="8"/>
  <c r="E1191" i="8"/>
  <c r="H1191" i="8" s="1"/>
  <c r="D1191" i="8"/>
  <c r="G1191" i="8"/>
  <c r="C1182" i="8"/>
  <c r="F1182" i="8" s="1"/>
  <c r="E1182" i="8"/>
  <c r="H1182" i="8"/>
  <c r="C1175" i="8"/>
  <c r="F1175" i="8" s="1"/>
  <c r="E1175" i="8"/>
  <c r="H1175" i="8" s="1"/>
  <c r="D1175" i="8"/>
  <c r="G1175" i="8"/>
  <c r="C1166" i="8"/>
  <c r="F1166" i="8" s="1"/>
  <c r="E1166" i="8"/>
  <c r="H1166" i="8" s="1"/>
  <c r="C1159" i="8"/>
  <c r="F1159" i="8"/>
  <c r="E1159" i="8"/>
  <c r="H1159" i="8"/>
  <c r="D1159" i="8"/>
  <c r="G1159" i="8"/>
  <c r="C1150" i="8"/>
  <c r="F1150" i="8" s="1"/>
  <c r="B1150" i="8"/>
  <c r="E1150" i="8"/>
  <c r="H1150" i="8" s="1"/>
  <c r="C1143" i="8"/>
  <c r="F1143" i="8" s="1"/>
  <c r="E1143" i="8"/>
  <c r="H1143" i="8" s="1"/>
  <c r="D1143" i="8"/>
  <c r="G1143" i="8" s="1"/>
  <c r="C1134" i="8"/>
  <c r="F1134" i="8" s="1"/>
  <c r="E1134" i="8"/>
  <c r="H1134" i="8" s="1"/>
  <c r="C1127" i="8"/>
  <c r="F1127" i="8" s="1"/>
  <c r="E1127" i="8"/>
  <c r="H1127" i="8" s="1"/>
  <c r="D1127" i="8"/>
  <c r="G1127" i="8" s="1"/>
  <c r="C1118" i="8"/>
  <c r="F1118" i="8"/>
  <c r="B1118" i="8" s="1"/>
  <c r="E1118" i="8"/>
  <c r="H1118" i="8"/>
  <c r="C1111" i="8"/>
  <c r="F1111" i="8" s="1"/>
  <c r="E1111" i="8"/>
  <c r="H1111" i="8"/>
  <c r="D1111" i="8"/>
  <c r="G1111" i="8" s="1"/>
  <c r="C1102" i="8"/>
  <c r="F1102" i="8" s="1"/>
  <c r="E1102" i="8"/>
  <c r="H1102" i="8" s="1"/>
  <c r="C1095" i="8"/>
  <c r="F1095" i="8" s="1"/>
  <c r="E1095" i="8"/>
  <c r="H1095" i="8" s="1"/>
  <c r="D1095" i="8"/>
  <c r="G1095" i="8" s="1"/>
  <c r="C1086" i="8"/>
  <c r="F1086" i="8" s="1"/>
  <c r="E1086" i="8"/>
  <c r="H1086" i="8"/>
  <c r="C1079" i="8"/>
  <c r="F1079" i="8"/>
  <c r="E1079" i="8"/>
  <c r="H1079" i="8" s="1"/>
  <c r="D1079" i="8"/>
  <c r="G1079" i="8" s="1"/>
  <c r="C1070" i="8"/>
  <c r="F1070" i="8" s="1"/>
  <c r="E1070" i="8"/>
  <c r="H1070" i="8" s="1"/>
  <c r="C1063" i="8"/>
  <c r="F1063" i="8"/>
  <c r="E1063" i="8"/>
  <c r="H1063" i="8" s="1"/>
  <c r="D1063" i="8"/>
  <c r="G1063" i="8" s="1"/>
  <c r="C1054" i="8"/>
  <c r="F1054" i="8" s="1"/>
  <c r="B1054" i="8" s="1"/>
  <c r="E1054" i="8"/>
  <c r="H1054" i="8"/>
  <c r="C1047" i="8"/>
  <c r="F1047" i="8"/>
  <c r="B1047" i="8"/>
  <c r="E1047" i="8"/>
  <c r="H1047" i="8" s="1"/>
  <c r="D1047" i="8"/>
  <c r="G1047" i="8"/>
  <c r="C1038" i="8"/>
  <c r="F1038" i="8" s="1"/>
  <c r="E1038" i="8"/>
  <c r="H1038" i="8"/>
  <c r="C1031" i="8"/>
  <c r="F1031" i="8"/>
  <c r="E1031" i="8"/>
  <c r="H1031" i="8" s="1"/>
  <c r="D1031" i="8"/>
  <c r="G1031" i="8" s="1"/>
  <c r="C1016" i="8"/>
  <c r="F1016" i="8"/>
  <c r="E1016" i="8"/>
  <c r="H1016" i="8"/>
  <c r="D1016" i="8"/>
  <c r="G1016" i="8" s="1"/>
  <c r="C1009" i="8"/>
  <c r="F1009" i="8"/>
  <c r="E1009" i="8"/>
  <c r="H1009" i="8"/>
  <c r="D1009" i="8"/>
  <c r="G1009" i="8"/>
  <c r="C984" i="8"/>
  <c r="F984" i="8" s="1"/>
  <c r="E984" i="8"/>
  <c r="H984" i="8"/>
  <c r="D984" i="8"/>
  <c r="G984" i="8" s="1"/>
  <c r="C977" i="8"/>
  <c r="F977" i="8"/>
  <c r="E977" i="8"/>
  <c r="H977" i="8" s="1"/>
  <c r="D977" i="8"/>
  <c r="G977" i="8"/>
  <c r="C952" i="8"/>
  <c r="F952" i="8"/>
  <c r="E952" i="8"/>
  <c r="H952" i="8"/>
  <c r="D952" i="8"/>
  <c r="G952" i="8" s="1"/>
  <c r="C945" i="8"/>
  <c r="F945" i="8"/>
  <c r="E945" i="8"/>
  <c r="H945" i="8" s="1"/>
  <c r="D945" i="8"/>
  <c r="G945" i="8" s="1"/>
  <c r="C783" i="8"/>
  <c r="F783" i="8" s="1"/>
  <c r="E783" i="8"/>
  <c r="H783" i="8"/>
  <c r="D783" i="8"/>
  <c r="G783" i="8" s="1"/>
  <c r="C758" i="8"/>
  <c r="F758" i="8"/>
  <c r="E758" i="8"/>
  <c r="H758" i="8" s="1"/>
  <c r="D758" i="8"/>
  <c r="G758" i="8"/>
  <c r="C719" i="8"/>
  <c r="F719" i="8" s="1"/>
  <c r="B719" i="8" s="1"/>
  <c r="E719" i="8"/>
  <c r="H719" i="8" s="1"/>
  <c r="D719" i="8"/>
  <c r="G719" i="8" s="1"/>
  <c r="C694" i="8"/>
  <c r="F694" i="8"/>
  <c r="E694" i="8"/>
  <c r="H694" i="8" s="1"/>
  <c r="D694" i="8"/>
  <c r="G694" i="8" s="1"/>
  <c r="C655" i="8"/>
  <c r="F655" i="8" s="1"/>
  <c r="E655" i="8"/>
  <c r="H655" i="8"/>
  <c r="D655" i="8"/>
  <c r="G655" i="8"/>
  <c r="C630" i="8"/>
  <c r="F630" i="8" s="1"/>
  <c r="E630" i="8"/>
  <c r="H630" i="8" s="1"/>
  <c r="D630" i="8"/>
  <c r="G630" i="8" s="1"/>
  <c r="C591" i="8"/>
  <c r="F591" i="8"/>
  <c r="B591" i="8"/>
  <c r="E591" i="8"/>
  <c r="H591" i="8"/>
  <c r="D591" i="8"/>
  <c r="G591" i="8"/>
  <c r="C566" i="8"/>
  <c r="F566" i="8"/>
  <c r="E566" i="8"/>
  <c r="H566" i="8"/>
  <c r="D566" i="8"/>
  <c r="G566" i="8"/>
  <c r="C1376" i="8"/>
  <c r="F1376" i="8"/>
  <c r="E1376" i="8"/>
  <c r="H1376" i="8"/>
  <c r="D1376" i="8"/>
  <c r="G1376" i="8"/>
  <c r="C1353" i="8"/>
  <c r="F1353" i="8"/>
  <c r="E1353" i="8"/>
  <c r="H1353" i="8"/>
  <c r="D1353" i="8"/>
  <c r="G1353" i="8"/>
  <c r="C1344" i="8"/>
  <c r="F1344" i="8"/>
  <c r="B1344" i="8" s="1"/>
  <c r="E1344" i="8"/>
  <c r="H1344" i="8"/>
  <c r="D1344" i="8"/>
  <c r="G1344" i="8"/>
  <c r="C1328" i="8"/>
  <c r="F1328" i="8" s="1"/>
  <c r="E1328" i="8"/>
  <c r="H1328" i="8" s="1"/>
  <c r="B1328" i="8" s="1"/>
  <c r="D1328" i="8"/>
  <c r="G1328" i="8" s="1"/>
  <c r="C1321" i="8"/>
  <c r="F1321" i="8"/>
  <c r="E1321" i="8"/>
  <c r="H1321" i="8"/>
  <c r="D1321" i="8"/>
  <c r="G1321" i="8"/>
  <c r="C1296" i="8"/>
  <c r="F1296" i="8" s="1"/>
  <c r="E1296" i="8"/>
  <c r="H1296" i="8" s="1"/>
  <c r="D1296" i="8"/>
  <c r="G1296" i="8" s="1"/>
  <c r="C1273" i="8"/>
  <c r="F1273" i="8"/>
  <c r="B1273" i="8" s="1"/>
  <c r="E1273" i="8"/>
  <c r="H1273" i="8"/>
  <c r="D1273" i="8"/>
  <c r="G1273" i="8"/>
  <c r="C1248" i="8"/>
  <c r="F1248" i="8"/>
  <c r="E1248" i="8"/>
  <c r="H1248" i="8" s="1"/>
  <c r="D1248" i="8"/>
  <c r="G1248" i="8"/>
  <c r="C1232" i="8"/>
  <c r="F1232" i="8"/>
  <c r="E1232" i="8"/>
  <c r="H1232" i="8"/>
  <c r="D1232" i="8"/>
  <c r="G1232" i="8" s="1"/>
  <c r="C1225" i="8"/>
  <c r="F1225" i="8"/>
  <c r="E1225" i="8"/>
  <c r="H1225" i="8"/>
  <c r="D1225" i="8"/>
  <c r="G1225" i="8"/>
  <c r="C1184" i="8"/>
  <c r="F1184" i="8" s="1"/>
  <c r="B1184" i="8" s="1"/>
  <c r="E1184" i="8"/>
  <c r="H1184" i="8"/>
  <c r="D1184" i="8"/>
  <c r="G1184" i="8"/>
  <c r="C1168" i="8"/>
  <c r="F1168" i="8"/>
  <c r="E1168" i="8"/>
  <c r="H1168" i="8" s="1"/>
  <c r="D1168" i="8"/>
  <c r="G1168" i="8"/>
  <c r="C1161" i="8"/>
  <c r="F1161" i="8"/>
  <c r="E1161" i="8"/>
  <c r="H1161" i="8"/>
  <c r="D1161" i="8"/>
  <c r="G1161" i="8" s="1"/>
  <c r="C1152" i="8"/>
  <c r="F1152" i="8"/>
  <c r="E1152" i="8"/>
  <c r="H1152" i="8"/>
  <c r="D1152" i="8"/>
  <c r="G1152" i="8"/>
  <c r="C1145" i="8"/>
  <c r="F1145" i="8" s="1"/>
  <c r="B1145" i="8" s="1"/>
  <c r="E1145" i="8"/>
  <c r="H1145" i="8"/>
  <c r="D1145" i="8"/>
  <c r="G1145" i="8"/>
  <c r="C1136" i="8"/>
  <c r="F1136" i="8"/>
  <c r="E1136" i="8"/>
  <c r="H1136" i="8" s="1"/>
  <c r="D1136" i="8"/>
  <c r="G1136" i="8" s="1"/>
  <c r="C1129" i="8"/>
  <c r="F1129" i="8" s="1"/>
  <c r="E1129" i="8"/>
  <c r="H1129" i="8" s="1"/>
  <c r="D1129" i="8"/>
  <c r="G1129" i="8" s="1"/>
  <c r="C1120" i="8"/>
  <c r="F1120" i="8" s="1"/>
  <c r="E1120" i="8"/>
  <c r="H1120" i="8"/>
  <c r="D1120" i="8"/>
  <c r="G1120" i="8"/>
  <c r="C1113" i="8"/>
  <c r="F1113" i="8" s="1"/>
  <c r="E1113" i="8"/>
  <c r="H1113" i="8" s="1"/>
  <c r="D1113" i="8"/>
  <c r="G1113" i="8" s="1"/>
  <c r="B1113" i="8" s="1"/>
  <c r="C1072" i="8"/>
  <c r="F1072" i="8"/>
  <c r="E1072" i="8"/>
  <c r="H1072" i="8"/>
  <c r="D1072" i="8"/>
  <c r="G1072" i="8" s="1"/>
  <c r="C1056" i="8"/>
  <c r="F1056" i="8"/>
  <c r="E1056" i="8"/>
  <c r="H1056" i="8"/>
  <c r="D1056" i="8"/>
  <c r="G1056" i="8"/>
  <c r="C1049" i="8"/>
  <c r="F1049" i="8" s="1"/>
  <c r="E1049" i="8"/>
  <c r="H1049" i="8" s="1"/>
  <c r="D1049" i="8"/>
  <c r="G1049" i="8"/>
  <c r="C1040" i="8"/>
  <c r="F1040" i="8"/>
  <c r="E1040" i="8"/>
  <c r="H1040" i="8" s="1"/>
  <c r="D1040" i="8"/>
  <c r="G1040" i="8"/>
  <c r="C1033" i="8"/>
  <c r="F1033" i="8"/>
  <c r="E1033" i="8"/>
  <c r="H1033" i="8"/>
  <c r="D1033" i="8"/>
  <c r="G1033" i="8" s="1"/>
  <c r="C1024" i="8"/>
  <c r="F1024" i="8"/>
  <c r="E1024" i="8"/>
  <c r="H1024" i="8"/>
  <c r="D1024" i="8"/>
  <c r="G1024" i="8"/>
  <c r="C985" i="8"/>
  <c r="F985" i="8" s="1"/>
  <c r="E985" i="8"/>
  <c r="H985" i="8" s="1"/>
  <c r="D985" i="8"/>
  <c r="G985" i="8"/>
  <c r="C960" i="8"/>
  <c r="F960" i="8"/>
  <c r="E960" i="8"/>
  <c r="H960" i="8" s="1"/>
  <c r="D960" i="8"/>
  <c r="G960" i="8"/>
  <c r="C953" i="8"/>
  <c r="F953" i="8"/>
  <c r="E953" i="8"/>
  <c r="H953" i="8"/>
  <c r="D953" i="8"/>
  <c r="G953" i="8" s="1"/>
  <c r="C928" i="8"/>
  <c r="F928" i="8"/>
  <c r="E928" i="8"/>
  <c r="H928" i="8"/>
  <c r="D928" i="8"/>
  <c r="G928" i="8"/>
  <c r="C909" i="8"/>
  <c r="F909" i="8" s="1"/>
  <c r="E909" i="8"/>
  <c r="H909" i="8" s="1"/>
  <c r="D909" i="8"/>
  <c r="G909" i="8"/>
  <c r="C813" i="8"/>
  <c r="F813" i="8"/>
  <c r="E813" i="8"/>
  <c r="H813" i="8" s="1"/>
  <c r="D813" i="8"/>
  <c r="G813" i="8"/>
  <c r="C770" i="8"/>
  <c r="F770" i="8"/>
  <c r="E770" i="8"/>
  <c r="H770" i="8"/>
  <c r="D770" i="8"/>
  <c r="G770" i="8" s="1"/>
  <c r="C706" i="8"/>
  <c r="F706" i="8" s="1"/>
  <c r="E706" i="8"/>
  <c r="H706" i="8"/>
  <c r="D706" i="8"/>
  <c r="G706" i="8"/>
  <c r="G339" i="1"/>
  <c r="D323" i="1"/>
  <c r="G323" i="1" s="1"/>
  <c r="I323" i="1"/>
  <c r="D299" i="1"/>
  <c r="G299" i="1" s="1"/>
  <c r="B299" i="1" s="1"/>
  <c r="I299" i="1"/>
  <c r="D291" i="1"/>
  <c r="G291" i="1" s="1"/>
  <c r="I291" i="1"/>
  <c r="D283" i="1"/>
  <c r="G283" i="1"/>
  <c r="I283" i="1"/>
  <c r="D275" i="1"/>
  <c r="G275" i="1"/>
  <c r="D267" i="1"/>
  <c r="G267" i="1"/>
  <c r="I267" i="1"/>
  <c r="E266" i="1"/>
  <c r="F266" i="1"/>
  <c r="C266" i="1"/>
  <c r="G259" i="1"/>
  <c r="I259" i="1"/>
  <c r="B256" i="1"/>
  <c r="D251" i="1"/>
  <c r="G251" i="1"/>
  <c r="B251" i="1" s="1"/>
  <c r="I251" i="1"/>
  <c r="C250" i="1"/>
  <c r="D243" i="1"/>
  <c r="G243" i="1" s="1"/>
  <c r="I243" i="1"/>
  <c r="D235" i="1"/>
  <c r="G235" i="1"/>
  <c r="E234" i="1"/>
  <c r="F234" i="1"/>
  <c r="C234" i="1"/>
  <c r="E226" i="1"/>
  <c r="F226" i="1" s="1"/>
  <c r="B214" i="1"/>
  <c r="B1813" i="8"/>
  <c r="B1733" i="8"/>
  <c r="B1685" i="8"/>
  <c r="B1589" i="8"/>
  <c r="C267" i="1"/>
  <c r="C235" i="1"/>
  <c r="C204" i="1"/>
  <c r="C200" i="1"/>
  <c r="C196" i="1"/>
  <c r="C188" i="1"/>
  <c r="C184" i="1"/>
  <c r="C168" i="1"/>
  <c r="C164" i="1"/>
  <c r="C156" i="1"/>
  <c r="C152" i="1"/>
  <c r="C148" i="1"/>
  <c r="C140" i="1"/>
  <c r="C136" i="1"/>
  <c r="C124" i="1"/>
  <c r="C120" i="1"/>
  <c r="C116" i="1"/>
  <c r="C108" i="1"/>
  <c r="C104" i="1"/>
  <c r="C100" i="1"/>
  <c r="C92" i="1"/>
  <c r="C84" i="1"/>
  <c r="C72" i="1"/>
  <c r="C68" i="1"/>
  <c r="C60" i="1"/>
  <c r="C56" i="1"/>
  <c r="C52" i="1"/>
  <c r="C40" i="1"/>
  <c r="C36" i="1"/>
  <c r="C28" i="1"/>
  <c r="C22" i="1"/>
  <c r="C8" i="1"/>
  <c r="D4" i="14"/>
  <c r="E2" i="8"/>
  <c r="H2" i="8" s="1"/>
  <c r="C306" i="1"/>
  <c r="C295" i="1"/>
  <c r="C290" i="1"/>
  <c r="C274" i="1"/>
  <c r="D10" i="14"/>
  <c r="D9" i="14"/>
  <c r="E28" i="15"/>
  <c r="I318" i="1"/>
  <c r="I310" i="1"/>
  <c r="I294" i="1"/>
  <c r="I286" i="1"/>
  <c r="I218" i="1"/>
  <c r="I210" i="1"/>
  <c r="I353" i="1"/>
  <c r="D345" i="1"/>
  <c r="G345" i="1" s="1"/>
  <c r="I345" i="1"/>
  <c r="D337" i="1"/>
  <c r="G337" i="1"/>
  <c r="D329" i="1"/>
  <c r="G329" i="1"/>
  <c r="I329" i="1"/>
  <c r="D321" i="1"/>
  <c r="G321" i="1" s="1"/>
  <c r="I321" i="1"/>
  <c r="C313" i="1"/>
  <c r="D305" i="1"/>
  <c r="G305" i="1" s="1"/>
  <c r="B305" i="1" s="1"/>
  <c r="I305" i="1"/>
  <c r="G297" i="1"/>
  <c r="I297" i="1"/>
  <c r="D289" i="1"/>
  <c r="G289" i="1"/>
  <c r="B289" i="1"/>
  <c r="C289" i="1"/>
  <c r="D281" i="1"/>
  <c r="G281" i="1" s="1"/>
  <c r="C281" i="1"/>
  <c r="I273" i="1"/>
  <c r="C273" i="1"/>
  <c r="D265" i="1"/>
  <c r="G265" i="1" s="1"/>
  <c r="I265" i="1"/>
  <c r="G249" i="1"/>
  <c r="B249" i="1" s="1"/>
  <c r="I249" i="1"/>
  <c r="I241" i="1"/>
  <c r="I233" i="1"/>
  <c r="I225" i="1"/>
  <c r="E218" i="1"/>
  <c r="F218" i="1"/>
  <c r="B218" i="1" s="1"/>
  <c r="E20" i="1"/>
  <c r="F20" i="1"/>
  <c r="B20" i="1" s="1"/>
  <c r="E16" i="1"/>
  <c r="F16" i="1" s="1"/>
  <c r="B16" i="1" s="1"/>
  <c r="E8" i="1"/>
  <c r="F8" i="1"/>
  <c r="B8" i="1" s="1"/>
  <c r="E4" i="1"/>
  <c r="F4" i="1"/>
  <c r="B1793" i="8"/>
  <c r="B1761" i="8"/>
  <c r="B1713" i="8"/>
  <c r="B1649" i="8"/>
  <c r="B1569" i="8"/>
  <c r="B1530" i="8"/>
  <c r="B1521" i="8"/>
  <c r="B1505" i="8"/>
  <c r="B1489" i="8"/>
  <c r="B1481" i="8"/>
  <c r="B1473" i="8"/>
  <c r="B1449" i="8"/>
  <c r="B1417" i="8"/>
  <c r="B1410" i="8"/>
  <c r="B1409" i="8"/>
  <c r="C1393" i="8"/>
  <c r="F1393" i="8" s="1"/>
  <c r="E1393" i="8"/>
  <c r="H1393" i="8"/>
  <c r="D1393" i="8"/>
  <c r="G1393" i="8"/>
  <c r="C1384" i="8"/>
  <c r="F1384" i="8"/>
  <c r="E1384" i="8"/>
  <c r="H1384" i="8" s="1"/>
  <c r="D1384" i="8"/>
  <c r="G1384" i="8"/>
  <c r="C1377" i="8"/>
  <c r="F1377" i="8"/>
  <c r="E1377" i="8"/>
  <c r="H1377" i="8"/>
  <c r="D1377" i="8"/>
  <c r="G1377" i="8" s="1"/>
  <c r="C1368" i="8"/>
  <c r="F1368" i="8"/>
  <c r="E1368" i="8"/>
  <c r="H1368" i="8"/>
  <c r="D1368" i="8"/>
  <c r="G1368" i="8"/>
  <c r="C1361" i="8"/>
  <c r="F1361" i="8" s="1"/>
  <c r="E1361" i="8"/>
  <c r="H1361" i="8" s="1"/>
  <c r="D1361" i="8"/>
  <c r="G1361" i="8" s="1"/>
  <c r="C1352" i="8"/>
  <c r="F1352" i="8" s="1"/>
  <c r="E1352" i="8"/>
  <c r="H1352" i="8"/>
  <c r="D1352" i="8"/>
  <c r="G1352" i="8" s="1"/>
  <c r="C1345" i="8"/>
  <c r="F1345" i="8"/>
  <c r="E1345" i="8"/>
  <c r="H1345" i="8"/>
  <c r="D1345" i="8"/>
  <c r="G1345" i="8" s="1"/>
  <c r="C1336" i="8"/>
  <c r="F1336" i="8" s="1"/>
  <c r="E1336" i="8"/>
  <c r="H1336" i="8" s="1"/>
  <c r="D1336" i="8"/>
  <c r="G1336" i="8" s="1"/>
  <c r="C1329" i="8"/>
  <c r="F1329" i="8"/>
  <c r="E1329" i="8"/>
  <c r="H1329" i="8" s="1"/>
  <c r="D1329" i="8"/>
  <c r="G1329" i="8"/>
  <c r="C1320" i="8"/>
  <c r="F1320" i="8" s="1"/>
  <c r="E1320" i="8"/>
  <c r="H1320" i="8"/>
  <c r="D1320" i="8"/>
  <c r="G1320" i="8" s="1"/>
  <c r="C1313" i="8"/>
  <c r="F1313" i="8" s="1"/>
  <c r="E1313" i="8"/>
  <c r="H1313" i="8" s="1"/>
  <c r="D1313" i="8"/>
  <c r="G1313" i="8" s="1"/>
  <c r="C1304" i="8"/>
  <c r="F1304" i="8" s="1"/>
  <c r="E1304" i="8"/>
  <c r="H1304" i="8" s="1"/>
  <c r="D1304" i="8"/>
  <c r="G1304" i="8"/>
  <c r="C1297" i="8"/>
  <c r="F1297" i="8" s="1"/>
  <c r="E1297" i="8"/>
  <c r="H1297" i="8"/>
  <c r="D1297" i="8"/>
  <c r="G1297" i="8"/>
  <c r="C1288" i="8"/>
  <c r="F1288" i="8" s="1"/>
  <c r="E1288" i="8"/>
  <c r="H1288" i="8" s="1"/>
  <c r="D1288" i="8"/>
  <c r="G1288" i="8"/>
  <c r="C1281" i="8"/>
  <c r="F1281" i="8"/>
  <c r="E1281" i="8"/>
  <c r="H1281" i="8"/>
  <c r="D1281" i="8"/>
  <c r="G1281" i="8" s="1"/>
  <c r="C1272" i="8"/>
  <c r="F1272" i="8"/>
  <c r="E1272" i="8"/>
  <c r="H1272" i="8" s="1"/>
  <c r="D1272" i="8"/>
  <c r="G1272" i="8" s="1"/>
  <c r="C1265" i="8"/>
  <c r="F1265" i="8" s="1"/>
  <c r="E1265" i="8"/>
  <c r="H1265" i="8"/>
  <c r="D1265" i="8"/>
  <c r="G1265" i="8"/>
  <c r="C1256" i="8"/>
  <c r="F1256" i="8"/>
  <c r="E1256" i="8"/>
  <c r="H1256" i="8" s="1"/>
  <c r="D1256" i="8"/>
  <c r="G1256" i="8"/>
  <c r="C1249" i="8"/>
  <c r="F1249" i="8" s="1"/>
  <c r="E1249" i="8"/>
  <c r="H1249" i="8" s="1"/>
  <c r="D1249" i="8"/>
  <c r="G1249" i="8" s="1"/>
  <c r="C1240" i="8"/>
  <c r="F1240" i="8" s="1"/>
  <c r="E1240" i="8"/>
  <c r="H1240" i="8"/>
  <c r="D1240" i="8"/>
  <c r="G1240" i="8" s="1"/>
  <c r="C1233" i="8"/>
  <c r="F1233" i="8" s="1"/>
  <c r="E1233" i="8"/>
  <c r="H1233" i="8" s="1"/>
  <c r="D1233" i="8"/>
  <c r="G1233" i="8"/>
  <c r="C1224" i="8"/>
  <c r="F1224" i="8"/>
  <c r="E1224" i="8"/>
  <c r="H1224" i="8" s="1"/>
  <c r="D1224" i="8"/>
  <c r="G1224" i="8"/>
  <c r="C1217" i="8"/>
  <c r="F1217" i="8" s="1"/>
  <c r="E1217" i="8"/>
  <c r="H1217" i="8" s="1"/>
  <c r="D1217" i="8"/>
  <c r="G1217" i="8" s="1"/>
  <c r="C1208" i="8"/>
  <c r="F1208" i="8" s="1"/>
  <c r="E1208" i="8"/>
  <c r="H1208" i="8" s="1"/>
  <c r="D1208" i="8"/>
  <c r="G1208" i="8"/>
  <c r="C1201" i="8"/>
  <c r="F1201" i="8" s="1"/>
  <c r="E1201" i="8"/>
  <c r="H1201" i="8"/>
  <c r="D1201" i="8"/>
  <c r="G1201" i="8"/>
  <c r="C1192" i="8"/>
  <c r="F1192" i="8" s="1"/>
  <c r="E1192" i="8"/>
  <c r="H1192" i="8" s="1"/>
  <c r="D1192" i="8"/>
  <c r="G1192" i="8" s="1"/>
  <c r="C1185" i="8"/>
  <c r="F1185" i="8" s="1"/>
  <c r="E1185" i="8"/>
  <c r="H1185" i="8"/>
  <c r="D1185" i="8"/>
  <c r="G1185" i="8" s="1"/>
  <c r="C1176" i="8"/>
  <c r="F1176" i="8"/>
  <c r="E1176" i="8"/>
  <c r="H1176" i="8"/>
  <c r="D1176" i="8"/>
  <c r="G1176" i="8" s="1"/>
  <c r="C1169" i="8"/>
  <c r="F1169" i="8" s="1"/>
  <c r="E1169" i="8"/>
  <c r="H1169" i="8"/>
  <c r="D1169" i="8"/>
  <c r="G1169" i="8" s="1"/>
  <c r="C1160" i="8"/>
  <c r="F1160" i="8"/>
  <c r="E1160" i="8"/>
  <c r="H1160" i="8" s="1"/>
  <c r="D1160" i="8"/>
  <c r="G1160" i="8" s="1"/>
  <c r="C1153" i="8"/>
  <c r="F1153" i="8" s="1"/>
  <c r="B1153" i="8" s="1"/>
  <c r="E1153" i="8"/>
  <c r="H1153" i="8" s="1"/>
  <c r="D1153" i="8"/>
  <c r="G1153" i="8" s="1"/>
  <c r="C1144" i="8"/>
  <c r="F1144" i="8" s="1"/>
  <c r="E1144" i="8"/>
  <c r="H1144" i="8"/>
  <c r="D1144" i="8"/>
  <c r="G1144" i="8"/>
  <c r="C1137" i="8"/>
  <c r="F1137" i="8" s="1"/>
  <c r="E1137" i="8"/>
  <c r="H1137" i="8" s="1"/>
  <c r="D1137" i="8"/>
  <c r="G1137" i="8" s="1"/>
  <c r="C1128" i="8"/>
  <c r="F1128" i="8"/>
  <c r="E1128" i="8"/>
  <c r="H1128" i="8" s="1"/>
  <c r="D1128" i="8"/>
  <c r="G1128" i="8" s="1"/>
  <c r="C1121" i="8"/>
  <c r="F1121" i="8"/>
  <c r="E1121" i="8"/>
  <c r="H1121" i="8"/>
  <c r="D1121" i="8"/>
  <c r="G1121" i="8" s="1"/>
  <c r="C1112" i="8"/>
  <c r="F1112" i="8" s="1"/>
  <c r="E1112" i="8"/>
  <c r="H1112" i="8"/>
  <c r="D1112" i="8"/>
  <c r="G1112" i="8" s="1"/>
  <c r="C1105" i="8"/>
  <c r="F1105" i="8" s="1"/>
  <c r="E1105" i="8"/>
  <c r="H1105" i="8" s="1"/>
  <c r="D1105" i="8"/>
  <c r="G1105" i="8" s="1"/>
  <c r="C1096" i="8"/>
  <c r="F1096" i="8"/>
  <c r="E1096" i="8"/>
  <c r="H1096" i="8" s="1"/>
  <c r="D1096" i="8"/>
  <c r="G1096" i="8"/>
  <c r="C1089" i="8"/>
  <c r="F1089" i="8"/>
  <c r="E1089" i="8"/>
  <c r="H1089" i="8" s="1"/>
  <c r="D1089" i="8"/>
  <c r="G1089" i="8" s="1"/>
  <c r="C1080" i="8"/>
  <c r="F1080" i="8"/>
  <c r="E1080" i="8"/>
  <c r="H1080" i="8"/>
  <c r="D1080" i="8"/>
  <c r="G1080" i="8"/>
  <c r="C1073" i="8"/>
  <c r="F1073" i="8" s="1"/>
  <c r="E1073" i="8"/>
  <c r="H1073" i="8" s="1"/>
  <c r="D1073" i="8"/>
  <c r="G1073" i="8" s="1"/>
  <c r="C1064" i="8"/>
  <c r="F1064" i="8" s="1"/>
  <c r="B1064" i="8" s="1"/>
  <c r="E1064" i="8"/>
  <c r="H1064" i="8" s="1"/>
  <c r="D1064" i="8"/>
  <c r="G1064" i="8" s="1"/>
  <c r="C1057" i="8"/>
  <c r="F1057" i="8"/>
  <c r="E1057" i="8"/>
  <c r="H1057" i="8"/>
  <c r="D1057" i="8"/>
  <c r="G1057" i="8"/>
  <c r="C1048" i="8"/>
  <c r="F1048" i="8" s="1"/>
  <c r="E1048" i="8"/>
  <c r="H1048" i="8"/>
  <c r="B1048" i="8"/>
  <c r="D1048" i="8"/>
  <c r="G1048" i="8" s="1"/>
  <c r="C1041" i="8"/>
  <c r="F1041" i="8" s="1"/>
  <c r="E1041" i="8"/>
  <c r="H1041" i="8" s="1"/>
  <c r="D1041" i="8"/>
  <c r="G1041" i="8" s="1"/>
  <c r="C1032" i="8"/>
  <c r="F1032" i="8" s="1"/>
  <c r="E1032" i="8"/>
  <c r="H1032" i="8" s="1"/>
  <c r="D1032" i="8"/>
  <c r="G1032" i="8" s="1"/>
  <c r="C1025" i="8"/>
  <c r="F1025" i="8"/>
  <c r="E1025" i="8"/>
  <c r="H1025" i="8" s="1"/>
  <c r="D1025" i="8"/>
  <c r="G1025" i="8"/>
  <c r="C1008" i="8"/>
  <c r="F1008" i="8"/>
  <c r="E1008" i="8"/>
  <c r="H1008" i="8"/>
  <c r="D1008" i="8"/>
  <c r="G1008" i="8"/>
  <c r="C1001" i="8"/>
  <c r="F1001" i="8" s="1"/>
  <c r="E1001" i="8"/>
  <c r="H1001" i="8"/>
  <c r="D1001" i="8"/>
  <c r="G1001" i="8"/>
  <c r="C976" i="8"/>
  <c r="F976" i="8"/>
  <c r="E976" i="8"/>
  <c r="H976" i="8" s="1"/>
  <c r="D976" i="8"/>
  <c r="G976" i="8"/>
  <c r="C969" i="8"/>
  <c r="F969" i="8"/>
  <c r="E969" i="8"/>
  <c r="H969" i="8"/>
  <c r="D969" i="8"/>
  <c r="G969" i="8" s="1"/>
  <c r="C944" i="8"/>
  <c r="F944" i="8" s="1"/>
  <c r="B944" i="8" s="1"/>
  <c r="E944" i="8"/>
  <c r="H944" i="8"/>
  <c r="D944" i="8"/>
  <c r="G944" i="8"/>
  <c r="C937" i="8"/>
  <c r="F937" i="8" s="1"/>
  <c r="E937" i="8"/>
  <c r="H937" i="8"/>
  <c r="D937" i="8"/>
  <c r="G937" i="8" s="1"/>
  <c r="C917" i="8"/>
  <c r="F917" i="8" s="1"/>
  <c r="E917" i="8"/>
  <c r="H917" i="8"/>
  <c r="D917" i="8"/>
  <c r="G917" i="8"/>
  <c r="C901" i="8"/>
  <c r="F901" i="8" s="1"/>
  <c r="E901" i="8"/>
  <c r="H901" i="8"/>
  <c r="D901" i="8"/>
  <c r="G901" i="8"/>
  <c r="C885" i="8"/>
  <c r="F885" i="8" s="1"/>
  <c r="E885" i="8"/>
  <c r="H885" i="8"/>
  <c r="D885" i="8"/>
  <c r="G885" i="8" s="1"/>
  <c r="C869" i="8"/>
  <c r="F869" i="8" s="1"/>
  <c r="E869" i="8"/>
  <c r="H869" i="8"/>
  <c r="D869" i="8"/>
  <c r="G869" i="8"/>
  <c r="C853" i="8"/>
  <c r="F853" i="8" s="1"/>
  <c r="E853" i="8"/>
  <c r="H853" i="8" s="1"/>
  <c r="D853" i="8"/>
  <c r="G853" i="8"/>
  <c r="C837" i="8"/>
  <c r="F837" i="8"/>
  <c r="E837" i="8"/>
  <c r="H837" i="8" s="1"/>
  <c r="D837" i="8"/>
  <c r="G837" i="8"/>
  <c r="C821" i="8"/>
  <c r="F821" i="8"/>
  <c r="E821" i="8"/>
  <c r="H821" i="8"/>
  <c r="D821" i="8"/>
  <c r="G821" i="8" s="1"/>
  <c r="C791" i="8"/>
  <c r="F791" i="8" s="1"/>
  <c r="B791" i="8" s="1"/>
  <c r="E791" i="8"/>
  <c r="H791" i="8"/>
  <c r="D791" i="8"/>
  <c r="G791" i="8"/>
  <c r="C778" i="8"/>
  <c r="F778" i="8" s="1"/>
  <c r="E778" i="8"/>
  <c r="H778" i="8"/>
  <c r="D778" i="8"/>
  <c r="G778" i="8"/>
  <c r="C727" i="8"/>
  <c r="F727" i="8"/>
  <c r="E727" i="8"/>
  <c r="H727" i="8" s="1"/>
  <c r="D727" i="8"/>
  <c r="G727" i="8" s="1"/>
  <c r="C714" i="8"/>
  <c r="F714" i="8"/>
  <c r="E714" i="8"/>
  <c r="H714" i="8"/>
  <c r="D714" i="8"/>
  <c r="G714" i="8" s="1"/>
  <c r="B714" i="8"/>
  <c r="C663" i="8"/>
  <c r="F663" i="8" s="1"/>
  <c r="E663" i="8"/>
  <c r="H663" i="8" s="1"/>
  <c r="D663" i="8"/>
  <c r="G663" i="8" s="1"/>
  <c r="C650" i="8"/>
  <c r="F650" i="8"/>
  <c r="E650" i="8"/>
  <c r="H650" i="8"/>
  <c r="D650" i="8"/>
  <c r="G650" i="8" s="1"/>
  <c r="C599" i="8"/>
  <c r="F599" i="8"/>
  <c r="E599" i="8"/>
  <c r="H599" i="8"/>
  <c r="D599" i="8"/>
  <c r="G599" i="8" s="1"/>
  <c r="B599" i="8" s="1"/>
  <c r="C586" i="8"/>
  <c r="F586" i="8" s="1"/>
  <c r="E586" i="8"/>
  <c r="H586" i="8" s="1"/>
  <c r="D586" i="8"/>
  <c r="G586" i="8" s="1"/>
  <c r="C1369" i="8"/>
  <c r="F1369" i="8" s="1"/>
  <c r="B1369" i="8" s="1"/>
  <c r="E1369" i="8"/>
  <c r="H1369" i="8" s="1"/>
  <c r="D1369" i="8"/>
  <c r="G1369" i="8"/>
  <c r="C1360" i="8"/>
  <c r="F1360" i="8" s="1"/>
  <c r="E1360" i="8"/>
  <c r="H1360" i="8"/>
  <c r="B1360" i="8" s="1"/>
  <c r="D1360" i="8"/>
  <c r="G1360" i="8"/>
  <c r="C1289" i="8"/>
  <c r="F1289" i="8"/>
  <c r="E1289" i="8"/>
  <c r="H1289" i="8" s="1"/>
  <c r="D1289" i="8"/>
  <c r="G1289" i="8" s="1"/>
  <c r="C1264" i="8"/>
  <c r="F1264" i="8"/>
  <c r="E1264" i="8"/>
  <c r="H1264" i="8" s="1"/>
  <c r="D1264" i="8"/>
  <c r="G1264" i="8" s="1"/>
  <c r="C1257" i="8"/>
  <c r="F1257" i="8" s="1"/>
  <c r="E1257" i="8"/>
  <c r="H1257" i="8"/>
  <c r="D1257" i="8"/>
  <c r="G1257" i="8"/>
  <c r="C1209" i="8"/>
  <c r="F1209" i="8" s="1"/>
  <c r="E1209" i="8"/>
  <c r="H1209" i="8"/>
  <c r="D1209" i="8"/>
  <c r="G1209" i="8"/>
  <c r="C1200" i="8"/>
  <c r="F1200" i="8"/>
  <c r="E1200" i="8"/>
  <c r="H1200" i="8" s="1"/>
  <c r="D1200" i="8"/>
  <c r="G1200" i="8"/>
  <c r="C1177" i="8"/>
  <c r="F1177" i="8" s="1"/>
  <c r="B1177" i="8" s="1"/>
  <c r="E1177" i="8"/>
  <c r="H1177" i="8" s="1"/>
  <c r="D1177" i="8"/>
  <c r="G1177" i="8" s="1"/>
  <c r="C1104" i="8"/>
  <c r="F1104" i="8" s="1"/>
  <c r="E1104" i="8"/>
  <c r="H1104" i="8" s="1"/>
  <c r="D1104" i="8"/>
  <c r="G1104" i="8"/>
  <c r="C1065" i="8"/>
  <c r="F1065" i="8"/>
  <c r="E1065" i="8"/>
  <c r="H1065" i="8"/>
  <c r="D1065" i="8"/>
  <c r="G1065" i="8" s="1"/>
  <c r="C1017" i="8"/>
  <c r="F1017" i="8"/>
  <c r="E1017" i="8"/>
  <c r="H1017" i="8"/>
  <c r="D1017" i="8"/>
  <c r="G1017" i="8" s="1"/>
  <c r="C861" i="8"/>
  <c r="F861" i="8" s="1"/>
  <c r="B861" i="8"/>
  <c r="E861" i="8"/>
  <c r="H861" i="8" s="1"/>
  <c r="D861" i="8"/>
  <c r="G861" i="8"/>
  <c r="C845" i="8"/>
  <c r="F845" i="8"/>
  <c r="B845" i="8" s="1"/>
  <c r="E845" i="8"/>
  <c r="H845" i="8"/>
  <c r="D845" i="8"/>
  <c r="G845" i="8" s="1"/>
  <c r="C829" i="8"/>
  <c r="F829" i="8"/>
  <c r="E829" i="8"/>
  <c r="H829" i="8" s="1"/>
  <c r="D829" i="8"/>
  <c r="G829" i="8" s="1"/>
  <c r="C578" i="8"/>
  <c r="F578" i="8" s="1"/>
  <c r="E578" i="8"/>
  <c r="H578" i="8"/>
  <c r="D578" i="8"/>
  <c r="G578" i="8" s="1"/>
  <c r="G347" i="1"/>
  <c r="C347" i="1"/>
  <c r="C331" i="1"/>
  <c r="F322" i="1"/>
  <c r="E242" i="1"/>
  <c r="F242" i="1"/>
  <c r="C217" i="1"/>
  <c r="C26" i="1"/>
  <c r="C10" i="1"/>
  <c r="C299" i="1"/>
  <c r="C283" i="1"/>
  <c r="I347" i="1"/>
  <c r="C346" i="1"/>
  <c r="I339" i="1"/>
  <c r="I331" i="1"/>
  <c r="C330" i="1"/>
  <c r="D354" i="1"/>
  <c r="G354" i="1" s="1"/>
  <c r="D351" i="1"/>
  <c r="G351" i="1"/>
  <c r="D346" i="1"/>
  <c r="G346" i="1"/>
  <c r="D343" i="1"/>
  <c r="G343" i="1"/>
  <c r="B343" i="1" s="1"/>
  <c r="C343" i="1"/>
  <c r="D338" i="1"/>
  <c r="G338" i="1" s="1"/>
  <c r="B338" i="1"/>
  <c r="C335" i="1"/>
  <c r="D330" i="1"/>
  <c r="G330" i="1"/>
  <c r="B330" i="1"/>
  <c r="D327" i="1"/>
  <c r="G327" i="1" s="1"/>
  <c r="I327" i="1"/>
  <c r="E326" i="1"/>
  <c r="F326" i="1" s="1"/>
  <c r="B326" i="1"/>
  <c r="C326" i="1"/>
  <c r="D322" i="1"/>
  <c r="G322" i="1"/>
  <c r="I319" i="1"/>
  <c r="D314" i="1"/>
  <c r="G314" i="1" s="1"/>
  <c r="I311" i="1"/>
  <c r="B306" i="1"/>
  <c r="D303" i="1"/>
  <c r="G303" i="1" s="1"/>
  <c r="I303" i="1"/>
  <c r="D298" i="1"/>
  <c r="G298" i="1"/>
  <c r="B298" i="1" s="1"/>
  <c r="G295" i="1"/>
  <c r="I295" i="1"/>
  <c r="D290" i="1"/>
  <c r="G290" i="1" s="1"/>
  <c r="D287" i="1"/>
  <c r="G287" i="1" s="1"/>
  <c r="B287" i="1" s="1"/>
  <c r="D282" i="1"/>
  <c r="G282" i="1"/>
  <c r="B282" i="1"/>
  <c r="I279" i="1"/>
  <c r="D274" i="1"/>
  <c r="G274" i="1"/>
  <c r="B274" i="1" s="1"/>
  <c r="D271" i="1"/>
  <c r="G271" i="1" s="1"/>
  <c r="I271" i="1"/>
  <c r="E270" i="1"/>
  <c r="F270" i="1"/>
  <c r="C270" i="1"/>
  <c r="D266" i="1"/>
  <c r="G266" i="1" s="1"/>
  <c r="B266" i="1" s="1"/>
  <c r="D263" i="1"/>
  <c r="G263" i="1"/>
  <c r="B263" i="1" s="1"/>
  <c r="I263" i="1"/>
  <c r="E262" i="1"/>
  <c r="F262" i="1" s="1"/>
  <c r="B262" i="1"/>
  <c r="C262" i="1"/>
  <c r="D255" i="1"/>
  <c r="G255" i="1"/>
  <c r="B255" i="1" s="1"/>
  <c r="I255" i="1"/>
  <c r="D250" i="1"/>
  <c r="G250" i="1"/>
  <c r="D247" i="1"/>
  <c r="G247" i="1"/>
  <c r="B247" i="1" s="1"/>
  <c r="E246" i="1"/>
  <c r="F246" i="1" s="1"/>
  <c r="D242" i="1"/>
  <c r="G242" i="1"/>
  <c r="D239" i="1"/>
  <c r="G239" i="1"/>
  <c r="I239" i="1"/>
  <c r="E238" i="1"/>
  <c r="F238" i="1" s="1"/>
  <c r="C238" i="1"/>
  <c r="D234" i="1"/>
  <c r="G234" i="1" s="1"/>
  <c r="B234" i="1" s="1"/>
  <c r="D231" i="1"/>
  <c r="G231" i="1" s="1"/>
  <c r="I231" i="1"/>
  <c r="C230" i="1"/>
  <c r="D226" i="1"/>
  <c r="G226" i="1"/>
  <c r="B226" i="1" s="1"/>
  <c r="D223" i="1"/>
  <c r="G223" i="1" s="1"/>
  <c r="B223" i="1" s="1"/>
  <c r="I223" i="1"/>
  <c r="D6" i="1"/>
  <c r="G6" i="1" s="1"/>
  <c r="B6" i="1" s="1"/>
  <c r="B1917" i="8"/>
  <c r="B1885" i="8"/>
  <c r="B1805" i="8"/>
  <c r="B1613" i="8"/>
  <c r="B1549" i="8"/>
  <c r="C1398" i="8"/>
  <c r="F1398" i="8"/>
  <c r="E1398" i="8"/>
  <c r="H1398" i="8" s="1"/>
  <c r="C1391" i="8"/>
  <c r="F1391" i="8"/>
  <c r="E1391" i="8"/>
  <c r="H1391" i="8"/>
  <c r="D1391" i="8"/>
  <c r="G1391" i="8" s="1"/>
  <c r="C1382" i="8"/>
  <c r="F1382" i="8" s="1"/>
  <c r="B1382" i="8" s="1"/>
  <c r="E1382" i="8"/>
  <c r="H1382" i="8"/>
  <c r="C1375" i="8"/>
  <c r="F1375" i="8"/>
  <c r="E1375" i="8"/>
  <c r="H1375" i="8" s="1"/>
  <c r="D1375" i="8"/>
  <c r="G1375" i="8"/>
  <c r="C1366" i="8"/>
  <c r="F1366" i="8" s="1"/>
  <c r="E1366" i="8"/>
  <c r="H1366" i="8" s="1"/>
  <c r="C1359" i="8"/>
  <c r="F1359" i="8" s="1"/>
  <c r="E1359" i="8"/>
  <c r="H1359" i="8"/>
  <c r="D1359" i="8"/>
  <c r="G1359" i="8"/>
  <c r="C1350" i="8"/>
  <c r="F1350" i="8"/>
  <c r="B1350" i="8" s="1"/>
  <c r="E1350" i="8"/>
  <c r="H1350" i="8" s="1"/>
  <c r="C1343" i="8"/>
  <c r="F1343" i="8" s="1"/>
  <c r="E1343" i="8"/>
  <c r="H1343" i="8" s="1"/>
  <c r="D1343" i="8"/>
  <c r="G1343" i="8"/>
  <c r="C1334" i="8"/>
  <c r="F1334" i="8" s="1"/>
  <c r="E1334" i="8"/>
  <c r="H1334" i="8"/>
  <c r="C1327" i="8"/>
  <c r="F1327" i="8"/>
  <c r="E1327" i="8"/>
  <c r="H1327" i="8" s="1"/>
  <c r="D1327" i="8"/>
  <c r="G1327" i="8" s="1"/>
  <c r="C1318" i="8"/>
  <c r="F1318" i="8" s="1"/>
  <c r="B1318" i="8"/>
  <c r="E1318" i="8"/>
  <c r="H1318" i="8" s="1"/>
  <c r="C1311" i="8"/>
  <c r="F1311" i="8"/>
  <c r="B1311" i="8" s="1"/>
  <c r="E1311" i="8"/>
  <c r="H1311" i="8"/>
  <c r="D1311" i="8"/>
  <c r="G1311" i="8"/>
  <c r="C1302" i="8"/>
  <c r="F1302" i="8" s="1"/>
  <c r="B1302" i="8" s="1"/>
  <c r="E1302" i="8"/>
  <c r="H1302" i="8" s="1"/>
  <c r="C1295" i="8"/>
  <c r="F1295" i="8"/>
  <c r="E1295" i="8"/>
  <c r="H1295" i="8"/>
  <c r="D1295" i="8"/>
  <c r="G1295" i="8" s="1"/>
  <c r="C1286" i="8"/>
  <c r="F1286" i="8" s="1"/>
  <c r="E1286" i="8"/>
  <c r="H1286" i="8" s="1"/>
  <c r="C1279" i="8"/>
  <c r="F1279" i="8" s="1"/>
  <c r="E1279" i="8"/>
  <c r="H1279" i="8"/>
  <c r="D1279" i="8"/>
  <c r="G1279" i="8"/>
  <c r="C1270" i="8"/>
  <c r="F1270" i="8" s="1"/>
  <c r="E1270" i="8"/>
  <c r="H1270" i="8" s="1"/>
  <c r="B1270" i="8" s="1"/>
  <c r="C1263" i="8"/>
  <c r="F1263" i="8"/>
  <c r="E1263" i="8"/>
  <c r="H1263" i="8"/>
  <c r="D1263" i="8"/>
  <c r="G1263" i="8" s="1"/>
  <c r="C1254" i="8"/>
  <c r="F1254" i="8" s="1"/>
  <c r="E1254" i="8"/>
  <c r="H1254" i="8" s="1"/>
  <c r="B1254" i="8" s="1"/>
  <c r="C1247" i="8"/>
  <c r="F1247" i="8" s="1"/>
  <c r="E1247" i="8"/>
  <c r="H1247" i="8" s="1"/>
  <c r="D1247" i="8"/>
  <c r="G1247" i="8"/>
  <c r="C1238" i="8"/>
  <c r="F1238" i="8"/>
  <c r="E1238" i="8"/>
  <c r="H1238" i="8" s="1"/>
  <c r="C1231" i="8"/>
  <c r="F1231" i="8" s="1"/>
  <c r="E1231" i="8"/>
  <c r="H1231" i="8"/>
  <c r="D1231" i="8"/>
  <c r="G1231" i="8"/>
  <c r="C1222" i="8"/>
  <c r="F1222" i="8"/>
  <c r="B1222" i="8" s="1"/>
  <c r="E1222" i="8"/>
  <c r="H1222" i="8" s="1"/>
  <c r="C1215" i="8"/>
  <c r="F1215" i="8"/>
  <c r="E1215" i="8"/>
  <c r="H1215" i="8"/>
  <c r="D1215" i="8"/>
  <c r="G1215" i="8"/>
  <c r="C1206" i="8"/>
  <c r="F1206" i="8" s="1"/>
  <c r="E1206" i="8"/>
  <c r="H1206" i="8"/>
  <c r="C1199" i="8"/>
  <c r="F1199" i="8" s="1"/>
  <c r="E1199" i="8"/>
  <c r="H1199" i="8" s="1"/>
  <c r="D1199" i="8"/>
  <c r="G1199" i="8" s="1"/>
  <c r="C1190" i="8"/>
  <c r="F1190" i="8" s="1"/>
  <c r="E1190" i="8"/>
  <c r="H1190" i="8" s="1"/>
  <c r="C1183" i="8"/>
  <c r="F1183" i="8"/>
  <c r="E1183" i="8"/>
  <c r="H1183" i="8"/>
  <c r="D1183" i="8"/>
  <c r="G1183" i="8"/>
  <c r="C1174" i="8"/>
  <c r="F1174" i="8" s="1"/>
  <c r="E1174" i="8"/>
  <c r="H1174" i="8" s="1"/>
  <c r="B1174" i="8" s="1"/>
  <c r="C1167" i="8"/>
  <c r="F1167" i="8"/>
  <c r="E1167" i="8"/>
  <c r="H1167" i="8"/>
  <c r="D1167" i="8"/>
  <c r="G1167" i="8" s="1"/>
  <c r="C1158" i="8"/>
  <c r="F1158" i="8" s="1"/>
  <c r="E1158" i="8"/>
  <c r="H1158" i="8"/>
  <c r="C1151" i="8"/>
  <c r="F1151" i="8"/>
  <c r="E1151" i="8"/>
  <c r="H1151" i="8" s="1"/>
  <c r="D1151" i="8"/>
  <c r="G1151" i="8" s="1"/>
  <c r="C1142" i="8"/>
  <c r="F1142" i="8"/>
  <c r="E1142" i="8"/>
  <c r="H1142" i="8" s="1"/>
  <c r="B1142" i="8"/>
  <c r="C1135" i="8"/>
  <c r="F1135" i="8" s="1"/>
  <c r="B1135" i="8" s="1"/>
  <c r="E1135" i="8"/>
  <c r="H1135" i="8"/>
  <c r="D1135" i="8"/>
  <c r="G1135" i="8" s="1"/>
  <c r="C1126" i="8"/>
  <c r="F1126" i="8" s="1"/>
  <c r="B1126" i="8" s="1"/>
  <c r="E1126" i="8"/>
  <c r="H1126" i="8"/>
  <c r="C1119" i="8"/>
  <c r="F1119" i="8" s="1"/>
  <c r="E1119" i="8"/>
  <c r="H1119" i="8"/>
  <c r="D1119" i="8"/>
  <c r="G1119" i="8" s="1"/>
  <c r="C1110" i="8"/>
  <c r="F1110" i="8"/>
  <c r="E1110" i="8"/>
  <c r="H1110" i="8" s="1"/>
  <c r="C1103" i="8"/>
  <c r="F1103" i="8"/>
  <c r="E1103" i="8"/>
  <c r="H1103" i="8" s="1"/>
  <c r="D1103" i="8"/>
  <c r="G1103" i="8"/>
  <c r="C1094" i="8"/>
  <c r="F1094" i="8" s="1"/>
  <c r="E1094" i="8"/>
  <c r="H1094" i="8"/>
  <c r="C1087" i="8"/>
  <c r="F1087" i="8" s="1"/>
  <c r="B1087" i="8"/>
  <c r="E1087" i="8"/>
  <c r="H1087" i="8" s="1"/>
  <c r="D1087" i="8"/>
  <c r="G1087" i="8" s="1"/>
  <c r="C1078" i="8"/>
  <c r="F1078" i="8"/>
  <c r="E1078" i="8"/>
  <c r="H1078" i="8"/>
  <c r="C1071" i="8"/>
  <c r="F1071" i="8"/>
  <c r="E1071" i="8"/>
  <c r="H1071" i="8" s="1"/>
  <c r="D1071" i="8"/>
  <c r="G1071" i="8" s="1"/>
  <c r="C1062" i="8"/>
  <c r="F1062" i="8"/>
  <c r="E1062" i="8"/>
  <c r="H1062" i="8" s="1"/>
  <c r="C1055" i="8"/>
  <c r="F1055" i="8"/>
  <c r="E1055" i="8"/>
  <c r="H1055" i="8" s="1"/>
  <c r="D1055" i="8"/>
  <c r="G1055" i="8" s="1"/>
  <c r="C1046" i="8"/>
  <c r="F1046" i="8"/>
  <c r="E1046" i="8"/>
  <c r="H1046" i="8" s="1"/>
  <c r="C1039" i="8"/>
  <c r="F1039" i="8" s="1"/>
  <c r="E1039" i="8"/>
  <c r="H1039" i="8" s="1"/>
  <c r="D1039" i="8"/>
  <c r="G1039" i="8"/>
  <c r="C1030" i="8"/>
  <c r="F1030" i="8" s="1"/>
  <c r="B1030" i="8" s="1"/>
  <c r="E1030" i="8"/>
  <c r="H1030" i="8"/>
  <c r="C1000" i="8"/>
  <c r="F1000" i="8" s="1"/>
  <c r="E1000" i="8"/>
  <c r="H1000" i="8" s="1"/>
  <c r="D1000" i="8"/>
  <c r="G1000" i="8" s="1"/>
  <c r="C993" i="8"/>
  <c r="F993" i="8" s="1"/>
  <c r="E993" i="8"/>
  <c r="H993" i="8" s="1"/>
  <c r="D993" i="8"/>
  <c r="G993" i="8"/>
  <c r="C968" i="8"/>
  <c r="F968" i="8" s="1"/>
  <c r="E968" i="8"/>
  <c r="H968" i="8"/>
  <c r="D968" i="8"/>
  <c r="G968" i="8"/>
  <c r="C961" i="8"/>
  <c r="F961" i="8" s="1"/>
  <c r="E961" i="8"/>
  <c r="H961" i="8" s="1"/>
  <c r="D961" i="8"/>
  <c r="G961" i="8" s="1"/>
  <c r="C936" i="8"/>
  <c r="F936" i="8"/>
  <c r="E936" i="8"/>
  <c r="H936" i="8" s="1"/>
  <c r="D936" i="8"/>
  <c r="G936" i="8" s="1"/>
  <c r="C750" i="8"/>
  <c r="F750" i="8"/>
  <c r="E750" i="8"/>
  <c r="H750" i="8"/>
  <c r="D750" i="8"/>
  <c r="G750" i="8" s="1"/>
  <c r="C686" i="8"/>
  <c r="F686" i="8" s="1"/>
  <c r="B686" i="8"/>
  <c r="E686" i="8"/>
  <c r="H686" i="8"/>
  <c r="D686" i="8"/>
  <c r="G686" i="8"/>
  <c r="C622" i="8"/>
  <c r="F622" i="8" s="1"/>
  <c r="E622" i="8"/>
  <c r="H622" i="8"/>
  <c r="D622" i="8"/>
  <c r="G622" i="8"/>
  <c r="C1023" i="8"/>
  <c r="F1023" i="8"/>
  <c r="E1023" i="8"/>
  <c r="H1023" i="8" s="1"/>
  <c r="C1022" i="8"/>
  <c r="F1022" i="8"/>
  <c r="B1022" i="8" s="1"/>
  <c r="E1022" i="8"/>
  <c r="H1022" i="8" s="1"/>
  <c r="C1015" i="8"/>
  <c r="F1015" i="8" s="1"/>
  <c r="B1015" i="8" s="1"/>
  <c r="E1015" i="8"/>
  <c r="H1015" i="8"/>
  <c r="C1014" i="8"/>
  <c r="F1014" i="8" s="1"/>
  <c r="B1014" i="8" s="1"/>
  <c r="E1014" i="8"/>
  <c r="H1014" i="8"/>
  <c r="C1007" i="8"/>
  <c r="F1007" i="8"/>
  <c r="E1007" i="8"/>
  <c r="H1007" i="8"/>
  <c r="C1006" i="8"/>
  <c r="F1006" i="8" s="1"/>
  <c r="B1006" i="8" s="1"/>
  <c r="E1006" i="8"/>
  <c r="H1006" i="8" s="1"/>
  <c r="C999" i="8"/>
  <c r="F999" i="8" s="1"/>
  <c r="E999" i="8"/>
  <c r="H999" i="8" s="1"/>
  <c r="C998" i="8"/>
  <c r="F998" i="8"/>
  <c r="B998" i="8" s="1"/>
  <c r="E998" i="8"/>
  <c r="H998" i="8"/>
  <c r="C991" i="8"/>
  <c r="F991" i="8" s="1"/>
  <c r="E991" i="8"/>
  <c r="H991" i="8" s="1"/>
  <c r="C990" i="8"/>
  <c r="F990" i="8" s="1"/>
  <c r="E990" i="8"/>
  <c r="H990" i="8" s="1"/>
  <c r="B990" i="8" s="1"/>
  <c r="C983" i="8"/>
  <c r="F983" i="8" s="1"/>
  <c r="E983" i="8"/>
  <c r="H983" i="8" s="1"/>
  <c r="C982" i="8"/>
  <c r="F982" i="8"/>
  <c r="E982" i="8"/>
  <c r="H982" i="8"/>
  <c r="B982" i="8" s="1"/>
  <c r="C975" i="8"/>
  <c r="F975" i="8"/>
  <c r="E975" i="8"/>
  <c r="H975" i="8"/>
  <c r="C974" i="8"/>
  <c r="F974" i="8"/>
  <c r="E974" i="8"/>
  <c r="H974" i="8"/>
  <c r="B974" i="8" s="1"/>
  <c r="C967" i="8"/>
  <c r="F967" i="8" s="1"/>
  <c r="E967" i="8"/>
  <c r="H967" i="8" s="1"/>
  <c r="C966" i="8"/>
  <c r="F966" i="8" s="1"/>
  <c r="E966" i="8"/>
  <c r="H966" i="8" s="1"/>
  <c r="B966" i="8" s="1"/>
  <c r="C959" i="8"/>
  <c r="F959" i="8"/>
  <c r="E959" i="8"/>
  <c r="H959" i="8"/>
  <c r="C958" i="8"/>
  <c r="F958" i="8"/>
  <c r="B958" i="8" s="1"/>
  <c r="E958" i="8"/>
  <c r="H958" i="8" s="1"/>
  <c r="C951" i="8"/>
  <c r="F951" i="8" s="1"/>
  <c r="E951" i="8"/>
  <c r="H951" i="8"/>
  <c r="C950" i="8"/>
  <c r="F950" i="8"/>
  <c r="E950" i="8"/>
  <c r="H950" i="8"/>
  <c r="B950" i="8" s="1"/>
  <c r="C943" i="8"/>
  <c r="F943" i="8"/>
  <c r="E943" i="8"/>
  <c r="H943" i="8" s="1"/>
  <c r="C942" i="8"/>
  <c r="F942" i="8" s="1"/>
  <c r="E942" i="8"/>
  <c r="H942" i="8"/>
  <c r="B942" i="8"/>
  <c r="C935" i="8"/>
  <c r="F935" i="8"/>
  <c r="E935" i="8"/>
  <c r="H935" i="8" s="1"/>
  <c r="C934" i="8"/>
  <c r="F934" i="8"/>
  <c r="E934" i="8"/>
  <c r="H934" i="8"/>
  <c r="C930" i="8"/>
  <c r="F930" i="8" s="1"/>
  <c r="B930" i="8" s="1"/>
  <c r="E930" i="8"/>
  <c r="H930" i="8" s="1"/>
  <c r="D930" i="8"/>
  <c r="G930" i="8"/>
  <c r="C922" i="8"/>
  <c r="F922" i="8" s="1"/>
  <c r="B922" i="8" s="1"/>
  <c r="E922" i="8"/>
  <c r="H922" i="8" s="1"/>
  <c r="D922" i="8"/>
  <c r="G922" i="8" s="1"/>
  <c r="C800" i="8"/>
  <c r="F800" i="8"/>
  <c r="B800" i="8" s="1"/>
  <c r="E800" i="8"/>
  <c r="H800" i="8" s="1"/>
  <c r="D800" i="8"/>
  <c r="G800" i="8"/>
  <c r="C793" i="8"/>
  <c r="F793" i="8" s="1"/>
  <c r="B793" i="8" s="1"/>
  <c r="E793" i="8"/>
  <c r="H793" i="8" s="1"/>
  <c r="D793" i="8"/>
  <c r="G793" i="8" s="1"/>
  <c r="C773" i="8"/>
  <c r="F773" i="8" s="1"/>
  <c r="E773" i="8"/>
  <c r="H773" i="8"/>
  <c r="C769" i="8"/>
  <c r="F769" i="8" s="1"/>
  <c r="E769" i="8"/>
  <c r="H769" i="8" s="1"/>
  <c r="D769" i="8"/>
  <c r="G769" i="8" s="1"/>
  <c r="B769" i="8" s="1"/>
  <c r="C760" i="8"/>
  <c r="F760" i="8" s="1"/>
  <c r="B760" i="8" s="1"/>
  <c r="E760" i="8"/>
  <c r="H760" i="8" s="1"/>
  <c r="D760" i="8"/>
  <c r="G760" i="8"/>
  <c r="C749" i="8"/>
  <c r="F749" i="8"/>
  <c r="E749" i="8"/>
  <c r="H749" i="8" s="1"/>
  <c r="D749" i="8"/>
  <c r="G749" i="8" s="1"/>
  <c r="C736" i="8"/>
  <c r="F736" i="8" s="1"/>
  <c r="E736" i="8"/>
  <c r="H736" i="8"/>
  <c r="D736" i="8"/>
  <c r="G736" i="8"/>
  <c r="C729" i="8"/>
  <c r="F729" i="8" s="1"/>
  <c r="E729" i="8"/>
  <c r="H729" i="8"/>
  <c r="D729" i="8"/>
  <c r="G729" i="8"/>
  <c r="C709" i="8"/>
  <c r="F709" i="8" s="1"/>
  <c r="B709" i="8" s="1"/>
  <c r="E709" i="8"/>
  <c r="H709" i="8" s="1"/>
  <c r="C705" i="8"/>
  <c r="F705" i="8"/>
  <c r="E705" i="8"/>
  <c r="H705" i="8"/>
  <c r="D705" i="8"/>
  <c r="G705" i="8" s="1"/>
  <c r="C696" i="8"/>
  <c r="F696" i="8"/>
  <c r="E696" i="8"/>
  <c r="H696" i="8"/>
  <c r="D696" i="8"/>
  <c r="G696" i="8"/>
  <c r="C685" i="8"/>
  <c r="F685" i="8" s="1"/>
  <c r="E685" i="8"/>
  <c r="H685" i="8"/>
  <c r="D685" i="8"/>
  <c r="G685" i="8" s="1"/>
  <c r="C672" i="8"/>
  <c r="F672" i="8"/>
  <c r="E672" i="8"/>
  <c r="H672" i="8" s="1"/>
  <c r="B672" i="8"/>
  <c r="D672" i="8"/>
  <c r="G672" i="8"/>
  <c r="C665" i="8"/>
  <c r="F665" i="8" s="1"/>
  <c r="B665" i="8" s="1"/>
  <c r="E665" i="8"/>
  <c r="H665" i="8"/>
  <c r="D665" i="8"/>
  <c r="G665" i="8"/>
  <c r="C645" i="8"/>
  <c r="F645" i="8"/>
  <c r="E645" i="8"/>
  <c r="H645" i="8" s="1"/>
  <c r="C641" i="8"/>
  <c r="F641" i="8"/>
  <c r="E641" i="8"/>
  <c r="H641" i="8"/>
  <c r="D641" i="8"/>
  <c r="G641" i="8"/>
  <c r="C632" i="8"/>
  <c r="F632" i="8" s="1"/>
  <c r="B632" i="8" s="1"/>
  <c r="E632" i="8"/>
  <c r="H632" i="8" s="1"/>
  <c r="D632" i="8"/>
  <c r="G632" i="8"/>
  <c r="C621" i="8"/>
  <c r="F621" i="8" s="1"/>
  <c r="E621" i="8"/>
  <c r="H621" i="8" s="1"/>
  <c r="D621" i="8"/>
  <c r="G621" i="8" s="1"/>
  <c r="C608" i="8"/>
  <c r="F608" i="8" s="1"/>
  <c r="B608" i="8" s="1"/>
  <c r="E608" i="8"/>
  <c r="H608" i="8"/>
  <c r="D608" i="8"/>
  <c r="G608" i="8"/>
  <c r="C601" i="8"/>
  <c r="F601" i="8"/>
  <c r="E601" i="8"/>
  <c r="H601" i="8"/>
  <c r="D601" i="8"/>
  <c r="G601" i="8"/>
  <c r="C581" i="8"/>
  <c r="F581" i="8"/>
  <c r="B581" i="8" s="1"/>
  <c r="E581" i="8"/>
  <c r="H581" i="8"/>
  <c r="C577" i="8"/>
  <c r="F577" i="8"/>
  <c r="E577" i="8"/>
  <c r="H577" i="8" s="1"/>
  <c r="D577" i="8"/>
  <c r="G577" i="8"/>
  <c r="C568" i="8"/>
  <c r="F568" i="8" s="1"/>
  <c r="E568" i="8"/>
  <c r="H568" i="8" s="1"/>
  <c r="D568" i="8"/>
  <c r="G568" i="8" s="1"/>
  <c r="C1397" i="8"/>
  <c r="F1397" i="8" s="1"/>
  <c r="E1397" i="8"/>
  <c r="H1397" i="8" s="1"/>
  <c r="C1396" i="8"/>
  <c r="F1396" i="8"/>
  <c r="E1396" i="8"/>
  <c r="H1396" i="8" s="1"/>
  <c r="C1389" i="8"/>
  <c r="F1389" i="8"/>
  <c r="B1389" i="8"/>
  <c r="E1389" i="8"/>
  <c r="H1389" i="8"/>
  <c r="C1388" i="8"/>
  <c r="F1388" i="8"/>
  <c r="B1388" i="8" s="1"/>
  <c r="E1388" i="8"/>
  <c r="H1388" i="8"/>
  <c r="C1381" i="8"/>
  <c r="F1381" i="8" s="1"/>
  <c r="B1381" i="8" s="1"/>
  <c r="E1381" i="8"/>
  <c r="H1381" i="8" s="1"/>
  <c r="C1380" i="8"/>
  <c r="F1380" i="8"/>
  <c r="B1380" i="8" s="1"/>
  <c r="E1380" i="8"/>
  <c r="H1380" i="8"/>
  <c r="C1373" i="8"/>
  <c r="F1373" i="8" s="1"/>
  <c r="E1373" i="8"/>
  <c r="H1373" i="8"/>
  <c r="C1372" i="8"/>
  <c r="F1372" i="8"/>
  <c r="E1372" i="8"/>
  <c r="H1372" i="8" s="1"/>
  <c r="C1365" i="8"/>
  <c r="F1365" i="8" s="1"/>
  <c r="E1365" i="8"/>
  <c r="H1365" i="8"/>
  <c r="C1364" i="8"/>
  <c r="F1364" i="8" s="1"/>
  <c r="E1364" i="8"/>
  <c r="H1364" i="8"/>
  <c r="C1357" i="8"/>
  <c r="F1357" i="8" s="1"/>
  <c r="E1357" i="8"/>
  <c r="H1357" i="8" s="1"/>
  <c r="C1356" i="8"/>
  <c r="F1356" i="8"/>
  <c r="B1356" i="8" s="1"/>
  <c r="E1356" i="8"/>
  <c r="H1356" i="8" s="1"/>
  <c r="C1349" i="8"/>
  <c r="F1349" i="8" s="1"/>
  <c r="E1349" i="8"/>
  <c r="H1349" i="8" s="1"/>
  <c r="B1349" i="8" s="1"/>
  <c r="C1348" i="8"/>
  <c r="F1348" i="8"/>
  <c r="E1348" i="8"/>
  <c r="H1348" i="8" s="1"/>
  <c r="C1341" i="8"/>
  <c r="F1341" i="8"/>
  <c r="E1341" i="8"/>
  <c r="H1341" i="8" s="1"/>
  <c r="C1340" i="8"/>
  <c r="F1340" i="8" s="1"/>
  <c r="B1340" i="8"/>
  <c r="E1340" i="8"/>
  <c r="H1340" i="8" s="1"/>
  <c r="C1333" i="8"/>
  <c r="F1333" i="8" s="1"/>
  <c r="E1333" i="8"/>
  <c r="H1333" i="8"/>
  <c r="C1332" i="8"/>
  <c r="F1332" i="8" s="1"/>
  <c r="E1332" i="8"/>
  <c r="H1332" i="8" s="1"/>
  <c r="C1325" i="8"/>
  <c r="F1325" i="8" s="1"/>
  <c r="E1325" i="8"/>
  <c r="H1325" i="8" s="1"/>
  <c r="C1324" i="8"/>
  <c r="F1324" i="8"/>
  <c r="E1324" i="8"/>
  <c r="H1324" i="8" s="1"/>
  <c r="C1317" i="8"/>
  <c r="F1317" i="8"/>
  <c r="E1317" i="8"/>
  <c r="H1317" i="8" s="1"/>
  <c r="C1316" i="8"/>
  <c r="F1316" i="8"/>
  <c r="E1316" i="8"/>
  <c r="H1316" i="8"/>
  <c r="C1309" i="8"/>
  <c r="F1309" i="8" s="1"/>
  <c r="E1309" i="8"/>
  <c r="H1309" i="8" s="1"/>
  <c r="C1308" i="8"/>
  <c r="F1308" i="8" s="1"/>
  <c r="E1308" i="8"/>
  <c r="H1308" i="8"/>
  <c r="C1301" i="8"/>
  <c r="F1301" i="8" s="1"/>
  <c r="B1301" i="8" s="1"/>
  <c r="E1301" i="8"/>
  <c r="H1301" i="8" s="1"/>
  <c r="C1300" i="8"/>
  <c r="F1300" i="8"/>
  <c r="E1300" i="8"/>
  <c r="H1300" i="8"/>
  <c r="C1293" i="8"/>
  <c r="F1293" i="8"/>
  <c r="B1293" i="8" s="1"/>
  <c r="E1293" i="8"/>
  <c r="H1293" i="8" s="1"/>
  <c r="C1292" i="8"/>
  <c r="F1292" i="8" s="1"/>
  <c r="E1292" i="8"/>
  <c r="H1292" i="8" s="1"/>
  <c r="C1285" i="8"/>
  <c r="F1285" i="8" s="1"/>
  <c r="B1285" i="8" s="1"/>
  <c r="E1285" i="8"/>
  <c r="H1285" i="8"/>
  <c r="C1284" i="8"/>
  <c r="F1284" i="8"/>
  <c r="E1284" i="8"/>
  <c r="H1284" i="8"/>
  <c r="C1277" i="8"/>
  <c r="F1277" i="8"/>
  <c r="E1277" i="8"/>
  <c r="H1277" i="8" s="1"/>
  <c r="C1276" i="8"/>
  <c r="F1276" i="8"/>
  <c r="B1276" i="8" s="1"/>
  <c r="E1276" i="8"/>
  <c r="H1276" i="8" s="1"/>
  <c r="C1269" i="8"/>
  <c r="F1269" i="8"/>
  <c r="B1269" i="8" s="1"/>
  <c r="E1269" i="8"/>
  <c r="H1269" i="8"/>
  <c r="C1268" i="8"/>
  <c r="F1268" i="8"/>
  <c r="E1268" i="8"/>
  <c r="H1268" i="8" s="1"/>
  <c r="C1261" i="8"/>
  <c r="F1261" i="8" s="1"/>
  <c r="B1261" i="8" s="1"/>
  <c r="E1261" i="8"/>
  <c r="H1261" i="8"/>
  <c r="C1260" i="8"/>
  <c r="F1260" i="8"/>
  <c r="E1260" i="8"/>
  <c r="H1260" i="8"/>
  <c r="C1253" i="8"/>
  <c r="F1253" i="8" s="1"/>
  <c r="B1253" i="8" s="1"/>
  <c r="E1253" i="8"/>
  <c r="H1253" i="8" s="1"/>
  <c r="C1252" i="8"/>
  <c r="F1252" i="8" s="1"/>
  <c r="E1252" i="8"/>
  <c r="H1252" i="8" s="1"/>
  <c r="C1245" i="8"/>
  <c r="F1245" i="8" s="1"/>
  <c r="B1245" i="8" s="1"/>
  <c r="E1245" i="8"/>
  <c r="H1245" i="8"/>
  <c r="C1244" i="8"/>
  <c r="F1244" i="8"/>
  <c r="B1244" i="8"/>
  <c r="E1244" i="8"/>
  <c r="H1244" i="8"/>
  <c r="C1237" i="8"/>
  <c r="F1237" i="8"/>
  <c r="B1237" i="8"/>
  <c r="E1237" i="8"/>
  <c r="H1237" i="8"/>
  <c r="C1236" i="8"/>
  <c r="F1236" i="8" s="1"/>
  <c r="E1236" i="8"/>
  <c r="H1236" i="8" s="1"/>
  <c r="C1229" i="8"/>
  <c r="F1229" i="8" s="1"/>
  <c r="B1229" i="8" s="1"/>
  <c r="E1229" i="8"/>
  <c r="H1229" i="8" s="1"/>
  <c r="C1228" i="8"/>
  <c r="F1228" i="8"/>
  <c r="E1228" i="8"/>
  <c r="H1228" i="8" s="1"/>
  <c r="C1221" i="8"/>
  <c r="F1221" i="8" s="1"/>
  <c r="B1221" i="8" s="1"/>
  <c r="E1221" i="8"/>
  <c r="H1221" i="8"/>
  <c r="C1220" i="8"/>
  <c r="F1220" i="8" s="1"/>
  <c r="E1220" i="8"/>
  <c r="H1220" i="8" s="1"/>
  <c r="C1213" i="8"/>
  <c r="F1213" i="8"/>
  <c r="B1213" i="8" s="1"/>
  <c r="E1213" i="8"/>
  <c r="H1213" i="8"/>
  <c r="C1212" i="8"/>
  <c r="F1212" i="8" s="1"/>
  <c r="B1212" i="8" s="1"/>
  <c r="E1212" i="8"/>
  <c r="H1212" i="8"/>
  <c r="C1205" i="8"/>
  <c r="F1205" i="8" s="1"/>
  <c r="E1205" i="8"/>
  <c r="H1205" i="8" s="1"/>
  <c r="C1204" i="8"/>
  <c r="F1204" i="8" s="1"/>
  <c r="E1204" i="8"/>
  <c r="H1204" i="8" s="1"/>
  <c r="C1197" i="8"/>
  <c r="F1197" i="8" s="1"/>
  <c r="B1197" i="8" s="1"/>
  <c r="E1197" i="8"/>
  <c r="H1197" i="8" s="1"/>
  <c r="C1196" i="8"/>
  <c r="F1196" i="8"/>
  <c r="B1196" i="8" s="1"/>
  <c r="E1196" i="8"/>
  <c r="H1196" i="8"/>
  <c r="C1189" i="8"/>
  <c r="F1189" i="8" s="1"/>
  <c r="B1189" i="8" s="1"/>
  <c r="E1189" i="8"/>
  <c r="H1189" i="8" s="1"/>
  <c r="C1188" i="8"/>
  <c r="F1188" i="8"/>
  <c r="E1188" i="8"/>
  <c r="H1188" i="8"/>
  <c r="C1181" i="8"/>
  <c r="F1181" i="8" s="1"/>
  <c r="B1181" i="8" s="1"/>
  <c r="E1181" i="8"/>
  <c r="H1181" i="8"/>
  <c r="C1180" i="8"/>
  <c r="F1180" i="8" s="1"/>
  <c r="E1180" i="8"/>
  <c r="H1180" i="8" s="1"/>
  <c r="C1173" i="8"/>
  <c r="F1173" i="8" s="1"/>
  <c r="B1173" i="8" s="1"/>
  <c r="E1173" i="8"/>
  <c r="H1173" i="8" s="1"/>
  <c r="C1172" i="8"/>
  <c r="F1172" i="8" s="1"/>
  <c r="E1172" i="8"/>
  <c r="H1172" i="8" s="1"/>
  <c r="C1165" i="8"/>
  <c r="F1165" i="8"/>
  <c r="E1165" i="8"/>
  <c r="H1165" i="8"/>
  <c r="C1164" i="8"/>
  <c r="F1164" i="8" s="1"/>
  <c r="E1164" i="8"/>
  <c r="H1164" i="8" s="1"/>
  <c r="C1157" i="8"/>
  <c r="F1157" i="8"/>
  <c r="E1157" i="8"/>
  <c r="H1157" i="8" s="1"/>
  <c r="C1156" i="8"/>
  <c r="F1156" i="8" s="1"/>
  <c r="E1156" i="8"/>
  <c r="H1156" i="8"/>
  <c r="C1149" i="8"/>
  <c r="F1149" i="8" s="1"/>
  <c r="E1149" i="8"/>
  <c r="H1149" i="8" s="1"/>
  <c r="C1148" i="8"/>
  <c r="F1148" i="8"/>
  <c r="B1148" i="8" s="1"/>
  <c r="E1148" i="8"/>
  <c r="H1148" i="8"/>
  <c r="C1141" i="8"/>
  <c r="F1141" i="8" s="1"/>
  <c r="E1141" i="8"/>
  <c r="H1141" i="8"/>
  <c r="B1141" i="8" s="1"/>
  <c r="C1140" i="8"/>
  <c r="F1140" i="8"/>
  <c r="E1140" i="8"/>
  <c r="H1140" i="8"/>
  <c r="C1133" i="8"/>
  <c r="F1133" i="8"/>
  <c r="E1133" i="8"/>
  <c r="H1133" i="8" s="1"/>
  <c r="C1132" i="8"/>
  <c r="F1132" i="8"/>
  <c r="B1132" i="8" s="1"/>
  <c r="E1132" i="8"/>
  <c r="H1132" i="8"/>
  <c r="C1125" i="8"/>
  <c r="F1125" i="8" s="1"/>
  <c r="B1125" i="8" s="1"/>
  <c r="E1125" i="8"/>
  <c r="H1125" i="8"/>
  <c r="C1124" i="8"/>
  <c r="F1124" i="8" s="1"/>
  <c r="E1124" i="8"/>
  <c r="H1124" i="8"/>
  <c r="C1117" i="8"/>
  <c r="F1117" i="8"/>
  <c r="E1117" i="8"/>
  <c r="H1117" i="8"/>
  <c r="C1116" i="8"/>
  <c r="F1116" i="8" s="1"/>
  <c r="E1116" i="8"/>
  <c r="H1116" i="8" s="1"/>
  <c r="C1109" i="8"/>
  <c r="F1109" i="8" s="1"/>
  <c r="E1109" i="8"/>
  <c r="H1109" i="8" s="1"/>
  <c r="B1109" i="8" s="1"/>
  <c r="C1108" i="8"/>
  <c r="F1108" i="8" s="1"/>
  <c r="E1108" i="8"/>
  <c r="H1108" i="8"/>
  <c r="C1101" i="8"/>
  <c r="F1101" i="8"/>
  <c r="E1101" i="8"/>
  <c r="H1101" i="8" s="1"/>
  <c r="C1100" i="8"/>
  <c r="F1100" i="8" s="1"/>
  <c r="B1100" i="8"/>
  <c r="E1100" i="8"/>
  <c r="H1100" i="8" s="1"/>
  <c r="C1093" i="8"/>
  <c r="F1093" i="8" s="1"/>
  <c r="E1093" i="8"/>
  <c r="H1093" i="8" s="1"/>
  <c r="C1092" i="8"/>
  <c r="F1092" i="8"/>
  <c r="E1092" i="8"/>
  <c r="H1092" i="8"/>
  <c r="C1085" i="8"/>
  <c r="F1085" i="8" s="1"/>
  <c r="E1085" i="8"/>
  <c r="H1085" i="8" s="1"/>
  <c r="C1084" i="8"/>
  <c r="F1084" i="8"/>
  <c r="B1084" i="8" s="1"/>
  <c r="E1084" i="8"/>
  <c r="H1084" i="8"/>
  <c r="C1077" i="8"/>
  <c r="F1077" i="8" s="1"/>
  <c r="B1077" i="8" s="1"/>
  <c r="E1077" i="8"/>
  <c r="H1077" i="8" s="1"/>
  <c r="C1076" i="8"/>
  <c r="F1076" i="8"/>
  <c r="E1076" i="8"/>
  <c r="H1076" i="8"/>
  <c r="C1069" i="8"/>
  <c r="F1069" i="8" s="1"/>
  <c r="E1069" i="8"/>
  <c r="H1069" i="8" s="1"/>
  <c r="C1068" i="8"/>
  <c r="F1068" i="8"/>
  <c r="B1068" i="8"/>
  <c r="E1068" i="8"/>
  <c r="H1068" i="8"/>
  <c r="C1061" i="8"/>
  <c r="F1061" i="8" s="1"/>
  <c r="B1061" i="8" s="1"/>
  <c r="E1061" i="8"/>
  <c r="H1061" i="8"/>
  <c r="C1060" i="8"/>
  <c r="F1060" i="8"/>
  <c r="E1060" i="8"/>
  <c r="H1060" i="8"/>
  <c r="C1053" i="8"/>
  <c r="F1053" i="8" s="1"/>
  <c r="E1053" i="8"/>
  <c r="H1053" i="8"/>
  <c r="C1052" i="8"/>
  <c r="F1052" i="8" s="1"/>
  <c r="E1052" i="8"/>
  <c r="H1052" i="8"/>
  <c r="B1052" i="8" s="1"/>
  <c r="C1045" i="8"/>
  <c r="F1045" i="8" s="1"/>
  <c r="E1045" i="8"/>
  <c r="H1045" i="8"/>
  <c r="B1045" i="8" s="1"/>
  <c r="C1044" i="8"/>
  <c r="F1044" i="8"/>
  <c r="E1044" i="8"/>
  <c r="H1044" i="8"/>
  <c r="C1037" i="8"/>
  <c r="F1037" i="8"/>
  <c r="E1037" i="8"/>
  <c r="H1037" i="8" s="1"/>
  <c r="C1036" i="8"/>
  <c r="F1036" i="8"/>
  <c r="B1036" i="8" s="1"/>
  <c r="E1036" i="8"/>
  <c r="H1036" i="8" s="1"/>
  <c r="C1029" i="8"/>
  <c r="F1029" i="8"/>
  <c r="B1029" i="8"/>
  <c r="E1029" i="8"/>
  <c r="H1029" i="8" s="1"/>
  <c r="C1028" i="8"/>
  <c r="F1028" i="8" s="1"/>
  <c r="E1028" i="8"/>
  <c r="H1028" i="8"/>
  <c r="C1021" i="8"/>
  <c r="F1021" i="8"/>
  <c r="B1021" i="8" s="1"/>
  <c r="E1021" i="8"/>
  <c r="H1021" i="8" s="1"/>
  <c r="C1020" i="8"/>
  <c r="F1020" i="8" s="1"/>
  <c r="B1020" i="8" s="1"/>
  <c r="E1020" i="8"/>
  <c r="H1020" i="8" s="1"/>
  <c r="C1013" i="8"/>
  <c r="F1013" i="8" s="1"/>
  <c r="B1013" i="8"/>
  <c r="E1013" i="8"/>
  <c r="H1013" i="8" s="1"/>
  <c r="C1012" i="8"/>
  <c r="F1012" i="8"/>
  <c r="E1012" i="8"/>
  <c r="H1012" i="8"/>
  <c r="C1005" i="8"/>
  <c r="F1005" i="8"/>
  <c r="E1005" i="8"/>
  <c r="H1005" i="8" s="1"/>
  <c r="C1004" i="8"/>
  <c r="F1004" i="8" s="1"/>
  <c r="B1004" i="8" s="1"/>
  <c r="E1004" i="8"/>
  <c r="H1004" i="8" s="1"/>
  <c r="C997" i="8"/>
  <c r="F997" i="8"/>
  <c r="E997" i="8"/>
  <c r="H997" i="8" s="1"/>
  <c r="C996" i="8"/>
  <c r="F996" i="8" s="1"/>
  <c r="E996" i="8"/>
  <c r="H996" i="8"/>
  <c r="C989" i="8"/>
  <c r="F989" i="8"/>
  <c r="E989" i="8"/>
  <c r="H989" i="8" s="1"/>
  <c r="C988" i="8"/>
  <c r="F988" i="8"/>
  <c r="B988" i="8"/>
  <c r="E988" i="8"/>
  <c r="H988" i="8" s="1"/>
  <c r="C981" i="8"/>
  <c r="F981" i="8"/>
  <c r="B981" i="8" s="1"/>
  <c r="E981" i="8"/>
  <c r="H981" i="8" s="1"/>
  <c r="C980" i="8"/>
  <c r="F980" i="8" s="1"/>
  <c r="E980" i="8"/>
  <c r="H980" i="8"/>
  <c r="C973" i="8"/>
  <c r="F973" i="8"/>
  <c r="B973" i="8" s="1"/>
  <c r="E973" i="8"/>
  <c r="H973" i="8" s="1"/>
  <c r="C972" i="8"/>
  <c r="F972" i="8" s="1"/>
  <c r="B972" i="8" s="1"/>
  <c r="E972" i="8"/>
  <c r="H972" i="8" s="1"/>
  <c r="C965" i="8"/>
  <c r="F965" i="8"/>
  <c r="B965" i="8" s="1"/>
  <c r="E965" i="8"/>
  <c r="H965" i="8" s="1"/>
  <c r="C964" i="8"/>
  <c r="F964" i="8"/>
  <c r="B964" i="8" s="1"/>
  <c r="E964" i="8"/>
  <c r="H964" i="8"/>
  <c r="C957" i="8"/>
  <c r="F957" i="8" s="1"/>
  <c r="E957" i="8"/>
  <c r="H957" i="8"/>
  <c r="C956" i="8"/>
  <c r="F956" i="8"/>
  <c r="E956" i="8"/>
  <c r="H956" i="8" s="1"/>
  <c r="C949" i="8"/>
  <c r="F949" i="8" s="1"/>
  <c r="B949" i="8"/>
  <c r="E949" i="8"/>
  <c r="H949" i="8" s="1"/>
  <c r="C948" i="8"/>
  <c r="F948" i="8" s="1"/>
  <c r="E948" i="8"/>
  <c r="H948" i="8" s="1"/>
  <c r="C941" i="8"/>
  <c r="F941" i="8"/>
  <c r="E941" i="8"/>
  <c r="H941" i="8" s="1"/>
  <c r="B941" i="8"/>
  <c r="C940" i="8"/>
  <c r="F940" i="8"/>
  <c r="E940" i="8"/>
  <c r="H940" i="8"/>
  <c r="C933" i="8"/>
  <c r="F933" i="8" s="1"/>
  <c r="B933" i="8" s="1"/>
  <c r="E933" i="8"/>
  <c r="H933" i="8"/>
  <c r="C932" i="8"/>
  <c r="F932" i="8" s="1"/>
  <c r="E932" i="8"/>
  <c r="H932" i="8"/>
  <c r="B932" i="8" s="1"/>
  <c r="C924" i="8"/>
  <c r="F924" i="8"/>
  <c r="E924" i="8"/>
  <c r="H924" i="8"/>
  <c r="D924" i="8"/>
  <c r="G924" i="8"/>
  <c r="B920" i="8"/>
  <c r="C913" i="8"/>
  <c r="F913" i="8" s="1"/>
  <c r="E913" i="8"/>
  <c r="H913" i="8" s="1"/>
  <c r="D913" i="8"/>
  <c r="G913" i="8" s="1"/>
  <c r="C905" i="8"/>
  <c r="F905" i="8" s="1"/>
  <c r="E905" i="8"/>
  <c r="H905" i="8"/>
  <c r="D905" i="8"/>
  <c r="G905" i="8" s="1"/>
  <c r="C897" i="8"/>
  <c r="F897" i="8" s="1"/>
  <c r="E897" i="8"/>
  <c r="H897" i="8"/>
  <c r="D897" i="8"/>
  <c r="G897" i="8"/>
  <c r="C889" i="8"/>
  <c r="F889" i="8" s="1"/>
  <c r="B889" i="8" s="1"/>
  <c r="E889" i="8"/>
  <c r="H889" i="8"/>
  <c r="D889" i="8"/>
  <c r="G889" i="8" s="1"/>
  <c r="C881" i="8"/>
  <c r="F881" i="8" s="1"/>
  <c r="E881" i="8"/>
  <c r="H881" i="8" s="1"/>
  <c r="D881" i="8"/>
  <c r="G881" i="8"/>
  <c r="C873" i="8"/>
  <c r="F873" i="8" s="1"/>
  <c r="B873" i="8"/>
  <c r="E873" i="8"/>
  <c r="H873" i="8" s="1"/>
  <c r="D873" i="8"/>
  <c r="G873" i="8"/>
  <c r="C865" i="8"/>
  <c r="F865" i="8"/>
  <c r="E865" i="8"/>
  <c r="H865" i="8"/>
  <c r="D865" i="8"/>
  <c r="G865" i="8" s="1"/>
  <c r="C857" i="8"/>
  <c r="F857" i="8"/>
  <c r="E857" i="8"/>
  <c r="H857" i="8" s="1"/>
  <c r="D857" i="8"/>
  <c r="G857" i="8"/>
  <c r="C849" i="8"/>
  <c r="F849" i="8" s="1"/>
  <c r="E849" i="8"/>
  <c r="H849" i="8"/>
  <c r="D849" i="8"/>
  <c r="G849" i="8" s="1"/>
  <c r="C841" i="8"/>
  <c r="F841" i="8"/>
  <c r="E841" i="8"/>
  <c r="H841" i="8" s="1"/>
  <c r="D841" i="8"/>
  <c r="G841" i="8" s="1"/>
  <c r="C833" i="8"/>
  <c r="F833" i="8" s="1"/>
  <c r="E833" i="8"/>
  <c r="H833" i="8" s="1"/>
  <c r="D833" i="8"/>
  <c r="G833" i="8" s="1"/>
  <c r="C825" i="8"/>
  <c r="F825" i="8"/>
  <c r="E825" i="8"/>
  <c r="H825" i="8"/>
  <c r="D825" i="8"/>
  <c r="G825" i="8" s="1"/>
  <c r="C817" i="8"/>
  <c r="F817" i="8"/>
  <c r="E817" i="8"/>
  <c r="H817" i="8"/>
  <c r="D817" i="8"/>
  <c r="G817" i="8" s="1"/>
  <c r="C809" i="8"/>
  <c r="F809" i="8" s="1"/>
  <c r="E809" i="8"/>
  <c r="H809" i="8" s="1"/>
  <c r="D809" i="8"/>
  <c r="G809" i="8" s="1"/>
  <c r="C802" i="8"/>
  <c r="F802" i="8" s="1"/>
  <c r="B802" i="8" s="1"/>
  <c r="E802" i="8"/>
  <c r="H802" i="8"/>
  <c r="C790" i="8"/>
  <c r="F790" i="8"/>
  <c r="E790" i="8"/>
  <c r="H790" i="8" s="1"/>
  <c r="D790" i="8"/>
  <c r="G790" i="8" s="1"/>
  <c r="C782" i="8"/>
  <c r="F782" i="8"/>
  <c r="E782" i="8"/>
  <c r="H782" i="8"/>
  <c r="D782" i="8"/>
  <c r="G782" i="8" s="1"/>
  <c r="C759" i="8"/>
  <c r="F759" i="8"/>
  <c r="E759" i="8"/>
  <c r="H759" i="8"/>
  <c r="D759" i="8"/>
  <c r="G759" i="8"/>
  <c r="B759" i="8" s="1"/>
  <c r="C751" i="8"/>
  <c r="F751" i="8" s="1"/>
  <c r="E751" i="8"/>
  <c r="H751" i="8"/>
  <c r="C746" i="8"/>
  <c r="F746" i="8"/>
  <c r="E746" i="8"/>
  <c r="H746" i="8"/>
  <c r="D746" i="8"/>
  <c r="G746" i="8"/>
  <c r="C738" i="8"/>
  <c r="F738" i="8"/>
  <c r="E738" i="8"/>
  <c r="H738" i="8"/>
  <c r="C726" i="8"/>
  <c r="F726" i="8"/>
  <c r="E726" i="8"/>
  <c r="H726" i="8"/>
  <c r="D726" i="8"/>
  <c r="G726" i="8"/>
  <c r="C718" i="8"/>
  <c r="F718" i="8"/>
  <c r="E718" i="8"/>
  <c r="H718" i="8"/>
  <c r="D718" i="8"/>
  <c r="G718" i="8"/>
  <c r="C695" i="8"/>
  <c r="F695" i="8"/>
  <c r="E695" i="8"/>
  <c r="H695" i="8"/>
  <c r="D695" i="8"/>
  <c r="G695" i="8"/>
  <c r="C687" i="8"/>
  <c r="F687" i="8"/>
  <c r="E687" i="8"/>
  <c r="H687" i="8"/>
  <c r="C682" i="8"/>
  <c r="F682" i="8"/>
  <c r="E682" i="8"/>
  <c r="H682" i="8" s="1"/>
  <c r="D682" i="8"/>
  <c r="G682" i="8" s="1"/>
  <c r="C674" i="8"/>
  <c r="F674" i="8"/>
  <c r="E674" i="8"/>
  <c r="H674" i="8" s="1"/>
  <c r="B674" i="8"/>
  <c r="C662" i="8"/>
  <c r="F662" i="8"/>
  <c r="E662" i="8"/>
  <c r="H662" i="8"/>
  <c r="D662" i="8"/>
  <c r="G662" i="8" s="1"/>
  <c r="C654" i="8"/>
  <c r="F654" i="8" s="1"/>
  <c r="E654" i="8"/>
  <c r="H654" i="8" s="1"/>
  <c r="D654" i="8"/>
  <c r="G654" i="8"/>
  <c r="C631" i="8"/>
  <c r="F631" i="8" s="1"/>
  <c r="E631" i="8"/>
  <c r="H631" i="8" s="1"/>
  <c r="D631" i="8"/>
  <c r="G631" i="8" s="1"/>
  <c r="C623" i="8"/>
  <c r="F623" i="8"/>
  <c r="B623" i="8" s="1"/>
  <c r="E623" i="8"/>
  <c r="H623" i="8"/>
  <c r="C618" i="8"/>
  <c r="F618" i="8"/>
  <c r="E618" i="8"/>
  <c r="H618" i="8" s="1"/>
  <c r="D618" i="8"/>
  <c r="G618" i="8"/>
  <c r="C610" i="8"/>
  <c r="F610" i="8"/>
  <c r="E610" i="8"/>
  <c r="H610" i="8" s="1"/>
  <c r="C598" i="8"/>
  <c r="F598" i="8" s="1"/>
  <c r="E598" i="8"/>
  <c r="H598" i="8" s="1"/>
  <c r="D598" i="8"/>
  <c r="G598" i="8"/>
  <c r="C590" i="8"/>
  <c r="F590" i="8"/>
  <c r="E590" i="8"/>
  <c r="H590" i="8" s="1"/>
  <c r="D590" i="8"/>
  <c r="G590" i="8" s="1"/>
  <c r="C567" i="8"/>
  <c r="F567" i="8"/>
  <c r="E567" i="8"/>
  <c r="H567" i="8" s="1"/>
  <c r="D567" i="8"/>
  <c r="G567" i="8" s="1"/>
  <c r="C1395" i="8"/>
  <c r="F1395" i="8"/>
  <c r="E1395" i="8"/>
  <c r="H1395" i="8"/>
  <c r="B1395" i="8"/>
  <c r="C1394" i="8"/>
  <c r="F1394" i="8" s="1"/>
  <c r="E1394" i="8"/>
  <c r="H1394" i="8" s="1"/>
  <c r="C1387" i="8"/>
  <c r="F1387" i="8"/>
  <c r="E1387" i="8"/>
  <c r="H1387" i="8"/>
  <c r="C1386" i="8"/>
  <c r="F1386" i="8"/>
  <c r="E1386" i="8"/>
  <c r="H1386" i="8" s="1"/>
  <c r="B1386" i="8"/>
  <c r="C1379" i="8"/>
  <c r="F1379" i="8" s="1"/>
  <c r="E1379" i="8"/>
  <c r="H1379" i="8" s="1"/>
  <c r="C1378" i="8"/>
  <c r="F1378" i="8"/>
  <c r="B1378" i="8" s="1"/>
  <c r="E1378" i="8"/>
  <c r="H1378" i="8"/>
  <c r="C1371" i="8"/>
  <c r="F1371" i="8" s="1"/>
  <c r="B1371" i="8" s="1"/>
  <c r="E1371" i="8"/>
  <c r="H1371" i="8" s="1"/>
  <c r="C1370" i="8"/>
  <c r="F1370" i="8"/>
  <c r="E1370" i="8"/>
  <c r="H1370" i="8"/>
  <c r="C1363" i="8"/>
  <c r="F1363" i="8" s="1"/>
  <c r="E1363" i="8"/>
  <c r="H1363" i="8" s="1"/>
  <c r="C1362" i="8"/>
  <c r="F1362" i="8" s="1"/>
  <c r="B1362" i="8" s="1"/>
  <c r="E1362" i="8"/>
  <c r="H1362" i="8"/>
  <c r="C1355" i="8"/>
  <c r="F1355" i="8" s="1"/>
  <c r="B1355" i="8" s="1"/>
  <c r="E1355" i="8"/>
  <c r="H1355" i="8"/>
  <c r="C1354" i="8"/>
  <c r="F1354" i="8"/>
  <c r="B1354" i="8" s="1"/>
  <c r="E1354" i="8"/>
  <c r="H1354" i="8"/>
  <c r="C1347" i="8"/>
  <c r="F1347" i="8"/>
  <c r="E1347" i="8"/>
  <c r="H1347" i="8" s="1"/>
  <c r="C1346" i="8"/>
  <c r="F1346" i="8" s="1"/>
  <c r="B1346" i="8"/>
  <c r="E1346" i="8"/>
  <c r="H1346" i="8" s="1"/>
  <c r="C1339" i="8"/>
  <c r="F1339" i="8" s="1"/>
  <c r="E1339" i="8"/>
  <c r="H1339" i="8" s="1"/>
  <c r="B1339" i="8" s="1"/>
  <c r="C1338" i="8"/>
  <c r="F1338" i="8" s="1"/>
  <c r="E1338" i="8"/>
  <c r="H1338" i="8"/>
  <c r="C1331" i="8"/>
  <c r="F1331" i="8"/>
  <c r="B1331" i="8" s="1"/>
  <c r="E1331" i="8"/>
  <c r="H1331" i="8" s="1"/>
  <c r="C1330" i="8"/>
  <c r="F1330" i="8" s="1"/>
  <c r="B1330" i="8"/>
  <c r="E1330" i="8"/>
  <c r="H1330" i="8" s="1"/>
  <c r="C1323" i="8"/>
  <c r="F1323" i="8"/>
  <c r="B1323" i="8" s="1"/>
  <c r="E1323" i="8"/>
  <c r="H1323" i="8" s="1"/>
  <c r="C1322" i="8"/>
  <c r="F1322" i="8" s="1"/>
  <c r="E1322" i="8"/>
  <c r="H1322" i="8" s="1"/>
  <c r="B1322" i="8" s="1"/>
  <c r="C1315" i="8"/>
  <c r="F1315" i="8"/>
  <c r="E1315" i="8"/>
  <c r="H1315" i="8"/>
  <c r="C1314" i="8"/>
  <c r="F1314" i="8" s="1"/>
  <c r="E1314" i="8"/>
  <c r="H1314" i="8"/>
  <c r="C1307" i="8"/>
  <c r="F1307" i="8" s="1"/>
  <c r="B1307" i="8"/>
  <c r="E1307" i="8"/>
  <c r="H1307" i="8" s="1"/>
  <c r="C1306" i="8"/>
  <c r="F1306" i="8" s="1"/>
  <c r="E1306" i="8"/>
  <c r="H1306" i="8"/>
  <c r="C1299" i="8"/>
  <c r="F1299" i="8"/>
  <c r="E1299" i="8"/>
  <c r="H1299" i="8" s="1"/>
  <c r="B1299" i="8" s="1"/>
  <c r="C1298" i="8"/>
  <c r="F1298" i="8"/>
  <c r="B1298" i="8"/>
  <c r="E1298" i="8"/>
  <c r="H1298" i="8"/>
  <c r="C1291" i="8"/>
  <c r="F1291" i="8" s="1"/>
  <c r="B1291" i="8" s="1"/>
  <c r="E1291" i="8"/>
  <c r="H1291" i="8"/>
  <c r="C1290" i="8"/>
  <c r="F1290" i="8" s="1"/>
  <c r="B1290" i="8" s="1"/>
  <c r="E1290" i="8"/>
  <c r="H1290" i="8" s="1"/>
  <c r="C1283" i="8"/>
  <c r="F1283" i="8" s="1"/>
  <c r="E1283" i="8"/>
  <c r="H1283" i="8"/>
  <c r="C1282" i="8"/>
  <c r="F1282" i="8"/>
  <c r="E1282" i="8"/>
  <c r="H1282" i="8" s="1"/>
  <c r="C1275" i="8"/>
  <c r="F1275" i="8" s="1"/>
  <c r="E1275" i="8"/>
  <c r="H1275" i="8"/>
  <c r="B1275" i="8" s="1"/>
  <c r="C1274" i="8"/>
  <c r="F1274" i="8" s="1"/>
  <c r="E1274" i="8"/>
  <c r="H1274" i="8"/>
  <c r="C1267" i="8"/>
  <c r="F1267" i="8"/>
  <c r="E1267" i="8"/>
  <c r="H1267" i="8"/>
  <c r="B1267" i="8" s="1"/>
  <c r="C1266" i="8"/>
  <c r="F1266" i="8"/>
  <c r="B1266" i="8"/>
  <c r="E1266" i="8"/>
  <c r="H1266" i="8"/>
  <c r="C1259" i="8"/>
  <c r="F1259" i="8"/>
  <c r="B1259" i="8" s="1"/>
  <c r="E1259" i="8"/>
  <c r="H1259" i="8"/>
  <c r="C1258" i="8"/>
  <c r="F1258" i="8" s="1"/>
  <c r="B1258" i="8" s="1"/>
  <c r="E1258" i="8"/>
  <c r="H1258" i="8" s="1"/>
  <c r="C1251" i="8"/>
  <c r="F1251" i="8"/>
  <c r="E1251" i="8"/>
  <c r="H1251" i="8" s="1"/>
  <c r="C1250" i="8"/>
  <c r="F1250" i="8" s="1"/>
  <c r="B1250" i="8" s="1"/>
  <c r="E1250" i="8"/>
  <c r="H1250" i="8" s="1"/>
  <c r="C1243" i="8"/>
  <c r="F1243" i="8" s="1"/>
  <c r="B1243" i="8" s="1"/>
  <c r="E1243" i="8"/>
  <c r="H1243" i="8" s="1"/>
  <c r="C1242" i="8"/>
  <c r="F1242" i="8"/>
  <c r="E1242" i="8"/>
  <c r="H1242" i="8"/>
  <c r="C1235" i="8"/>
  <c r="F1235" i="8" s="1"/>
  <c r="B1235" i="8" s="1"/>
  <c r="E1235" i="8"/>
  <c r="H1235" i="8" s="1"/>
  <c r="C1234" i="8"/>
  <c r="F1234" i="8"/>
  <c r="E1234" i="8"/>
  <c r="H1234" i="8" s="1"/>
  <c r="C1227" i="8"/>
  <c r="F1227" i="8"/>
  <c r="B1227" i="8" s="1"/>
  <c r="E1227" i="8"/>
  <c r="H1227" i="8" s="1"/>
  <c r="C1226" i="8"/>
  <c r="F1226" i="8" s="1"/>
  <c r="B1226" i="8" s="1"/>
  <c r="E1226" i="8"/>
  <c r="H1226" i="8"/>
  <c r="C1219" i="8"/>
  <c r="F1219" i="8"/>
  <c r="E1219" i="8"/>
  <c r="H1219" i="8"/>
  <c r="C1218" i="8"/>
  <c r="F1218" i="8" s="1"/>
  <c r="E1218" i="8"/>
  <c r="H1218" i="8" s="1"/>
  <c r="B1218" i="8" s="1"/>
  <c r="C1211" i="8"/>
  <c r="F1211" i="8" s="1"/>
  <c r="B1211" i="8" s="1"/>
  <c r="E1211" i="8"/>
  <c r="H1211" i="8"/>
  <c r="C1210" i="8"/>
  <c r="F1210" i="8" s="1"/>
  <c r="E1210" i="8"/>
  <c r="H1210" i="8"/>
  <c r="C1203" i="8"/>
  <c r="F1203" i="8" s="1"/>
  <c r="B1203" i="8" s="1"/>
  <c r="E1203" i="8"/>
  <c r="H1203" i="8" s="1"/>
  <c r="C1202" i="8"/>
  <c r="F1202" i="8" s="1"/>
  <c r="E1202" i="8"/>
  <c r="H1202" i="8" s="1"/>
  <c r="C1195" i="8"/>
  <c r="F1195" i="8"/>
  <c r="E1195" i="8"/>
  <c r="H1195" i="8" s="1"/>
  <c r="C1194" i="8"/>
  <c r="F1194" i="8" s="1"/>
  <c r="E1194" i="8"/>
  <c r="H1194" i="8"/>
  <c r="C1187" i="8"/>
  <c r="F1187" i="8" s="1"/>
  <c r="B1187" i="8" s="1"/>
  <c r="E1187" i="8"/>
  <c r="H1187" i="8"/>
  <c r="C1186" i="8"/>
  <c r="F1186" i="8" s="1"/>
  <c r="B1186" i="8" s="1"/>
  <c r="E1186" i="8"/>
  <c r="H1186" i="8"/>
  <c r="C1179" i="8"/>
  <c r="F1179" i="8" s="1"/>
  <c r="E1179" i="8"/>
  <c r="H1179" i="8" s="1"/>
  <c r="C1178" i="8"/>
  <c r="F1178" i="8"/>
  <c r="E1178" i="8"/>
  <c r="H1178" i="8"/>
  <c r="C1171" i="8"/>
  <c r="F1171" i="8"/>
  <c r="E1171" i="8"/>
  <c r="H1171" i="8" s="1"/>
  <c r="B1171" i="8" s="1"/>
  <c r="C1170" i="8"/>
  <c r="F1170" i="8" s="1"/>
  <c r="B1170" i="8" s="1"/>
  <c r="E1170" i="8"/>
  <c r="H1170" i="8"/>
  <c r="C1163" i="8"/>
  <c r="F1163" i="8"/>
  <c r="B1163" i="8" s="1"/>
  <c r="E1163" i="8"/>
  <c r="H1163" i="8" s="1"/>
  <c r="C1162" i="8"/>
  <c r="F1162" i="8" s="1"/>
  <c r="E1162" i="8"/>
  <c r="H1162" i="8" s="1"/>
  <c r="B1162" i="8" s="1"/>
  <c r="C1155" i="8"/>
  <c r="F1155" i="8"/>
  <c r="E1155" i="8"/>
  <c r="H1155" i="8" s="1"/>
  <c r="C1154" i="8"/>
  <c r="F1154" i="8"/>
  <c r="B1154" i="8" s="1"/>
  <c r="E1154" i="8"/>
  <c r="H1154" i="8"/>
  <c r="C1147" i="8"/>
  <c r="F1147" i="8"/>
  <c r="B1147" i="8" s="1"/>
  <c r="E1147" i="8"/>
  <c r="H1147" i="8"/>
  <c r="C1146" i="8"/>
  <c r="F1146" i="8" s="1"/>
  <c r="E1146" i="8"/>
  <c r="H1146" i="8"/>
  <c r="C1139" i="8"/>
  <c r="F1139" i="8" s="1"/>
  <c r="E1139" i="8"/>
  <c r="H1139" i="8"/>
  <c r="B1139" i="8" s="1"/>
  <c r="C1138" i="8"/>
  <c r="F1138" i="8" s="1"/>
  <c r="B1138" i="8" s="1"/>
  <c r="E1138" i="8"/>
  <c r="H1138" i="8" s="1"/>
  <c r="C1131" i="8"/>
  <c r="F1131" i="8"/>
  <c r="B1131" i="8" s="1"/>
  <c r="E1131" i="8"/>
  <c r="H1131" i="8"/>
  <c r="C1130" i="8"/>
  <c r="F1130" i="8" s="1"/>
  <c r="B1130" i="8" s="1"/>
  <c r="E1130" i="8"/>
  <c r="H1130" i="8" s="1"/>
  <c r="C1123" i="8"/>
  <c r="F1123" i="8" s="1"/>
  <c r="E1123" i="8"/>
  <c r="H1123" i="8" s="1"/>
  <c r="C1122" i="8"/>
  <c r="F1122" i="8" s="1"/>
  <c r="B1122" i="8" s="1"/>
  <c r="E1122" i="8"/>
  <c r="H1122" i="8"/>
  <c r="C1115" i="8"/>
  <c r="F1115" i="8" s="1"/>
  <c r="B1115" i="8" s="1"/>
  <c r="E1115" i="8"/>
  <c r="H1115" i="8"/>
  <c r="C1114" i="8"/>
  <c r="F1114" i="8"/>
  <c r="E1114" i="8"/>
  <c r="H1114" i="8"/>
  <c r="C1107" i="8"/>
  <c r="F1107" i="8" s="1"/>
  <c r="B1107" i="8" s="1"/>
  <c r="E1107" i="8"/>
  <c r="H1107" i="8"/>
  <c r="C1106" i="8"/>
  <c r="F1106" i="8" s="1"/>
  <c r="B1106" i="8" s="1"/>
  <c r="E1106" i="8"/>
  <c r="H1106" i="8"/>
  <c r="C1099" i="8"/>
  <c r="F1099" i="8" s="1"/>
  <c r="B1099" i="8" s="1"/>
  <c r="E1099" i="8"/>
  <c r="H1099" i="8"/>
  <c r="C1098" i="8"/>
  <c r="F1098" i="8"/>
  <c r="E1098" i="8"/>
  <c r="H1098" i="8"/>
  <c r="B1098" i="8" s="1"/>
  <c r="C1091" i="8"/>
  <c r="F1091" i="8"/>
  <c r="E1091" i="8"/>
  <c r="H1091" i="8" s="1"/>
  <c r="B1091" i="8" s="1"/>
  <c r="C1090" i="8"/>
  <c r="F1090" i="8" s="1"/>
  <c r="B1090" i="8" s="1"/>
  <c r="E1090" i="8"/>
  <c r="H1090" i="8" s="1"/>
  <c r="C1083" i="8"/>
  <c r="F1083" i="8" s="1"/>
  <c r="B1083" i="8" s="1"/>
  <c r="E1083" i="8"/>
  <c r="H1083" i="8"/>
  <c r="C1082" i="8"/>
  <c r="F1082" i="8" s="1"/>
  <c r="E1082" i="8"/>
  <c r="H1082" i="8"/>
  <c r="C1075" i="8"/>
  <c r="F1075" i="8" s="1"/>
  <c r="B1075" i="8" s="1"/>
  <c r="E1075" i="8"/>
  <c r="H1075" i="8"/>
  <c r="C1074" i="8"/>
  <c r="F1074" i="8" s="1"/>
  <c r="E1074" i="8"/>
  <c r="H1074" i="8" s="1"/>
  <c r="B1074" i="8" s="1"/>
  <c r="C1067" i="8"/>
  <c r="F1067" i="8" s="1"/>
  <c r="B1067" i="8" s="1"/>
  <c r="E1067" i="8"/>
  <c r="H1067" i="8" s="1"/>
  <c r="C1066" i="8"/>
  <c r="F1066" i="8" s="1"/>
  <c r="E1066" i="8"/>
  <c r="H1066" i="8" s="1"/>
  <c r="B1066" i="8" s="1"/>
  <c r="C1059" i="8"/>
  <c r="F1059" i="8"/>
  <c r="E1059" i="8"/>
  <c r="H1059" i="8"/>
  <c r="C1058" i="8"/>
  <c r="F1058" i="8"/>
  <c r="E1058" i="8"/>
  <c r="H1058" i="8" s="1"/>
  <c r="C1051" i="8"/>
  <c r="F1051" i="8" s="1"/>
  <c r="E1051" i="8"/>
  <c r="H1051" i="8" s="1"/>
  <c r="C1050" i="8"/>
  <c r="F1050" i="8"/>
  <c r="E1050" i="8"/>
  <c r="H1050" i="8" s="1"/>
  <c r="C1043" i="8"/>
  <c r="F1043" i="8"/>
  <c r="E1043" i="8"/>
  <c r="H1043" i="8" s="1"/>
  <c r="C1042" i="8"/>
  <c r="F1042" i="8"/>
  <c r="E1042" i="8"/>
  <c r="H1042" i="8"/>
  <c r="C1035" i="8"/>
  <c r="F1035" i="8" s="1"/>
  <c r="B1035" i="8" s="1"/>
  <c r="E1035" i="8"/>
  <c r="H1035" i="8" s="1"/>
  <c r="C1034" i="8"/>
  <c r="F1034" i="8" s="1"/>
  <c r="E1034" i="8"/>
  <c r="H1034" i="8" s="1"/>
  <c r="B1034" i="8" s="1"/>
  <c r="C1027" i="8"/>
  <c r="F1027" i="8" s="1"/>
  <c r="E1027" i="8"/>
  <c r="H1027" i="8" s="1"/>
  <c r="C1026" i="8"/>
  <c r="F1026" i="8"/>
  <c r="B1026" i="8" s="1"/>
  <c r="E1026" i="8"/>
  <c r="H1026" i="8"/>
  <c r="D1023" i="8"/>
  <c r="G1023" i="8" s="1"/>
  <c r="B1023" i="8" s="1"/>
  <c r="C1019" i="8"/>
  <c r="F1019" i="8" s="1"/>
  <c r="E1019" i="8"/>
  <c r="H1019" i="8"/>
  <c r="C1018" i="8"/>
  <c r="F1018" i="8" s="1"/>
  <c r="B1018" i="8"/>
  <c r="E1018" i="8"/>
  <c r="H1018" i="8" s="1"/>
  <c r="D1015" i="8"/>
  <c r="G1015" i="8"/>
  <c r="C1011" i="8"/>
  <c r="F1011" i="8" s="1"/>
  <c r="E1011" i="8"/>
  <c r="H1011" i="8"/>
  <c r="C1010" i="8"/>
  <c r="F1010" i="8" s="1"/>
  <c r="B1010" i="8" s="1"/>
  <c r="E1010" i="8"/>
  <c r="H1010" i="8" s="1"/>
  <c r="D1007" i="8"/>
  <c r="G1007" i="8"/>
  <c r="B1007" i="8" s="1"/>
  <c r="C1003" i="8"/>
  <c r="F1003" i="8"/>
  <c r="E1003" i="8"/>
  <c r="H1003" i="8"/>
  <c r="C1002" i="8"/>
  <c r="F1002" i="8"/>
  <c r="E1002" i="8"/>
  <c r="H1002" i="8" s="1"/>
  <c r="B1002" i="8" s="1"/>
  <c r="D999" i="8"/>
  <c r="G999" i="8" s="1"/>
  <c r="B999" i="8" s="1"/>
  <c r="C995" i="8"/>
  <c r="F995" i="8" s="1"/>
  <c r="E995" i="8"/>
  <c r="H995" i="8"/>
  <c r="B995" i="8"/>
  <c r="C994" i="8"/>
  <c r="F994" i="8" s="1"/>
  <c r="E994" i="8"/>
  <c r="H994" i="8" s="1"/>
  <c r="D991" i="8"/>
  <c r="G991" i="8"/>
  <c r="C987" i="8"/>
  <c r="F987" i="8"/>
  <c r="B987" i="8" s="1"/>
  <c r="E987" i="8"/>
  <c r="H987" i="8"/>
  <c r="C986" i="8"/>
  <c r="F986" i="8" s="1"/>
  <c r="B986" i="8" s="1"/>
  <c r="E986" i="8"/>
  <c r="H986" i="8" s="1"/>
  <c r="D983" i="8"/>
  <c r="G983" i="8" s="1"/>
  <c r="C979" i="8"/>
  <c r="F979" i="8"/>
  <c r="B979" i="8" s="1"/>
  <c r="E979" i="8"/>
  <c r="H979" i="8" s="1"/>
  <c r="C978" i="8"/>
  <c r="F978" i="8" s="1"/>
  <c r="B978" i="8" s="1"/>
  <c r="E978" i="8"/>
  <c r="H978" i="8"/>
  <c r="D975" i="8"/>
  <c r="G975" i="8"/>
  <c r="B975" i="8" s="1"/>
  <c r="C971" i="8"/>
  <c r="F971" i="8"/>
  <c r="B971" i="8" s="1"/>
  <c r="E971" i="8"/>
  <c r="H971" i="8"/>
  <c r="C970" i="8"/>
  <c r="F970" i="8" s="1"/>
  <c r="B970" i="8" s="1"/>
  <c r="E970" i="8"/>
  <c r="H970" i="8" s="1"/>
  <c r="D967" i="8"/>
  <c r="G967" i="8" s="1"/>
  <c r="B967" i="8"/>
  <c r="C963" i="8"/>
  <c r="F963" i="8" s="1"/>
  <c r="E963" i="8"/>
  <c r="H963" i="8"/>
  <c r="C962" i="8"/>
  <c r="F962" i="8" s="1"/>
  <c r="E962" i="8"/>
  <c r="H962" i="8" s="1"/>
  <c r="D959" i="8"/>
  <c r="G959" i="8"/>
  <c r="C955" i="8"/>
  <c r="F955" i="8"/>
  <c r="E955" i="8"/>
  <c r="H955" i="8" s="1"/>
  <c r="C954" i="8"/>
  <c r="F954" i="8"/>
  <c r="B954" i="8" s="1"/>
  <c r="E954" i="8"/>
  <c r="H954" i="8"/>
  <c r="D951" i="8"/>
  <c r="G951" i="8"/>
  <c r="C947" i="8"/>
  <c r="F947" i="8" s="1"/>
  <c r="E947" i="8"/>
  <c r="H947" i="8"/>
  <c r="C946" i="8"/>
  <c r="F946" i="8" s="1"/>
  <c r="B946" i="8" s="1"/>
  <c r="E946" i="8"/>
  <c r="H946" i="8"/>
  <c r="D943" i="8"/>
  <c r="G943" i="8"/>
  <c r="B943" i="8"/>
  <c r="C939" i="8"/>
  <c r="F939" i="8" s="1"/>
  <c r="E939" i="8"/>
  <c r="H939" i="8" s="1"/>
  <c r="C938" i="8"/>
  <c r="F938" i="8"/>
  <c r="E938" i="8"/>
  <c r="H938" i="8" s="1"/>
  <c r="D935" i="8"/>
  <c r="G935" i="8" s="1"/>
  <c r="C926" i="8"/>
  <c r="F926" i="8"/>
  <c r="B926" i="8" s="1"/>
  <c r="E926" i="8"/>
  <c r="H926" i="8" s="1"/>
  <c r="D926" i="8"/>
  <c r="G926" i="8" s="1"/>
  <c r="C805" i="8"/>
  <c r="F805" i="8"/>
  <c r="E805" i="8"/>
  <c r="H805" i="8"/>
  <c r="C801" i="8"/>
  <c r="F801" i="8"/>
  <c r="E801" i="8"/>
  <c r="H801" i="8" s="1"/>
  <c r="D801" i="8"/>
  <c r="G801" i="8"/>
  <c r="C792" i="8"/>
  <c r="F792" i="8"/>
  <c r="E792" i="8"/>
  <c r="H792" i="8"/>
  <c r="D792" i="8"/>
  <c r="G792" i="8" s="1"/>
  <c r="C781" i="8"/>
  <c r="F781" i="8"/>
  <c r="B781" i="8" s="1"/>
  <c r="E781" i="8"/>
  <c r="H781" i="8" s="1"/>
  <c r="D781" i="8"/>
  <c r="G781" i="8"/>
  <c r="C768" i="8"/>
  <c r="F768" i="8" s="1"/>
  <c r="B768" i="8" s="1"/>
  <c r="E768" i="8"/>
  <c r="H768" i="8" s="1"/>
  <c r="D768" i="8"/>
  <c r="G768" i="8" s="1"/>
  <c r="C761" i="8"/>
  <c r="F761" i="8" s="1"/>
  <c r="E761" i="8"/>
  <c r="H761" i="8" s="1"/>
  <c r="D761" i="8"/>
  <c r="G761" i="8" s="1"/>
  <c r="C741" i="8"/>
  <c r="F741" i="8" s="1"/>
  <c r="E741" i="8"/>
  <c r="H741" i="8" s="1"/>
  <c r="C737" i="8"/>
  <c r="F737" i="8" s="1"/>
  <c r="E737" i="8"/>
  <c r="H737" i="8" s="1"/>
  <c r="B737" i="8" s="1"/>
  <c r="D737" i="8"/>
  <c r="G737" i="8" s="1"/>
  <c r="C728" i="8"/>
  <c r="F728" i="8"/>
  <c r="E728" i="8"/>
  <c r="H728" i="8" s="1"/>
  <c r="D728" i="8"/>
  <c r="G728" i="8"/>
  <c r="C717" i="8"/>
  <c r="F717" i="8" s="1"/>
  <c r="E717" i="8"/>
  <c r="H717" i="8" s="1"/>
  <c r="D717" i="8"/>
  <c r="G717" i="8"/>
  <c r="C704" i="8"/>
  <c r="F704" i="8"/>
  <c r="E704" i="8"/>
  <c r="H704" i="8" s="1"/>
  <c r="D704" i="8"/>
  <c r="G704" i="8" s="1"/>
  <c r="C697" i="8"/>
  <c r="F697" i="8" s="1"/>
  <c r="E697" i="8"/>
  <c r="H697" i="8" s="1"/>
  <c r="D697" i="8"/>
  <c r="G697" i="8" s="1"/>
  <c r="C677" i="8"/>
  <c r="F677" i="8"/>
  <c r="E677" i="8"/>
  <c r="H677" i="8" s="1"/>
  <c r="C673" i="8"/>
  <c r="F673" i="8" s="1"/>
  <c r="E673" i="8"/>
  <c r="H673" i="8"/>
  <c r="D673" i="8"/>
  <c r="G673" i="8"/>
  <c r="B673" i="8" s="1"/>
  <c r="C664" i="8"/>
  <c r="F664" i="8" s="1"/>
  <c r="B664" i="8" s="1"/>
  <c r="E664" i="8"/>
  <c r="H664" i="8" s="1"/>
  <c r="D664" i="8"/>
  <c r="G664" i="8"/>
  <c r="C653" i="8"/>
  <c r="F653" i="8" s="1"/>
  <c r="B653" i="8" s="1"/>
  <c r="E653" i="8"/>
  <c r="H653" i="8" s="1"/>
  <c r="D653" i="8"/>
  <c r="G653" i="8" s="1"/>
  <c r="C640" i="8"/>
  <c r="F640" i="8"/>
  <c r="E640" i="8"/>
  <c r="H640" i="8" s="1"/>
  <c r="D640" i="8"/>
  <c r="G640" i="8"/>
  <c r="C633" i="8"/>
  <c r="F633" i="8" s="1"/>
  <c r="E633" i="8"/>
  <c r="H633" i="8"/>
  <c r="D633" i="8"/>
  <c r="G633" i="8"/>
  <c r="C613" i="8"/>
  <c r="F613" i="8" s="1"/>
  <c r="B613" i="8"/>
  <c r="E613" i="8"/>
  <c r="H613" i="8"/>
  <c r="C609" i="8"/>
  <c r="F609" i="8" s="1"/>
  <c r="E609" i="8"/>
  <c r="H609" i="8" s="1"/>
  <c r="D609" i="8"/>
  <c r="G609" i="8" s="1"/>
  <c r="C600" i="8"/>
  <c r="F600" i="8"/>
  <c r="E600" i="8"/>
  <c r="H600" i="8" s="1"/>
  <c r="D600" i="8"/>
  <c r="G600" i="8" s="1"/>
  <c r="C589" i="8"/>
  <c r="F589" i="8" s="1"/>
  <c r="E589" i="8"/>
  <c r="H589" i="8" s="1"/>
  <c r="D589" i="8"/>
  <c r="G589" i="8" s="1"/>
  <c r="B589" i="8" s="1"/>
  <c r="C576" i="8"/>
  <c r="F576" i="8" s="1"/>
  <c r="E576" i="8"/>
  <c r="H576" i="8" s="1"/>
  <c r="D576" i="8"/>
  <c r="G576" i="8" s="1"/>
  <c r="C569" i="8"/>
  <c r="F569" i="8"/>
  <c r="E569" i="8"/>
  <c r="H569" i="8"/>
  <c r="D569" i="8"/>
  <c r="G569" i="8" s="1"/>
  <c r="C931" i="8"/>
  <c r="F931" i="8" s="1"/>
  <c r="B931" i="8" s="1"/>
  <c r="E931" i="8"/>
  <c r="H931" i="8"/>
  <c r="C925" i="8"/>
  <c r="F925" i="8"/>
  <c r="E925" i="8"/>
  <c r="H925" i="8"/>
  <c r="C921" i="8"/>
  <c r="F921" i="8" s="1"/>
  <c r="B921" i="8" s="1"/>
  <c r="E921" i="8"/>
  <c r="H921" i="8" s="1"/>
  <c r="C911" i="8"/>
  <c r="F911" i="8" s="1"/>
  <c r="E911" i="8"/>
  <c r="H911" i="8"/>
  <c r="D911" i="8"/>
  <c r="G911" i="8" s="1"/>
  <c r="B911" i="8" s="1"/>
  <c r="C907" i="8"/>
  <c r="F907" i="8"/>
  <c r="E907" i="8"/>
  <c r="H907" i="8" s="1"/>
  <c r="D907" i="8"/>
  <c r="G907" i="8" s="1"/>
  <c r="C895" i="8"/>
  <c r="F895" i="8" s="1"/>
  <c r="B895" i="8" s="1"/>
  <c r="E895" i="8"/>
  <c r="H895" i="8" s="1"/>
  <c r="D895" i="8"/>
  <c r="G895" i="8"/>
  <c r="C883" i="8"/>
  <c r="F883" i="8" s="1"/>
  <c r="E883" i="8"/>
  <c r="H883" i="8" s="1"/>
  <c r="D883" i="8"/>
  <c r="G883" i="8" s="1"/>
  <c r="C879" i="8"/>
  <c r="F879" i="8" s="1"/>
  <c r="E879" i="8"/>
  <c r="H879" i="8" s="1"/>
  <c r="D879" i="8"/>
  <c r="G879" i="8"/>
  <c r="C867" i="8"/>
  <c r="F867" i="8" s="1"/>
  <c r="E867" i="8"/>
  <c r="H867" i="8"/>
  <c r="D867" i="8"/>
  <c r="G867" i="8"/>
  <c r="C863" i="8"/>
  <c r="F863" i="8" s="1"/>
  <c r="B863" i="8" s="1"/>
  <c r="E863" i="8"/>
  <c r="H863" i="8" s="1"/>
  <c r="D863" i="8"/>
  <c r="G863" i="8" s="1"/>
  <c r="C843" i="8"/>
  <c r="F843" i="8" s="1"/>
  <c r="E843" i="8"/>
  <c r="H843" i="8"/>
  <c r="D843" i="8"/>
  <c r="G843" i="8" s="1"/>
  <c r="C831" i="8"/>
  <c r="F831" i="8"/>
  <c r="E831" i="8"/>
  <c r="H831" i="8"/>
  <c r="D831" i="8"/>
  <c r="G831" i="8" s="1"/>
  <c r="C819" i="8"/>
  <c r="F819" i="8" s="1"/>
  <c r="E819" i="8"/>
  <c r="H819" i="8" s="1"/>
  <c r="D819" i="8"/>
  <c r="G819" i="8" s="1"/>
  <c r="C806" i="8"/>
  <c r="F806" i="8"/>
  <c r="B806" i="8" s="1"/>
  <c r="E806" i="8"/>
  <c r="H806" i="8"/>
  <c r="C797" i="8"/>
  <c r="F797" i="8" s="1"/>
  <c r="E797" i="8"/>
  <c r="H797" i="8"/>
  <c r="C774" i="8"/>
  <c r="F774" i="8" s="1"/>
  <c r="B774" i="8" s="1"/>
  <c r="E774" i="8"/>
  <c r="H774" i="8"/>
  <c r="C765" i="8"/>
  <c r="F765" i="8" s="1"/>
  <c r="B765" i="8" s="1"/>
  <c r="E765" i="8"/>
  <c r="H765" i="8"/>
  <c r="C742" i="8"/>
  <c r="F742" i="8" s="1"/>
  <c r="E742" i="8"/>
  <c r="H742" i="8"/>
  <c r="C710" i="8"/>
  <c r="F710" i="8" s="1"/>
  <c r="B710" i="8" s="1"/>
  <c r="E710" i="8"/>
  <c r="H710" i="8"/>
  <c r="C701" i="8"/>
  <c r="F701" i="8"/>
  <c r="B701" i="8" s="1"/>
  <c r="E701" i="8"/>
  <c r="H701" i="8" s="1"/>
  <c r="C679" i="8"/>
  <c r="F679" i="8" s="1"/>
  <c r="E679" i="8"/>
  <c r="H679" i="8" s="1"/>
  <c r="C666" i="8"/>
  <c r="F666" i="8"/>
  <c r="B666" i="8" s="1"/>
  <c r="E666" i="8"/>
  <c r="H666" i="8"/>
  <c r="C647" i="8"/>
  <c r="F647" i="8" s="1"/>
  <c r="E647" i="8"/>
  <c r="H647" i="8"/>
  <c r="C614" i="8"/>
  <c r="F614" i="8"/>
  <c r="E614" i="8"/>
  <c r="H614" i="8"/>
  <c r="C602" i="8"/>
  <c r="F602" i="8" s="1"/>
  <c r="E602" i="8"/>
  <c r="H602" i="8"/>
  <c r="C592" i="8"/>
  <c r="F592" i="8"/>
  <c r="B592" i="8" s="1"/>
  <c r="E592" i="8"/>
  <c r="H592" i="8"/>
  <c r="D592" i="8"/>
  <c r="G592" i="8"/>
  <c r="B518" i="8"/>
  <c r="B511" i="8"/>
  <c r="C929" i="8"/>
  <c r="F929" i="8"/>
  <c r="B929" i="8" s="1"/>
  <c r="E929" i="8"/>
  <c r="H929" i="8"/>
  <c r="C927" i="8"/>
  <c r="F927" i="8" s="1"/>
  <c r="B927" i="8" s="1"/>
  <c r="E927" i="8"/>
  <c r="H927" i="8" s="1"/>
  <c r="C923" i="8"/>
  <c r="F923" i="8" s="1"/>
  <c r="E923" i="8"/>
  <c r="H923" i="8" s="1"/>
  <c r="B923" i="8" s="1"/>
  <c r="C919" i="8"/>
  <c r="F919" i="8"/>
  <c r="E919" i="8"/>
  <c r="H919" i="8" s="1"/>
  <c r="D919" i="8"/>
  <c r="G919" i="8" s="1"/>
  <c r="C915" i="8"/>
  <c r="F915" i="8"/>
  <c r="E915" i="8"/>
  <c r="H915" i="8"/>
  <c r="D915" i="8"/>
  <c r="G915" i="8" s="1"/>
  <c r="C903" i="8"/>
  <c r="F903" i="8" s="1"/>
  <c r="E903" i="8"/>
  <c r="H903" i="8" s="1"/>
  <c r="D903" i="8"/>
  <c r="G903" i="8" s="1"/>
  <c r="C899" i="8"/>
  <c r="F899" i="8" s="1"/>
  <c r="E899" i="8"/>
  <c r="H899" i="8" s="1"/>
  <c r="D899" i="8"/>
  <c r="G899" i="8" s="1"/>
  <c r="C891" i="8"/>
  <c r="F891" i="8"/>
  <c r="B891" i="8" s="1"/>
  <c r="E891" i="8"/>
  <c r="H891" i="8"/>
  <c r="D891" i="8"/>
  <c r="G891" i="8"/>
  <c r="C887" i="8"/>
  <c r="F887" i="8" s="1"/>
  <c r="E887" i="8"/>
  <c r="H887" i="8" s="1"/>
  <c r="D887" i="8"/>
  <c r="G887" i="8" s="1"/>
  <c r="C875" i="8"/>
  <c r="F875" i="8" s="1"/>
  <c r="B875" i="8" s="1"/>
  <c r="E875" i="8"/>
  <c r="H875" i="8" s="1"/>
  <c r="D875" i="8"/>
  <c r="G875" i="8" s="1"/>
  <c r="C871" i="8"/>
  <c r="F871" i="8"/>
  <c r="B871" i="8" s="1"/>
  <c r="E871" i="8"/>
  <c r="H871" i="8"/>
  <c r="D871" i="8"/>
  <c r="G871" i="8" s="1"/>
  <c r="C859" i="8"/>
  <c r="F859" i="8"/>
  <c r="E859" i="8"/>
  <c r="H859" i="8" s="1"/>
  <c r="D859" i="8"/>
  <c r="G859" i="8"/>
  <c r="C855" i="8"/>
  <c r="F855" i="8" s="1"/>
  <c r="E855" i="8"/>
  <c r="H855" i="8" s="1"/>
  <c r="D855" i="8"/>
  <c r="G855" i="8"/>
  <c r="C851" i="8"/>
  <c r="F851" i="8" s="1"/>
  <c r="E851" i="8"/>
  <c r="H851" i="8" s="1"/>
  <c r="D851" i="8"/>
  <c r="G851" i="8"/>
  <c r="C847" i="8"/>
  <c r="F847" i="8" s="1"/>
  <c r="B847" i="8" s="1"/>
  <c r="E847" i="8"/>
  <c r="H847" i="8" s="1"/>
  <c r="D847" i="8"/>
  <c r="G847" i="8" s="1"/>
  <c r="C839" i="8"/>
  <c r="F839" i="8" s="1"/>
  <c r="B839" i="8" s="1"/>
  <c r="E839" i="8"/>
  <c r="H839" i="8" s="1"/>
  <c r="D839" i="8"/>
  <c r="G839" i="8"/>
  <c r="C835" i="8"/>
  <c r="F835" i="8"/>
  <c r="E835" i="8"/>
  <c r="H835" i="8" s="1"/>
  <c r="D835" i="8"/>
  <c r="G835" i="8" s="1"/>
  <c r="C827" i="8"/>
  <c r="F827" i="8" s="1"/>
  <c r="E827" i="8"/>
  <c r="H827" i="8" s="1"/>
  <c r="D827" i="8"/>
  <c r="G827" i="8"/>
  <c r="C823" i="8"/>
  <c r="F823" i="8"/>
  <c r="E823" i="8"/>
  <c r="H823" i="8"/>
  <c r="D823" i="8"/>
  <c r="G823" i="8" s="1"/>
  <c r="C815" i="8"/>
  <c r="F815" i="8" s="1"/>
  <c r="B815" i="8" s="1"/>
  <c r="E815" i="8"/>
  <c r="H815" i="8" s="1"/>
  <c r="D815" i="8"/>
  <c r="G815" i="8" s="1"/>
  <c r="C811" i="8"/>
  <c r="F811" i="8" s="1"/>
  <c r="E811" i="8"/>
  <c r="H811" i="8" s="1"/>
  <c r="B811" i="8" s="1"/>
  <c r="D811" i="8"/>
  <c r="G811" i="8" s="1"/>
  <c r="C807" i="8"/>
  <c r="F807" i="8" s="1"/>
  <c r="E807" i="8"/>
  <c r="H807" i="8" s="1"/>
  <c r="D807" i="8"/>
  <c r="G807" i="8"/>
  <c r="C794" i="8"/>
  <c r="F794" i="8" s="1"/>
  <c r="E794" i="8"/>
  <c r="H794" i="8" s="1"/>
  <c r="C785" i="8"/>
  <c r="F785" i="8" s="1"/>
  <c r="E785" i="8"/>
  <c r="H785" i="8"/>
  <c r="D785" i="8"/>
  <c r="G785" i="8"/>
  <c r="C784" i="8"/>
  <c r="F784" i="8" s="1"/>
  <c r="B784" i="8" s="1"/>
  <c r="E784" i="8"/>
  <c r="H784" i="8" s="1"/>
  <c r="D784" i="8"/>
  <c r="G784" i="8" s="1"/>
  <c r="C775" i="8"/>
  <c r="F775" i="8" s="1"/>
  <c r="E775" i="8"/>
  <c r="H775" i="8" s="1"/>
  <c r="C762" i="8"/>
  <c r="F762" i="8" s="1"/>
  <c r="B762" i="8" s="1"/>
  <c r="E762" i="8"/>
  <c r="H762" i="8"/>
  <c r="C753" i="8"/>
  <c r="F753" i="8" s="1"/>
  <c r="E753" i="8"/>
  <c r="H753" i="8"/>
  <c r="D753" i="8"/>
  <c r="G753" i="8" s="1"/>
  <c r="C752" i="8"/>
  <c r="F752" i="8"/>
  <c r="B752" i="8" s="1"/>
  <c r="E752" i="8"/>
  <c r="H752" i="8" s="1"/>
  <c r="D752" i="8"/>
  <c r="G752" i="8"/>
  <c r="C743" i="8"/>
  <c r="F743" i="8" s="1"/>
  <c r="E743" i="8"/>
  <c r="H743" i="8" s="1"/>
  <c r="B743" i="8" s="1"/>
  <c r="C733" i="8"/>
  <c r="F733" i="8" s="1"/>
  <c r="B733" i="8" s="1"/>
  <c r="E733" i="8"/>
  <c r="H733" i="8"/>
  <c r="C730" i="8"/>
  <c r="F730" i="8"/>
  <c r="E730" i="8"/>
  <c r="H730" i="8"/>
  <c r="C721" i="8"/>
  <c r="F721" i="8" s="1"/>
  <c r="E721" i="8"/>
  <c r="H721" i="8"/>
  <c r="D721" i="8"/>
  <c r="G721" i="8" s="1"/>
  <c r="C720" i="8"/>
  <c r="F720" i="8" s="1"/>
  <c r="B720" i="8" s="1"/>
  <c r="E720" i="8"/>
  <c r="H720" i="8" s="1"/>
  <c r="D720" i="8"/>
  <c r="G720" i="8"/>
  <c r="C711" i="8"/>
  <c r="F711" i="8" s="1"/>
  <c r="E711" i="8"/>
  <c r="H711" i="8" s="1"/>
  <c r="C698" i="8"/>
  <c r="F698" i="8" s="1"/>
  <c r="E698" i="8"/>
  <c r="H698" i="8"/>
  <c r="B698" i="8" s="1"/>
  <c r="C689" i="8"/>
  <c r="F689" i="8" s="1"/>
  <c r="E689" i="8"/>
  <c r="H689" i="8" s="1"/>
  <c r="D689" i="8"/>
  <c r="G689" i="8"/>
  <c r="C688" i="8"/>
  <c r="F688" i="8"/>
  <c r="B688" i="8" s="1"/>
  <c r="E688" i="8"/>
  <c r="H688" i="8" s="1"/>
  <c r="D688" i="8"/>
  <c r="G688" i="8" s="1"/>
  <c r="C678" i="8"/>
  <c r="F678" i="8"/>
  <c r="E678" i="8"/>
  <c r="H678" i="8"/>
  <c r="C669" i="8"/>
  <c r="F669" i="8" s="1"/>
  <c r="E669" i="8"/>
  <c r="H669" i="8" s="1"/>
  <c r="C657" i="8"/>
  <c r="F657" i="8" s="1"/>
  <c r="E657" i="8"/>
  <c r="H657" i="8"/>
  <c r="D657" i="8"/>
  <c r="G657" i="8" s="1"/>
  <c r="C656" i="8"/>
  <c r="F656" i="8" s="1"/>
  <c r="E656" i="8"/>
  <c r="H656" i="8" s="1"/>
  <c r="D656" i="8"/>
  <c r="G656" i="8" s="1"/>
  <c r="C646" i="8"/>
  <c r="F646" i="8" s="1"/>
  <c r="B646" i="8" s="1"/>
  <c r="E646" i="8"/>
  <c r="H646" i="8"/>
  <c r="C637" i="8"/>
  <c r="F637" i="8" s="1"/>
  <c r="E637" i="8"/>
  <c r="H637" i="8"/>
  <c r="C634" i="8"/>
  <c r="F634" i="8"/>
  <c r="B634" i="8" s="1"/>
  <c r="E634" i="8"/>
  <c r="H634" i="8" s="1"/>
  <c r="C625" i="8"/>
  <c r="F625" i="8" s="1"/>
  <c r="B625" i="8" s="1"/>
  <c r="E625" i="8"/>
  <c r="H625" i="8"/>
  <c r="D625" i="8"/>
  <c r="G625" i="8"/>
  <c r="C624" i="8"/>
  <c r="F624" i="8" s="1"/>
  <c r="B624" i="8"/>
  <c r="E624" i="8"/>
  <c r="H624" i="8"/>
  <c r="D624" i="8"/>
  <c r="G624" i="8" s="1"/>
  <c r="C615" i="8"/>
  <c r="F615" i="8"/>
  <c r="E615" i="8"/>
  <c r="H615" i="8" s="1"/>
  <c r="C605" i="8"/>
  <c r="F605" i="8" s="1"/>
  <c r="B605" i="8" s="1"/>
  <c r="E605" i="8"/>
  <c r="H605" i="8"/>
  <c r="C593" i="8"/>
  <c r="F593" i="8"/>
  <c r="E593" i="8"/>
  <c r="H593" i="8" s="1"/>
  <c r="D593" i="8"/>
  <c r="G593" i="8"/>
  <c r="C583" i="8"/>
  <c r="F583" i="8"/>
  <c r="B583" i="8" s="1"/>
  <c r="E583" i="8"/>
  <c r="H583" i="8" s="1"/>
  <c r="C582" i="8"/>
  <c r="F582" i="8" s="1"/>
  <c r="B582" i="8"/>
  <c r="E582" i="8"/>
  <c r="H582" i="8"/>
  <c r="C573" i="8"/>
  <c r="F573" i="8" s="1"/>
  <c r="B573" i="8" s="1"/>
  <c r="E573" i="8"/>
  <c r="H573" i="8" s="1"/>
  <c r="C570" i="8"/>
  <c r="F570" i="8" s="1"/>
  <c r="B570" i="8"/>
  <c r="E570" i="8"/>
  <c r="H570" i="8"/>
  <c r="C561" i="8"/>
  <c r="F561" i="8" s="1"/>
  <c r="B561" i="8"/>
  <c r="E561" i="8"/>
  <c r="H561" i="8" s="1"/>
  <c r="D561" i="8"/>
  <c r="G561" i="8"/>
  <c r="C799" i="8"/>
  <c r="F799" i="8"/>
  <c r="E799" i="8"/>
  <c r="H799" i="8" s="1"/>
  <c r="C798" i="8"/>
  <c r="F798" i="8"/>
  <c r="E798" i="8"/>
  <c r="H798" i="8" s="1"/>
  <c r="B798" i="8" s="1"/>
  <c r="C789" i="8"/>
  <c r="F789" i="8"/>
  <c r="B789" i="8" s="1"/>
  <c r="E789" i="8"/>
  <c r="H789" i="8"/>
  <c r="C786" i="8"/>
  <c r="F786" i="8"/>
  <c r="B786" i="8" s="1"/>
  <c r="E786" i="8"/>
  <c r="H786" i="8"/>
  <c r="C777" i="8"/>
  <c r="F777" i="8" s="1"/>
  <c r="E777" i="8"/>
  <c r="H777" i="8"/>
  <c r="D777" i="8"/>
  <c r="G777" i="8" s="1"/>
  <c r="B777" i="8" s="1"/>
  <c r="C776" i="8"/>
  <c r="F776" i="8"/>
  <c r="E776" i="8"/>
  <c r="H776" i="8"/>
  <c r="D776" i="8"/>
  <c r="G776" i="8"/>
  <c r="C767" i="8"/>
  <c r="F767" i="8" s="1"/>
  <c r="B767" i="8" s="1"/>
  <c r="E767" i="8"/>
  <c r="H767" i="8"/>
  <c r="C766" i="8"/>
  <c r="F766" i="8" s="1"/>
  <c r="E766" i="8"/>
  <c r="H766" i="8" s="1"/>
  <c r="C757" i="8"/>
  <c r="F757" i="8" s="1"/>
  <c r="B757" i="8" s="1"/>
  <c r="E757" i="8"/>
  <c r="H757" i="8"/>
  <c r="C754" i="8"/>
  <c r="F754" i="8" s="1"/>
  <c r="B754" i="8"/>
  <c r="E754" i="8"/>
  <c r="H754" i="8" s="1"/>
  <c r="C745" i="8"/>
  <c r="F745" i="8"/>
  <c r="E745" i="8"/>
  <c r="H745" i="8"/>
  <c r="D745" i="8"/>
  <c r="G745" i="8"/>
  <c r="C744" i="8"/>
  <c r="F744" i="8" s="1"/>
  <c r="E744" i="8"/>
  <c r="H744" i="8"/>
  <c r="D744" i="8"/>
  <c r="G744" i="8"/>
  <c r="C735" i="8"/>
  <c r="F735" i="8"/>
  <c r="B735" i="8" s="1"/>
  <c r="E735" i="8"/>
  <c r="H735" i="8" s="1"/>
  <c r="C734" i="8"/>
  <c r="F734" i="8" s="1"/>
  <c r="B734" i="8" s="1"/>
  <c r="E734" i="8"/>
  <c r="H734" i="8" s="1"/>
  <c r="C725" i="8"/>
  <c r="F725" i="8"/>
  <c r="E725" i="8"/>
  <c r="H725" i="8" s="1"/>
  <c r="C722" i="8"/>
  <c r="F722" i="8" s="1"/>
  <c r="B722" i="8" s="1"/>
  <c r="E722" i="8"/>
  <c r="H722" i="8"/>
  <c r="C713" i="8"/>
  <c r="F713" i="8"/>
  <c r="E713" i="8"/>
  <c r="H713" i="8"/>
  <c r="D713" i="8"/>
  <c r="G713" i="8"/>
  <c r="C712" i="8"/>
  <c r="F712" i="8"/>
  <c r="E712" i="8"/>
  <c r="H712" i="8"/>
  <c r="D712" i="8"/>
  <c r="G712" i="8"/>
  <c r="B712" i="8" s="1"/>
  <c r="C703" i="8"/>
  <c r="F703" i="8"/>
  <c r="E703" i="8"/>
  <c r="H703" i="8" s="1"/>
  <c r="C702" i="8"/>
  <c r="F702" i="8"/>
  <c r="E702" i="8"/>
  <c r="H702" i="8"/>
  <c r="C693" i="8"/>
  <c r="F693" i="8" s="1"/>
  <c r="E693" i="8"/>
  <c r="H693" i="8"/>
  <c r="C690" i="8"/>
  <c r="F690" i="8"/>
  <c r="E690" i="8"/>
  <c r="H690" i="8"/>
  <c r="C681" i="8"/>
  <c r="F681" i="8"/>
  <c r="E681" i="8"/>
  <c r="H681" i="8" s="1"/>
  <c r="D681" i="8"/>
  <c r="G681" i="8" s="1"/>
  <c r="C680" i="8"/>
  <c r="F680" i="8"/>
  <c r="E680" i="8"/>
  <c r="H680" i="8"/>
  <c r="D680" i="8"/>
  <c r="G680" i="8" s="1"/>
  <c r="C671" i="8"/>
  <c r="F671" i="8" s="1"/>
  <c r="B671" i="8" s="1"/>
  <c r="E671" i="8"/>
  <c r="H671" i="8"/>
  <c r="C670" i="8"/>
  <c r="F670" i="8"/>
  <c r="E670" i="8"/>
  <c r="H670" i="8"/>
  <c r="C661" i="8"/>
  <c r="F661" i="8" s="1"/>
  <c r="E661" i="8"/>
  <c r="H661" i="8" s="1"/>
  <c r="C658" i="8"/>
  <c r="F658" i="8"/>
  <c r="B658" i="8"/>
  <c r="E658" i="8"/>
  <c r="H658" i="8"/>
  <c r="C649" i="8"/>
  <c r="F649" i="8"/>
  <c r="E649" i="8"/>
  <c r="H649" i="8" s="1"/>
  <c r="D649" i="8"/>
  <c r="G649" i="8"/>
  <c r="C648" i="8"/>
  <c r="F648" i="8" s="1"/>
  <c r="E648" i="8"/>
  <c r="H648" i="8" s="1"/>
  <c r="D648" i="8"/>
  <c r="G648" i="8"/>
  <c r="C639" i="8"/>
  <c r="F639" i="8"/>
  <c r="E639" i="8"/>
  <c r="H639" i="8" s="1"/>
  <c r="C638" i="8"/>
  <c r="F638" i="8"/>
  <c r="B638" i="8" s="1"/>
  <c r="E638" i="8"/>
  <c r="H638" i="8" s="1"/>
  <c r="C629" i="8"/>
  <c r="F629" i="8" s="1"/>
  <c r="E629" i="8"/>
  <c r="H629" i="8"/>
  <c r="C626" i="8"/>
  <c r="F626" i="8"/>
  <c r="B626" i="8" s="1"/>
  <c r="E626" i="8"/>
  <c r="H626" i="8" s="1"/>
  <c r="C617" i="8"/>
  <c r="F617" i="8"/>
  <c r="E617" i="8"/>
  <c r="H617" i="8"/>
  <c r="D617" i="8"/>
  <c r="G617" i="8"/>
  <c r="C616" i="8"/>
  <c r="F616" i="8" s="1"/>
  <c r="E616" i="8"/>
  <c r="H616" i="8" s="1"/>
  <c r="D616" i="8"/>
  <c r="G616" i="8"/>
  <c r="C607" i="8"/>
  <c r="F607" i="8" s="1"/>
  <c r="B607" i="8"/>
  <c r="E607" i="8"/>
  <c r="H607" i="8"/>
  <c r="C606" i="8"/>
  <c r="F606" i="8" s="1"/>
  <c r="B606" i="8" s="1"/>
  <c r="E606" i="8"/>
  <c r="H606" i="8" s="1"/>
  <c r="C597" i="8"/>
  <c r="F597" i="8" s="1"/>
  <c r="E597" i="8"/>
  <c r="H597" i="8" s="1"/>
  <c r="B597" i="8" s="1"/>
  <c r="C594" i="8"/>
  <c r="F594" i="8" s="1"/>
  <c r="B594" i="8" s="1"/>
  <c r="E594" i="8"/>
  <c r="H594" i="8" s="1"/>
  <c r="C585" i="8"/>
  <c r="F585" i="8"/>
  <c r="B585" i="8" s="1"/>
  <c r="E585" i="8"/>
  <c r="H585" i="8" s="1"/>
  <c r="D585" i="8"/>
  <c r="G585" i="8" s="1"/>
  <c r="C584" i="8"/>
  <c r="F584" i="8" s="1"/>
  <c r="E584" i="8"/>
  <c r="H584" i="8"/>
  <c r="D584" i="8"/>
  <c r="G584" i="8" s="1"/>
  <c r="C575" i="8"/>
  <c r="F575" i="8"/>
  <c r="B575" i="8" s="1"/>
  <c r="E575" i="8"/>
  <c r="H575" i="8"/>
  <c r="C574" i="8"/>
  <c r="F574" i="8"/>
  <c r="E574" i="8"/>
  <c r="H574" i="8"/>
  <c r="C565" i="8"/>
  <c r="F565" i="8" s="1"/>
  <c r="B565" i="8"/>
  <c r="E565" i="8"/>
  <c r="H565" i="8"/>
  <c r="C562" i="8"/>
  <c r="F562" i="8" s="1"/>
  <c r="E562" i="8"/>
  <c r="H562" i="8"/>
  <c r="B533" i="8"/>
  <c r="B528" i="8"/>
  <c r="B497" i="8"/>
  <c r="B478" i="8"/>
  <c r="B472" i="8"/>
  <c r="B454" i="8"/>
  <c r="B433" i="8"/>
  <c r="C402" i="8"/>
  <c r="F402" i="8"/>
  <c r="D402" i="8"/>
  <c r="G402" i="8"/>
  <c r="E402" i="8"/>
  <c r="H402" i="8"/>
  <c r="C386" i="8"/>
  <c r="F386" i="8" s="1"/>
  <c r="D386" i="8"/>
  <c r="G386" i="8"/>
  <c r="E386" i="8"/>
  <c r="H386" i="8" s="1"/>
  <c r="C918" i="8"/>
  <c r="F918" i="8" s="1"/>
  <c r="B918" i="8" s="1"/>
  <c r="E918" i="8"/>
  <c r="H918" i="8" s="1"/>
  <c r="C916" i="8"/>
  <c r="F916" i="8" s="1"/>
  <c r="B916" i="8" s="1"/>
  <c r="E916" i="8"/>
  <c r="H916" i="8"/>
  <c r="C914" i="8"/>
  <c r="F914" i="8" s="1"/>
  <c r="E914" i="8"/>
  <c r="H914" i="8"/>
  <c r="C912" i="8"/>
  <c r="F912" i="8"/>
  <c r="E912" i="8"/>
  <c r="H912" i="8" s="1"/>
  <c r="C910" i="8"/>
  <c r="F910" i="8" s="1"/>
  <c r="E910" i="8"/>
  <c r="H910" i="8"/>
  <c r="C908" i="8"/>
  <c r="F908" i="8" s="1"/>
  <c r="E908" i="8"/>
  <c r="H908" i="8"/>
  <c r="B908" i="8" s="1"/>
  <c r="C906" i="8"/>
  <c r="F906" i="8"/>
  <c r="E906" i="8"/>
  <c r="H906" i="8" s="1"/>
  <c r="C904" i="8"/>
  <c r="F904" i="8" s="1"/>
  <c r="E904" i="8"/>
  <c r="H904" i="8" s="1"/>
  <c r="B904" i="8" s="1"/>
  <c r="C902" i="8"/>
  <c r="F902" i="8"/>
  <c r="B902" i="8" s="1"/>
  <c r="E902" i="8"/>
  <c r="H902" i="8"/>
  <c r="C900" i="8"/>
  <c r="F900" i="8" s="1"/>
  <c r="E900" i="8"/>
  <c r="H900" i="8"/>
  <c r="C898" i="8"/>
  <c r="F898" i="8"/>
  <c r="E898" i="8"/>
  <c r="H898" i="8" s="1"/>
  <c r="C896" i="8"/>
  <c r="F896" i="8" s="1"/>
  <c r="B896" i="8" s="1"/>
  <c r="E896" i="8"/>
  <c r="H896" i="8"/>
  <c r="C894" i="8"/>
  <c r="F894" i="8" s="1"/>
  <c r="E894" i="8"/>
  <c r="H894" i="8"/>
  <c r="C892" i="8"/>
  <c r="F892" i="8" s="1"/>
  <c r="E892" i="8"/>
  <c r="H892" i="8" s="1"/>
  <c r="B892" i="8" s="1"/>
  <c r="C890" i="8"/>
  <c r="F890" i="8" s="1"/>
  <c r="B890" i="8" s="1"/>
  <c r="E890" i="8"/>
  <c r="H890" i="8" s="1"/>
  <c r="C888" i="8"/>
  <c r="F888" i="8" s="1"/>
  <c r="E888" i="8"/>
  <c r="H888" i="8" s="1"/>
  <c r="C886" i="8"/>
  <c r="F886" i="8"/>
  <c r="E886" i="8"/>
  <c r="H886" i="8"/>
  <c r="C884" i="8"/>
  <c r="F884" i="8" s="1"/>
  <c r="E884" i="8"/>
  <c r="H884" i="8"/>
  <c r="C882" i="8"/>
  <c r="F882" i="8" s="1"/>
  <c r="E882" i="8"/>
  <c r="H882" i="8" s="1"/>
  <c r="C880" i="8"/>
  <c r="F880" i="8" s="1"/>
  <c r="E880" i="8"/>
  <c r="H880" i="8" s="1"/>
  <c r="B880" i="8" s="1"/>
  <c r="C878" i="8"/>
  <c r="F878" i="8"/>
  <c r="B878" i="8" s="1"/>
  <c r="E878" i="8"/>
  <c r="H878" i="8"/>
  <c r="C876" i="8"/>
  <c r="F876" i="8" s="1"/>
  <c r="E876" i="8"/>
  <c r="H876" i="8"/>
  <c r="C874" i="8"/>
  <c r="F874" i="8"/>
  <c r="E874" i="8"/>
  <c r="H874" i="8" s="1"/>
  <c r="B874" i="8" s="1"/>
  <c r="C872" i="8"/>
  <c r="F872" i="8" s="1"/>
  <c r="E872" i="8"/>
  <c r="H872" i="8" s="1"/>
  <c r="C870" i="8"/>
  <c r="F870" i="8"/>
  <c r="E870" i="8"/>
  <c r="H870" i="8"/>
  <c r="C868" i="8"/>
  <c r="F868" i="8" s="1"/>
  <c r="E868" i="8"/>
  <c r="H868" i="8"/>
  <c r="B868" i="8" s="1"/>
  <c r="C866" i="8"/>
  <c r="F866" i="8" s="1"/>
  <c r="B866" i="8" s="1"/>
  <c r="E866" i="8"/>
  <c r="H866" i="8" s="1"/>
  <c r="C864" i="8"/>
  <c r="F864" i="8" s="1"/>
  <c r="E864" i="8"/>
  <c r="H864" i="8"/>
  <c r="C862" i="8"/>
  <c r="F862" i="8" s="1"/>
  <c r="E862" i="8"/>
  <c r="H862" i="8"/>
  <c r="C860" i="8"/>
  <c r="F860" i="8" s="1"/>
  <c r="E860" i="8"/>
  <c r="H860" i="8" s="1"/>
  <c r="B860" i="8" s="1"/>
  <c r="C858" i="8"/>
  <c r="F858" i="8" s="1"/>
  <c r="E858" i="8"/>
  <c r="H858" i="8" s="1"/>
  <c r="C856" i="8"/>
  <c r="F856" i="8" s="1"/>
  <c r="E856" i="8"/>
  <c r="H856" i="8" s="1"/>
  <c r="B856" i="8" s="1"/>
  <c r="C854" i="8"/>
  <c r="F854" i="8"/>
  <c r="B854" i="8" s="1"/>
  <c r="E854" i="8"/>
  <c r="H854" i="8"/>
  <c r="C852" i="8"/>
  <c r="F852" i="8" s="1"/>
  <c r="E852" i="8"/>
  <c r="H852" i="8"/>
  <c r="C850" i="8"/>
  <c r="F850" i="8" s="1"/>
  <c r="E850" i="8"/>
  <c r="H850" i="8"/>
  <c r="B850" i="8" s="1"/>
  <c r="C848" i="8"/>
  <c r="F848" i="8" s="1"/>
  <c r="E848" i="8"/>
  <c r="H848" i="8" s="1"/>
  <c r="C846" i="8"/>
  <c r="F846" i="8"/>
  <c r="E846" i="8"/>
  <c r="H846" i="8"/>
  <c r="C844" i="8"/>
  <c r="F844" i="8" s="1"/>
  <c r="B844" i="8" s="1"/>
  <c r="E844" i="8"/>
  <c r="H844" i="8"/>
  <c r="C842" i="8"/>
  <c r="F842" i="8" s="1"/>
  <c r="E842" i="8"/>
  <c r="H842" i="8" s="1"/>
  <c r="C840" i="8"/>
  <c r="F840" i="8" s="1"/>
  <c r="E840" i="8"/>
  <c r="H840" i="8"/>
  <c r="C838" i="8"/>
  <c r="F838" i="8"/>
  <c r="E838" i="8"/>
  <c r="H838" i="8" s="1"/>
  <c r="C836" i="8"/>
  <c r="F836" i="8" s="1"/>
  <c r="E836" i="8"/>
  <c r="H836" i="8"/>
  <c r="C834" i="8"/>
  <c r="F834" i="8" s="1"/>
  <c r="E834" i="8"/>
  <c r="H834" i="8" s="1"/>
  <c r="C832" i="8"/>
  <c r="F832" i="8" s="1"/>
  <c r="E832" i="8"/>
  <c r="H832" i="8"/>
  <c r="C830" i="8"/>
  <c r="F830" i="8"/>
  <c r="E830" i="8"/>
  <c r="H830" i="8"/>
  <c r="C828" i="8"/>
  <c r="F828" i="8" s="1"/>
  <c r="E828" i="8"/>
  <c r="H828" i="8" s="1"/>
  <c r="C826" i="8"/>
  <c r="F826" i="8" s="1"/>
  <c r="E826" i="8"/>
  <c r="H826" i="8"/>
  <c r="C824" i="8"/>
  <c r="F824" i="8" s="1"/>
  <c r="E824" i="8"/>
  <c r="H824" i="8" s="1"/>
  <c r="B824" i="8" s="1"/>
  <c r="C822" i="8"/>
  <c r="F822" i="8"/>
  <c r="B822" i="8" s="1"/>
  <c r="E822" i="8"/>
  <c r="H822" i="8"/>
  <c r="C820" i="8"/>
  <c r="F820" i="8" s="1"/>
  <c r="B820" i="8" s="1"/>
  <c r="E820" i="8"/>
  <c r="H820" i="8"/>
  <c r="C818" i="8"/>
  <c r="F818" i="8" s="1"/>
  <c r="E818" i="8"/>
  <c r="H818" i="8"/>
  <c r="B818" i="8" s="1"/>
  <c r="C816" i="8"/>
  <c r="F816" i="8" s="1"/>
  <c r="E816" i="8"/>
  <c r="H816" i="8"/>
  <c r="B816" i="8" s="1"/>
  <c r="C814" i="8"/>
  <c r="F814" i="8"/>
  <c r="B814" i="8" s="1"/>
  <c r="E814" i="8"/>
  <c r="H814" i="8"/>
  <c r="C812" i="8"/>
  <c r="F812" i="8" s="1"/>
  <c r="E812" i="8"/>
  <c r="H812" i="8"/>
  <c r="C810" i="8"/>
  <c r="F810" i="8" s="1"/>
  <c r="E810" i="8"/>
  <c r="H810" i="8" s="1"/>
  <c r="C808" i="8"/>
  <c r="F808" i="8" s="1"/>
  <c r="E808" i="8"/>
  <c r="H808" i="8"/>
  <c r="C804" i="8"/>
  <c r="F804" i="8"/>
  <c r="B804" i="8" s="1"/>
  <c r="E804" i="8"/>
  <c r="H804" i="8" s="1"/>
  <c r="C803" i="8"/>
  <c r="F803" i="8" s="1"/>
  <c r="E803" i="8"/>
  <c r="H803" i="8" s="1"/>
  <c r="C796" i="8"/>
  <c r="F796" i="8" s="1"/>
  <c r="E796" i="8"/>
  <c r="H796" i="8"/>
  <c r="C795" i="8"/>
  <c r="F795" i="8" s="1"/>
  <c r="E795" i="8"/>
  <c r="H795" i="8"/>
  <c r="C788" i="8"/>
  <c r="F788" i="8"/>
  <c r="E788" i="8"/>
  <c r="H788" i="8"/>
  <c r="C787" i="8"/>
  <c r="F787" i="8" s="1"/>
  <c r="B787" i="8" s="1"/>
  <c r="E787" i="8"/>
  <c r="H787" i="8" s="1"/>
  <c r="C780" i="8"/>
  <c r="F780" i="8" s="1"/>
  <c r="B780" i="8" s="1"/>
  <c r="E780" i="8"/>
  <c r="H780" i="8"/>
  <c r="C779" i="8"/>
  <c r="F779" i="8" s="1"/>
  <c r="E779" i="8"/>
  <c r="H779" i="8"/>
  <c r="C772" i="8"/>
  <c r="F772" i="8"/>
  <c r="E772" i="8"/>
  <c r="H772" i="8" s="1"/>
  <c r="C771" i="8"/>
  <c r="F771" i="8" s="1"/>
  <c r="B771" i="8" s="1"/>
  <c r="E771" i="8"/>
  <c r="H771" i="8"/>
  <c r="C764" i="8"/>
  <c r="F764" i="8" s="1"/>
  <c r="E764" i="8"/>
  <c r="H764" i="8"/>
  <c r="C763" i="8"/>
  <c r="F763" i="8" s="1"/>
  <c r="B763" i="8" s="1"/>
  <c r="E763" i="8"/>
  <c r="H763" i="8"/>
  <c r="C756" i="8"/>
  <c r="F756" i="8"/>
  <c r="E756" i="8"/>
  <c r="H756" i="8"/>
  <c r="C755" i="8"/>
  <c r="F755" i="8" s="1"/>
  <c r="E755" i="8"/>
  <c r="H755" i="8" s="1"/>
  <c r="C748" i="8"/>
  <c r="F748" i="8" s="1"/>
  <c r="B748" i="8" s="1"/>
  <c r="E748" i="8"/>
  <c r="H748" i="8" s="1"/>
  <c r="C747" i="8"/>
  <c r="F747" i="8" s="1"/>
  <c r="E747" i="8"/>
  <c r="H747" i="8"/>
  <c r="C740" i="8"/>
  <c r="F740" i="8" s="1"/>
  <c r="E740" i="8"/>
  <c r="H740" i="8" s="1"/>
  <c r="C739" i="8"/>
  <c r="F739" i="8" s="1"/>
  <c r="E739" i="8"/>
  <c r="H739" i="8" s="1"/>
  <c r="B739" i="8" s="1"/>
  <c r="C732" i="8"/>
  <c r="F732" i="8" s="1"/>
  <c r="B732" i="8" s="1"/>
  <c r="E732" i="8"/>
  <c r="H732" i="8"/>
  <c r="C731" i="8"/>
  <c r="F731" i="8" s="1"/>
  <c r="E731" i="8"/>
  <c r="H731" i="8"/>
  <c r="C724" i="8"/>
  <c r="F724" i="8"/>
  <c r="B724" i="8" s="1"/>
  <c r="E724" i="8"/>
  <c r="H724" i="8" s="1"/>
  <c r="C723" i="8"/>
  <c r="F723" i="8" s="1"/>
  <c r="B723" i="8" s="1"/>
  <c r="E723" i="8"/>
  <c r="H723" i="8" s="1"/>
  <c r="C716" i="8"/>
  <c r="F716" i="8"/>
  <c r="E716" i="8"/>
  <c r="H716" i="8"/>
  <c r="C715" i="8"/>
  <c r="F715" i="8" s="1"/>
  <c r="B715" i="8" s="1"/>
  <c r="E715" i="8"/>
  <c r="H715" i="8"/>
  <c r="C708" i="8"/>
  <c r="F708" i="8"/>
  <c r="E708" i="8"/>
  <c r="H708" i="8" s="1"/>
  <c r="C707" i="8"/>
  <c r="F707" i="8" s="1"/>
  <c r="E707" i="8"/>
  <c r="H707" i="8" s="1"/>
  <c r="C700" i="8"/>
  <c r="F700" i="8" s="1"/>
  <c r="B700" i="8" s="1"/>
  <c r="E700" i="8"/>
  <c r="H700" i="8"/>
  <c r="C699" i="8"/>
  <c r="F699" i="8" s="1"/>
  <c r="E699" i="8"/>
  <c r="H699" i="8"/>
  <c r="C692" i="8"/>
  <c r="F692" i="8" s="1"/>
  <c r="E692" i="8"/>
  <c r="H692" i="8"/>
  <c r="C691" i="8"/>
  <c r="F691" i="8" s="1"/>
  <c r="E691" i="8"/>
  <c r="H691" i="8" s="1"/>
  <c r="C684" i="8"/>
  <c r="F684" i="8" s="1"/>
  <c r="E684" i="8"/>
  <c r="H684" i="8" s="1"/>
  <c r="C683" i="8"/>
  <c r="F683" i="8" s="1"/>
  <c r="B683" i="8" s="1"/>
  <c r="E683" i="8"/>
  <c r="H683" i="8"/>
  <c r="C676" i="8"/>
  <c r="F676" i="8" s="1"/>
  <c r="B676" i="8" s="1"/>
  <c r="E676" i="8"/>
  <c r="H676" i="8" s="1"/>
  <c r="C675" i="8"/>
  <c r="F675" i="8" s="1"/>
  <c r="E675" i="8"/>
  <c r="H675" i="8" s="1"/>
  <c r="C668" i="8"/>
  <c r="F668" i="8"/>
  <c r="E668" i="8"/>
  <c r="H668" i="8"/>
  <c r="C667" i="8"/>
  <c r="F667" i="8" s="1"/>
  <c r="B667" i="8" s="1"/>
  <c r="E667" i="8"/>
  <c r="H667" i="8"/>
  <c r="C660" i="8"/>
  <c r="F660" i="8"/>
  <c r="E660" i="8"/>
  <c r="H660" i="8" s="1"/>
  <c r="C659" i="8"/>
  <c r="F659" i="8" s="1"/>
  <c r="E659" i="8"/>
  <c r="H659" i="8" s="1"/>
  <c r="C652" i="8"/>
  <c r="F652" i="8"/>
  <c r="B652" i="8" s="1"/>
  <c r="E652" i="8"/>
  <c r="H652" i="8"/>
  <c r="C651" i="8"/>
  <c r="F651" i="8" s="1"/>
  <c r="E651" i="8"/>
  <c r="H651" i="8"/>
  <c r="C644" i="8"/>
  <c r="F644" i="8"/>
  <c r="E644" i="8"/>
  <c r="H644" i="8" s="1"/>
  <c r="C643" i="8"/>
  <c r="F643" i="8" s="1"/>
  <c r="E643" i="8"/>
  <c r="H643" i="8" s="1"/>
  <c r="C636" i="8"/>
  <c r="F636" i="8" s="1"/>
  <c r="E636" i="8"/>
  <c r="H636" i="8" s="1"/>
  <c r="C635" i="8"/>
  <c r="F635" i="8" s="1"/>
  <c r="B635" i="8" s="1"/>
  <c r="E635" i="8"/>
  <c r="H635" i="8"/>
  <c r="C628" i="8"/>
  <c r="F628" i="8" s="1"/>
  <c r="B628" i="8" s="1"/>
  <c r="E628" i="8"/>
  <c r="H628" i="8"/>
  <c r="C627" i="8"/>
  <c r="F627" i="8" s="1"/>
  <c r="E627" i="8"/>
  <c r="H627" i="8" s="1"/>
  <c r="C620" i="8"/>
  <c r="F620" i="8"/>
  <c r="E620" i="8"/>
  <c r="H620" i="8" s="1"/>
  <c r="C619" i="8"/>
  <c r="F619" i="8" s="1"/>
  <c r="E619" i="8"/>
  <c r="H619" i="8" s="1"/>
  <c r="C612" i="8"/>
  <c r="F612" i="8" s="1"/>
  <c r="E612" i="8"/>
  <c r="H612" i="8"/>
  <c r="C611" i="8"/>
  <c r="F611" i="8" s="1"/>
  <c r="E611" i="8"/>
  <c r="H611" i="8" s="1"/>
  <c r="B611" i="8" s="1"/>
  <c r="C604" i="8"/>
  <c r="F604" i="8"/>
  <c r="B604" i="8" s="1"/>
  <c r="E604" i="8"/>
  <c r="H604" i="8"/>
  <c r="C603" i="8"/>
  <c r="F603" i="8" s="1"/>
  <c r="E603" i="8"/>
  <c r="H603" i="8"/>
  <c r="C596" i="8"/>
  <c r="F596" i="8" s="1"/>
  <c r="E596" i="8"/>
  <c r="H596" i="8" s="1"/>
  <c r="B596" i="8" s="1"/>
  <c r="C595" i="8"/>
  <c r="F595" i="8" s="1"/>
  <c r="E595" i="8"/>
  <c r="H595" i="8" s="1"/>
  <c r="C588" i="8"/>
  <c r="F588" i="8"/>
  <c r="E588" i="8"/>
  <c r="H588" i="8" s="1"/>
  <c r="C587" i="8"/>
  <c r="F587" i="8" s="1"/>
  <c r="E587" i="8"/>
  <c r="H587" i="8"/>
  <c r="B587" i="8" s="1"/>
  <c r="C580" i="8"/>
  <c r="F580" i="8"/>
  <c r="E580" i="8"/>
  <c r="H580" i="8" s="1"/>
  <c r="C579" i="8"/>
  <c r="F579" i="8" s="1"/>
  <c r="E579" i="8"/>
  <c r="H579" i="8" s="1"/>
  <c r="C572" i="8"/>
  <c r="F572" i="8" s="1"/>
  <c r="E572" i="8"/>
  <c r="H572" i="8" s="1"/>
  <c r="C571" i="8"/>
  <c r="F571" i="8" s="1"/>
  <c r="B571" i="8" s="1"/>
  <c r="E571" i="8"/>
  <c r="H571" i="8" s="1"/>
  <c r="C564" i="8"/>
  <c r="F564" i="8" s="1"/>
  <c r="E564" i="8"/>
  <c r="H564" i="8"/>
  <c r="C563" i="8"/>
  <c r="F563" i="8" s="1"/>
  <c r="E563" i="8"/>
  <c r="H563" i="8" s="1"/>
  <c r="B563" i="8" s="1"/>
  <c r="B481" i="8"/>
  <c r="B467" i="8"/>
  <c r="B456" i="8"/>
  <c r="B486" i="8"/>
  <c r="B465" i="8"/>
  <c r="C394" i="8"/>
  <c r="F394" i="8" s="1"/>
  <c r="D394" i="8"/>
  <c r="G394" i="8" s="1"/>
  <c r="E394" i="8"/>
  <c r="H394" i="8" s="1"/>
  <c r="C378" i="8"/>
  <c r="F378" i="8" s="1"/>
  <c r="B378" i="8" s="1"/>
  <c r="D378" i="8"/>
  <c r="G378" i="8"/>
  <c r="E378" i="8"/>
  <c r="H378" i="8" s="1"/>
  <c r="C370" i="8"/>
  <c r="F370" i="8" s="1"/>
  <c r="B370" i="8" s="1"/>
  <c r="D370" i="8"/>
  <c r="G370" i="8"/>
  <c r="C362" i="8"/>
  <c r="F362" i="8" s="1"/>
  <c r="D362" i="8"/>
  <c r="G362" i="8"/>
  <c r="C349" i="8"/>
  <c r="F349" i="8" s="1"/>
  <c r="D349" i="8"/>
  <c r="G349" i="8" s="1"/>
  <c r="E349" i="8"/>
  <c r="H349" i="8"/>
  <c r="C339" i="8"/>
  <c r="F339" i="8"/>
  <c r="B339" i="8" s="1"/>
  <c r="E339" i="8"/>
  <c r="H339" i="8"/>
  <c r="C317" i="8"/>
  <c r="F317" i="8" s="1"/>
  <c r="D317" i="8"/>
  <c r="G317" i="8"/>
  <c r="E317" i="8"/>
  <c r="H317" i="8" s="1"/>
  <c r="B317" i="8" s="1"/>
  <c r="B405" i="8"/>
  <c r="C400" i="8"/>
  <c r="F400" i="8" s="1"/>
  <c r="B400" i="8" s="1"/>
  <c r="E400" i="8"/>
  <c r="H400" i="8"/>
  <c r="C392" i="8"/>
  <c r="F392" i="8" s="1"/>
  <c r="B392" i="8" s="1"/>
  <c r="E392" i="8"/>
  <c r="H392" i="8" s="1"/>
  <c r="C384" i="8"/>
  <c r="F384" i="8"/>
  <c r="E384" i="8"/>
  <c r="H384" i="8"/>
  <c r="B384" i="8" s="1"/>
  <c r="C376" i="8"/>
  <c r="F376" i="8"/>
  <c r="B376" i="8" s="1"/>
  <c r="E376" i="8"/>
  <c r="H376" i="8" s="1"/>
  <c r="C368" i="8"/>
  <c r="F368" i="8" s="1"/>
  <c r="B368" i="8"/>
  <c r="E368" i="8"/>
  <c r="H368" i="8"/>
  <c r="C360" i="8"/>
  <c r="F360" i="8" s="1"/>
  <c r="B360" i="8" s="1"/>
  <c r="E360" i="8"/>
  <c r="H360" i="8"/>
  <c r="C347" i="8"/>
  <c r="F347" i="8"/>
  <c r="E347" i="8"/>
  <c r="H347" i="8" s="1"/>
  <c r="C325" i="8"/>
  <c r="F325" i="8"/>
  <c r="D325" i="8"/>
  <c r="G325" i="8"/>
  <c r="B325" i="8"/>
  <c r="E325" i="8"/>
  <c r="H325" i="8"/>
  <c r="C315" i="8"/>
  <c r="F315" i="8" s="1"/>
  <c r="E315" i="8"/>
  <c r="H315" i="8"/>
  <c r="B315" i="8" s="1"/>
  <c r="C301" i="8"/>
  <c r="F301" i="8"/>
  <c r="B301" i="8"/>
  <c r="D301" i="8"/>
  <c r="G301" i="8"/>
  <c r="E301" i="8"/>
  <c r="H301" i="8"/>
  <c r="B554" i="8"/>
  <c r="B522" i="8"/>
  <c r="B506" i="8"/>
  <c r="B490" i="8"/>
  <c r="C403" i="8"/>
  <c r="F403" i="8"/>
  <c r="B403" i="8"/>
  <c r="D403" i="8"/>
  <c r="G403" i="8"/>
  <c r="C395" i="8"/>
  <c r="F395" i="8"/>
  <c r="D395" i="8"/>
  <c r="G395" i="8" s="1"/>
  <c r="B389" i="8"/>
  <c r="C387" i="8"/>
  <c r="F387" i="8"/>
  <c r="B387" i="8"/>
  <c r="D387" i="8"/>
  <c r="G387" i="8" s="1"/>
  <c r="B381" i="8"/>
  <c r="C379" i="8"/>
  <c r="F379" i="8" s="1"/>
  <c r="B379" i="8"/>
  <c r="D379" i="8"/>
  <c r="G379" i="8"/>
  <c r="C371" i="8"/>
  <c r="F371" i="8"/>
  <c r="B371" i="8"/>
  <c r="D371" i="8"/>
  <c r="G371" i="8"/>
  <c r="B365" i="8"/>
  <c r="C363" i="8"/>
  <c r="F363" i="8"/>
  <c r="B363" i="8" s="1"/>
  <c r="D363" i="8"/>
  <c r="G363" i="8"/>
  <c r="B357" i="8"/>
  <c r="D351" i="8"/>
  <c r="G351" i="8"/>
  <c r="B351" i="8" s="1"/>
  <c r="C351" i="8"/>
  <c r="F351" i="8"/>
  <c r="E351" i="8"/>
  <c r="H351" i="8"/>
  <c r="C333" i="8"/>
  <c r="F333" i="8"/>
  <c r="B333" i="8" s="1"/>
  <c r="D333" i="8"/>
  <c r="G333" i="8"/>
  <c r="E333" i="8"/>
  <c r="H333" i="8"/>
  <c r="C323" i="8"/>
  <c r="F323" i="8"/>
  <c r="E323" i="8"/>
  <c r="H323" i="8" s="1"/>
  <c r="B323" i="8" s="1"/>
  <c r="D401" i="8"/>
  <c r="G401" i="8" s="1"/>
  <c r="B401" i="8" s="1"/>
  <c r="E401" i="8"/>
  <c r="H401" i="8"/>
  <c r="B399" i="8"/>
  <c r="D393" i="8"/>
  <c r="G393" i="8" s="1"/>
  <c r="B393" i="8" s="1"/>
  <c r="E393" i="8"/>
  <c r="H393" i="8"/>
  <c r="B391" i="8"/>
  <c r="D385" i="8"/>
  <c r="G385" i="8" s="1"/>
  <c r="B385" i="8" s="1"/>
  <c r="E385" i="8"/>
  <c r="H385" i="8" s="1"/>
  <c r="D377" i="8"/>
  <c r="G377" i="8" s="1"/>
  <c r="B377" i="8" s="1"/>
  <c r="E377" i="8"/>
  <c r="H377" i="8"/>
  <c r="B375" i="8"/>
  <c r="E370" i="8"/>
  <c r="H370" i="8"/>
  <c r="D369" i="8"/>
  <c r="G369" i="8" s="1"/>
  <c r="E369" i="8"/>
  <c r="H369" i="8" s="1"/>
  <c r="B369" i="8" s="1"/>
  <c r="E362" i="8"/>
  <c r="H362" i="8" s="1"/>
  <c r="B362" i="8" s="1"/>
  <c r="D361" i="8"/>
  <c r="G361" i="8"/>
  <c r="B361" i="8" s="1"/>
  <c r="E361" i="8"/>
  <c r="H361" i="8"/>
  <c r="C341" i="8"/>
  <c r="F341" i="8"/>
  <c r="D341" i="8"/>
  <c r="G341" i="8" s="1"/>
  <c r="E341" i="8"/>
  <c r="H341" i="8" s="1"/>
  <c r="D339" i="8"/>
  <c r="G339" i="8"/>
  <c r="C331" i="8"/>
  <c r="F331" i="8" s="1"/>
  <c r="B331" i="8" s="1"/>
  <c r="E331" i="8"/>
  <c r="H331" i="8" s="1"/>
  <c r="C309" i="8"/>
  <c r="F309" i="8"/>
  <c r="D309" i="8"/>
  <c r="G309" i="8"/>
  <c r="E309" i="8"/>
  <c r="H309" i="8" s="1"/>
  <c r="C293" i="8"/>
  <c r="F293" i="8" s="1"/>
  <c r="D293" i="8"/>
  <c r="G293" i="8" s="1"/>
  <c r="B293" i="8" s="1"/>
  <c r="E293" i="8"/>
  <c r="H293" i="8" s="1"/>
  <c r="C285" i="8"/>
  <c r="F285" i="8" s="1"/>
  <c r="B285" i="8" s="1"/>
  <c r="D285" i="8"/>
  <c r="G285" i="8"/>
  <c r="C307" i="8"/>
  <c r="F307" i="8" s="1"/>
  <c r="E307" i="8"/>
  <c r="H307" i="8"/>
  <c r="B307" i="8" s="1"/>
  <c r="C299" i="8"/>
  <c r="F299" i="8"/>
  <c r="B299" i="8" s="1"/>
  <c r="E299" i="8"/>
  <c r="H299" i="8" s="1"/>
  <c r="C291" i="8"/>
  <c r="F291" i="8" s="1"/>
  <c r="E291" i="8"/>
  <c r="H291" i="8"/>
  <c r="C283" i="8"/>
  <c r="F283" i="8" s="1"/>
  <c r="B283" i="8"/>
  <c r="E283" i="8"/>
  <c r="H283" i="8" s="1"/>
  <c r="D276" i="8"/>
  <c r="G276" i="8" s="1"/>
  <c r="E276" i="8"/>
  <c r="H276" i="8"/>
  <c r="C276" i="8"/>
  <c r="F276" i="8"/>
  <c r="D268" i="8"/>
  <c r="G268" i="8" s="1"/>
  <c r="E268" i="8"/>
  <c r="H268" i="8" s="1"/>
  <c r="C268" i="8"/>
  <c r="F268" i="8"/>
  <c r="D260" i="8"/>
  <c r="G260" i="8"/>
  <c r="E260" i="8"/>
  <c r="H260" i="8" s="1"/>
  <c r="C260" i="8"/>
  <c r="F260" i="8" s="1"/>
  <c r="D252" i="8"/>
  <c r="G252" i="8" s="1"/>
  <c r="E252" i="8"/>
  <c r="H252" i="8" s="1"/>
  <c r="C252" i="8"/>
  <c r="F252" i="8" s="1"/>
  <c r="D244" i="8"/>
  <c r="G244" i="8" s="1"/>
  <c r="E244" i="8"/>
  <c r="H244" i="8"/>
  <c r="C244" i="8"/>
  <c r="F244" i="8"/>
  <c r="C342" i="8"/>
  <c r="F342" i="8" s="1"/>
  <c r="B342" i="8" s="1"/>
  <c r="D342" i="8"/>
  <c r="G342" i="8"/>
  <c r="C334" i="8"/>
  <c r="F334" i="8" s="1"/>
  <c r="B334" i="8" s="1"/>
  <c r="D334" i="8"/>
  <c r="G334" i="8" s="1"/>
  <c r="C326" i="8"/>
  <c r="F326" i="8"/>
  <c r="B326" i="8" s="1"/>
  <c r="D326" i="8"/>
  <c r="G326" i="8"/>
  <c r="C318" i="8"/>
  <c r="F318" i="8" s="1"/>
  <c r="D318" i="8"/>
  <c r="G318" i="8" s="1"/>
  <c r="C310" i="8"/>
  <c r="F310" i="8" s="1"/>
  <c r="B310" i="8" s="1"/>
  <c r="D310" i="8"/>
  <c r="G310" i="8"/>
  <c r="C302" i="8"/>
  <c r="F302" i="8" s="1"/>
  <c r="B302" i="8"/>
  <c r="D302" i="8"/>
  <c r="G302" i="8"/>
  <c r="C294" i="8"/>
  <c r="F294" i="8" s="1"/>
  <c r="D294" i="8"/>
  <c r="G294" i="8" s="1"/>
  <c r="B294" i="8" s="1"/>
  <c r="C286" i="8"/>
  <c r="F286" i="8" s="1"/>
  <c r="D286" i="8"/>
  <c r="G286" i="8"/>
  <c r="C275" i="8"/>
  <c r="F275" i="8" s="1"/>
  <c r="B275" i="8" s="1"/>
  <c r="E275" i="8"/>
  <c r="H275" i="8" s="1"/>
  <c r="D275" i="8"/>
  <c r="G275" i="8"/>
  <c r="C267" i="8"/>
  <c r="F267" i="8" s="1"/>
  <c r="B267" i="8" s="1"/>
  <c r="E267" i="8"/>
  <c r="H267" i="8"/>
  <c r="D267" i="8"/>
  <c r="G267" i="8" s="1"/>
  <c r="C259" i="8"/>
  <c r="F259" i="8" s="1"/>
  <c r="E259" i="8"/>
  <c r="H259" i="8"/>
  <c r="D259" i="8"/>
  <c r="G259" i="8"/>
  <c r="B259" i="8" s="1"/>
  <c r="C251" i="8"/>
  <c r="F251" i="8" s="1"/>
  <c r="E251" i="8"/>
  <c r="H251" i="8"/>
  <c r="D251" i="8"/>
  <c r="G251" i="8" s="1"/>
  <c r="B251" i="8" s="1"/>
  <c r="C243" i="8"/>
  <c r="F243" i="8" s="1"/>
  <c r="E243" i="8"/>
  <c r="H243" i="8"/>
  <c r="D243" i="8"/>
  <c r="G243" i="8"/>
  <c r="D236" i="8"/>
  <c r="G236" i="8"/>
  <c r="B236" i="8" s="1"/>
  <c r="E236" i="8"/>
  <c r="H236" i="8" s="1"/>
  <c r="C236" i="8"/>
  <c r="F236" i="8"/>
  <c r="E398" i="8"/>
  <c r="H398" i="8"/>
  <c r="B396" i="8"/>
  <c r="E390" i="8"/>
  <c r="H390" i="8" s="1"/>
  <c r="E382" i="8"/>
  <c r="H382" i="8" s="1"/>
  <c r="E374" i="8"/>
  <c r="H374" i="8"/>
  <c r="E366" i="8"/>
  <c r="H366" i="8"/>
  <c r="D348" i="8"/>
  <c r="G348" i="8" s="1"/>
  <c r="E348" i="8"/>
  <c r="H348" i="8" s="1"/>
  <c r="D340" i="8"/>
  <c r="G340" i="8" s="1"/>
  <c r="E340" i="8"/>
  <c r="H340" i="8" s="1"/>
  <c r="D332" i="8"/>
  <c r="G332" i="8"/>
  <c r="B332" i="8" s="1"/>
  <c r="E332" i="8"/>
  <c r="H332" i="8"/>
  <c r="D324" i="8"/>
  <c r="G324" i="8"/>
  <c r="E324" i="8"/>
  <c r="H324" i="8" s="1"/>
  <c r="D316" i="8"/>
  <c r="G316" i="8" s="1"/>
  <c r="B316" i="8" s="1"/>
  <c r="E316" i="8"/>
  <c r="H316" i="8"/>
  <c r="D308" i="8"/>
  <c r="G308" i="8" s="1"/>
  <c r="E308" i="8"/>
  <c r="H308" i="8" s="1"/>
  <c r="D300" i="8"/>
  <c r="G300" i="8"/>
  <c r="B300" i="8" s="1"/>
  <c r="E300" i="8"/>
  <c r="H300" i="8"/>
  <c r="D292" i="8"/>
  <c r="G292" i="8" s="1"/>
  <c r="E292" i="8"/>
  <c r="H292" i="8" s="1"/>
  <c r="E285" i="8"/>
  <c r="H285" i="8"/>
  <c r="D284" i="8"/>
  <c r="G284" i="8"/>
  <c r="B284" i="8"/>
  <c r="E284" i="8"/>
  <c r="H284" i="8"/>
  <c r="C235" i="8"/>
  <c r="F235" i="8" s="1"/>
  <c r="E235" i="8"/>
  <c r="H235" i="8" s="1"/>
  <c r="D235" i="8"/>
  <c r="G235" i="8"/>
  <c r="D234" i="8"/>
  <c r="G234" i="8" s="1"/>
  <c r="E228" i="8"/>
  <c r="H228" i="8" s="1"/>
  <c r="B228" i="8" s="1"/>
  <c r="D227" i="8"/>
  <c r="G227" i="8" s="1"/>
  <c r="B227" i="8" s="1"/>
  <c r="C226" i="8"/>
  <c r="F226" i="8"/>
  <c r="C225" i="8"/>
  <c r="F225" i="8"/>
  <c r="E225" i="8"/>
  <c r="H225" i="8" s="1"/>
  <c r="E219" i="8"/>
  <c r="H219" i="8" s="1"/>
  <c r="B219" i="8"/>
  <c r="D218" i="8"/>
  <c r="G218" i="8"/>
  <c r="B218" i="8"/>
  <c r="B216" i="8"/>
  <c r="D214" i="8"/>
  <c r="G214" i="8"/>
  <c r="C213" i="8"/>
  <c r="F213" i="8"/>
  <c r="D213" i="8"/>
  <c r="G213" i="8" s="1"/>
  <c r="C204" i="8"/>
  <c r="F204" i="8"/>
  <c r="B204" i="8" s="1"/>
  <c r="E196" i="8"/>
  <c r="H196" i="8"/>
  <c r="D195" i="8"/>
  <c r="G195" i="8"/>
  <c r="C194" i="8"/>
  <c r="F194" i="8"/>
  <c r="C193" i="8"/>
  <c r="F193" i="8" s="1"/>
  <c r="B193" i="8" s="1"/>
  <c r="E193" i="8"/>
  <c r="H193" i="8" s="1"/>
  <c r="E187" i="8"/>
  <c r="H187" i="8" s="1"/>
  <c r="D184" i="8"/>
  <c r="G184" i="8" s="1"/>
  <c r="C184" i="8"/>
  <c r="F184" i="8" s="1"/>
  <c r="E184" i="8"/>
  <c r="H184" i="8"/>
  <c r="D182" i="8"/>
  <c r="G182" i="8" s="1"/>
  <c r="B182" i="8"/>
  <c r="E182" i="8"/>
  <c r="H182" i="8" s="1"/>
  <c r="C217" i="8"/>
  <c r="F217" i="8"/>
  <c r="B217" i="8" s="1"/>
  <c r="E217" i="8"/>
  <c r="H217" i="8"/>
  <c r="C205" i="8"/>
  <c r="F205" i="8"/>
  <c r="B205" i="8" s="1"/>
  <c r="D205" i="8"/>
  <c r="G205" i="8"/>
  <c r="D187" i="8"/>
  <c r="G187" i="8" s="1"/>
  <c r="B187" i="8" s="1"/>
  <c r="D175" i="8"/>
  <c r="G175" i="8" s="1"/>
  <c r="C175" i="8"/>
  <c r="F175" i="8" s="1"/>
  <c r="E175" i="8"/>
  <c r="H175" i="8" s="1"/>
  <c r="D278" i="8"/>
  <c r="G278" i="8" s="1"/>
  <c r="B278" i="8" s="1"/>
  <c r="D270" i="8"/>
  <c r="G270" i="8" s="1"/>
  <c r="D262" i="8"/>
  <c r="G262" i="8"/>
  <c r="D254" i="8"/>
  <c r="G254" i="8"/>
  <c r="D246" i="8"/>
  <c r="G246" i="8" s="1"/>
  <c r="C229" i="8"/>
  <c r="F229" i="8"/>
  <c r="D229" i="8"/>
  <c r="G229" i="8"/>
  <c r="E213" i="8"/>
  <c r="H213" i="8"/>
  <c r="E212" i="8"/>
  <c r="H212" i="8" s="1"/>
  <c r="D211" i="8"/>
  <c r="G211" i="8" s="1"/>
  <c r="C210" i="8"/>
  <c r="F210" i="8" s="1"/>
  <c r="B210" i="8" s="1"/>
  <c r="C209" i="8"/>
  <c r="F209" i="8" s="1"/>
  <c r="B209" i="8" s="1"/>
  <c r="E209" i="8"/>
  <c r="H209" i="8"/>
  <c r="E203" i="8"/>
  <c r="H203" i="8"/>
  <c r="B203" i="8" s="1"/>
  <c r="C197" i="8"/>
  <c r="F197" i="8"/>
  <c r="B197" i="8" s="1"/>
  <c r="D197" i="8"/>
  <c r="G197" i="8" s="1"/>
  <c r="D183" i="8"/>
  <c r="G183" i="8"/>
  <c r="C183" i="8"/>
  <c r="F183" i="8"/>
  <c r="B183" i="8" s="1"/>
  <c r="D179" i="8"/>
  <c r="G179" i="8" s="1"/>
  <c r="B179" i="8" s="1"/>
  <c r="C179" i="8"/>
  <c r="F179" i="8" s="1"/>
  <c r="E179" i="8"/>
  <c r="H179" i="8" s="1"/>
  <c r="E345" i="8"/>
  <c r="H345" i="8"/>
  <c r="B345" i="8" s="1"/>
  <c r="E337" i="8"/>
  <c r="H337" i="8" s="1"/>
  <c r="B335" i="8"/>
  <c r="E329" i="8"/>
  <c r="H329" i="8" s="1"/>
  <c r="B329" i="8" s="1"/>
  <c r="E321" i="8"/>
  <c r="H321" i="8" s="1"/>
  <c r="B319" i="8"/>
  <c r="E313" i="8"/>
  <c r="H313" i="8"/>
  <c r="E305" i="8"/>
  <c r="H305" i="8" s="1"/>
  <c r="B305" i="8" s="1"/>
  <c r="E297" i="8"/>
  <c r="H297" i="8" s="1"/>
  <c r="B297" i="8" s="1"/>
  <c r="B295" i="8"/>
  <c r="E289" i="8"/>
  <c r="H289" i="8"/>
  <c r="E281" i="8"/>
  <c r="H281" i="8" s="1"/>
  <c r="D277" i="8"/>
  <c r="G277" i="8"/>
  <c r="E273" i="8"/>
  <c r="H273" i="8"/>
  <c r="B273" i="8"/>
  <c r="D269" i="8"/>
  <c r="G269" i="8"/>
  <c r="B269" i="8" s="1"/>
  <c r="E265" i="8"/>
  <c r="H265" i="8" s="1"/>
  <c r="D261" i="8"/>
  <c r="G261" i="8"/>
  <c r="B261" i="8" s="1"/>
  <c r="E257" i="8"/>
  <c r="H257" i="8" s="1"/>
  <c r="B257" i="8" s="1"/>
  <c r="B255" i="8"/>
  <c r="D253" i="8"/>
  <c r="G253" i="8" s="1"/>
  <c r="E249" i="8"/>
  <c r="H249" i="8"/>
  <c r="B249" i="8" s="1"/>
  <c r="B247" i="8"/>
  <c r="D245" i="8"/>
  <c r="G245" i="8" s="1"/>
  <c r="B245" i="8" s="1"/>
  <c r="E241" i="8"/>
  <c r="H241" i="8"/>
  <c r="B241" i="8" s="1"/>
  <c r="D237" i="8"/>
  <c r="G237" i="8" s="1"/>
  <c r="B237" i="8" s="1"/>
  <c r="E233" i="8"/>
  <c r="H233" i="8"/>
  <c r="B233" i="8" s="1"/>
  <c r="E227" i="8"/>
  <c r="H227" i="8"/>
  <c r="D226" i="8"/>
  <c r="G226" i="8"/>
  <c r="D225" i="8"/>
  <c r="G225" i="8" s="1"/>
  <c r="B225" i="8" s="1"/>
  <c r="D222" i="8"/>
  <c r="G222" i="8"/>
  <c r="B222" i="8"/>
  <c r="C221" i="8"/>
  <c r="F221" i="8" s="1"/>
  <c r="B221" i="8"/>
  <c r="D221" i="8"/>
  <c r="G221" i="8" s="1"/>
  <c r="E214" i="8"/>
  <c r="H214" i="8"/>
  <c r="C212" i="8"/>
  <c r="F212" i="8"/>
  <c r="B212" i="8" s="1"/>
  <c r="E205" i="8"/>
  <c r="H205" i="8" s="1"/>
  <c r="E204" i="8"/>
  <c r="H204" i="8" s="1"/>
  <c r="D203" i="8"/>
  <c r="G203" i="8"/>
  <c r="C202" i="8"/>
  <c r="F202" i="8"/>
  <c r="B202" i="8"/>
  <c r="C201" i="8"/>
  <c r="F201" i="8" s="1"/>
  <c r="E201" i="8"/>
  <c r="H201" i="8" s="1"/>
  <c r="E195" i="8"/>
  <c r="H195" i="8"/>
  <c r="D194" i="8"/>
  <c r="G194" i="8"/>
  <c r="B194" i="8" s="1"/>
  <c r="C189" i="8"/>
  <c r="F189" i="8" s="1"/>
  <c r="D189" i="8"/>
  <c r="G189" i="8"/>
  <c r="D178" i="8"/>
  <c r="G178" i="8" s="1"/>
  <c r="C178" i="8"/>
  <c r="F178" i="8" s="1"/>
  <c r="B178" i="8" s="1"/>
  <c r="E178" i="8"/>
  <c r="H178" i="8"/>
  <c r="D171" i="8"/>
  <c r="G171" i="8" s="1"/>
  <c r="C171" i="8"/>
  <c r="F171" i="8"/>
  <c r="E171" i="8"/>
  <c r="H171" i="8"/>
  <c r="B223" i="8"/>
  <c r="D181" i="8"/>
  <c r="G181" i="8"/>
  <c r="B181" i="8" s="1"/>
  <c r="C181" i="8"/>
  <c r="F181" i="8" s="1"/>
  <c r="E181" i="8"/>
  <c r="H181" i="8"/>
  <c r="C148" i="8"/>
  <c r="F148" i="8"/>
  <c r="E148" i="8"/>
  <c r="H148" i="8" s="1"/>
  <c r="D148" i="8"/>
  <c r="G148" i="8"/>
  <c r="C140" i="8"/>
  <c r="F140" i="8"/>
  <c r="E140" i="8"/>
  <c r="H140" i="8"/>
  <c r="D140" i="8"/>
  <c r="G140" i="8" s="1"/>
  <c r="C132" i="8"/>
  <c r="F132" i="8"/>
  <c r="B132" i="8" s="1"/>
  <c r="E132" i="8"/>
  <c r="H132" i="8" s="1"/>
  <c r="D132" i="8"/>
  <c r="G132" i="8" s="1"/>
  <c r="D167" i="8"/>
  <c r="G167" i="8"/>
  <c r="C167" i="8"/>
  <c r="F167" i="8" s="1"/>
  <c r="E167" i="8"/>
  <c r="H167" i="8" s="1"/>
  <c r="D163" i="8"/>
  <c r="G163" i="8"/>
  <c r="B163" i="8" s="1"/>
  <c r="C163" i="8"/>
  <c r="F163" i="8"/>
  <c r="E163" i="8"/>
  <c r="H163" i="8" s="1"/>
  <c r="C150" i="8"/>
  <c r="F150" i="8" s="1"/>
  <c r="E150" i="8"/>
  <c r="H150" i="8" s="1"/>
  <c r="D150" i="8"/>
  <c r="G150" i="8" s="1"/>
  <c r="C142" i="8"/>
  <c r="F142" i="8" s="1"/>
  <c r="E142" i="8"/>
  <c r="H142" i="8" s="1"/>
  <c r="D142" i="8"/>
  <c r="G142" i="8" s="1"/>
  <c r="C134" i="8"/>
  <c r="F134" i="8" s="1"/>
  <c r="B134" i="8" s="1"/>
  <c r="E134" i="8"/>
  <c r="H134" i="8"/>
  <c r="D134" i="8"/>
  <c r="G134" i="8"/>
  <c r="C126" i="8"/>
  <c r="F126" i="8" s="1"/>
  <c r="B126" i="8"/>
  <c r="E126" i="8"/>
  <c r="H126" i="8"/>
  <c r="D126" i="8"/>
  <c r="G126" i="8" s="1"/>
  <c r="D174" i="8"/>
  <c r="G174" i="8"/>
  <c r="C174" i="8"/>
  <c r="F174" i="8"/>
  <c r="E174" i="8"/>
  <c r="H174" i="8"/>
  <c r="D170" i="8"/>
  <c r="G170" i="8"/>
  <c r="C170" i="8"/>
  <c r="F170" i="8" s="1"/>
  <c r="E170" i="8"/>
  <c r="H170" i="8"/>
  <c r="D166" i="8"/>
  <c r="G166" i="8"/>
  <c r="B166" i="8" s="1"/>
  <c r="C166" i="8"/>
  <c r="F166" i="8"/>
  <c r="E166" i="8"/>
  <c r="H166" i="8" s="1"/>
  <c r="D162" i="8"/>
  <c r="G162" i="8" s="1"/>
  <c r="C162" i="8"/>
  <c r="F162" i="8" s="1"/>
  <c r="E162" i="8"/>
  <c r="H162" i="8" s="1"/>
  <c r="C155" i="8"/>
  <c r="F155" i="8" s="1"/>
  <c r="B155" i="8" s="1"/>
  <c r="E155" i="8"/>
  <c r="H155" i="8" s="1"/>
  <c r="D155" i="8"/>
  <c r="G155" i="8"/>
  <c r="C152" i="8"/>
  <c r="F152" i="8"/>
  <c r="B152" i="8" s="1"/>
  <c r="E152" i="8"/>
  <c r="H152" i="8"/>
  <c r="D152" i="8"/>
  <c r="G152" i="8" s="1"/>
  <c r="C144" i="8"/>
  <c r="F144" i="8"/>
  <c r="E144" i="8"/>
  <c r="H144" i="8"/>
  <c r="D144" i="8"/>
  <c r="G144" i="8" s="1"/>
  <c r="C136" i="8"/>
  <c r="F136" i="8" s="1"/>
  <c r="E136" i="8"/>
  <c r="H136" i="8"/>
  <c r="D136" i="8"/>
  <c r="G136" i="8" s="1"/>
  <c r="C128" i="8"/>
  <c r="F128" i="8" s="1"/>
  <c r="B128" i="8" s="1"/>
  <c r="E128" i="8"/>
  <c r="H128" i="8" s="1"/>
  <c r="D128" i="8"/>
  <c r="G128" i="8" s="1"/>
  <c r="C146" i="8"/>
  <c r="F146" i="8" s="1"/>
  <c r="B146" i="8" s="1"/>
  <c r="E146" i="8"/>
  <c r="H146" i="8" s="1"/>
  <c r="D146" i="8"/>
  <c r="G146" i="8"/>
  <c r="C138" i="8"/>
  <c r="F138" i="8"/>
  <c r="E138" i="8"/>
  <c r="H138" i="8"/>
  <c r="B138" i="8" s="1"/>
  <c r="D138" i="8"/>
  <c r="G138" i="8" s="1"/>
  <c r="C130" i="8"/>
  <c r="F130" i="8"/>
  <c r="B130" i="8" s="1"/>
  <c r="E130" i="8"/>
  <c r="H130" i="8"/>
  <c r="D130" i="8"/>
  <c r="G130" i="8" s="1"/>
  <c r="D159" i="8"/>
  <c r="G159" i="8" s="1"/>
  <c r="C159" i="8"/>
  <c r="F159" i="8" s="1"/>
  <c r="D176" i="8"/>
  <c r="G176" i="8" s="1"/>
  <c r="C176" i="8"/>
  <c r="F176" i="8" s="1"/>
  <c r="B176" i="8" s="1"/>
  <c r="D172" i="8"/>
  <c r="G172" i="8"/>
  <c r="C172" i="8"/>
  <c r="F172" i="8" s="1"/>
  <c r="B172" i="8" s="1"/>
  <c r="D168" i="8"/>
  <c r="G168" i="8" s="1"/>
  <c r="C168" i="8"/>
  <c r="F168" i="8"/>
  <c r="D164" i="8"/>
  <c r="G164" i="8"/>
  <c r="C164" i="8"/>
  <c r="F164" i="8"/>
  <c r="B164" i="8"/>
  <c r="D160" i="8"/>
  <c r="G160" i="8" s="1"/>
  <c r="C160" i="8"/>
  <c r="F160" i="8" s="1"/>
  <c r="B160" i="8" s="1"/>
  <c r="C154" i="8"/>
  <c r="F154" i="8" s="1"/>
  <c r="B154" i="8" s="1"/>
  <c r="E154" i="8"/>
  <c r="H154" i="8" s="1"/>
  <c r="D154" i="8"/>
  <c r="G154" i="8"/>
  <c r="D185" i="8"/>
  <c r="G185" i="8" s="1"/>
  <c r="B185" i="8" s="1"/>
  <c r="C185" i="8"/>
  <c r="F185" i="8" s="1"/>
  <c r="E180" i="8"/>
  <c r="H180" i="8"/>
  <c r="D177" i="8"/>
  <c r="G177" i="8" s="1"/>
  <c r="C177" i="8"/>
  <c r="F177" i="8"/>
  <c r="D173" i="8"/>
  <c r="G173" i="8" s="1"/>
  <c r="B173" i="8" s="1"/>
  <c r="C173" i="8"/>
  <c r="F173" i="8" s="1"/>
  <c r="D169" i="8"/>
  <c r="G169" i="8" s="1"/>
  <c r="C169" i="8"/>
  <c r="F169" i="8" s="1"/>
  <c r="D165" i="8"/>
  <c r="G165" i="8" s="1"/>
  <c r="C165" i="8"/>
  <c r="F165" i="8"/>
  <c r="D161" i="8"/>
  <c r="G161" i="8"/>
  <c r="B161" i="8" s="1"/>
  <c r="C161" i="8"/>
  <c r="F161" i="8"/>
  <c r="E159" i="8"/>
  <c r="H159" i="8"/>
  <c r="C158" i="8"/>
  <c r="F158" i="8" s="1"/>
  <c r="B158" i="8" s="1"/>
  <c r="E158" i="8"/>
  <c r="H158" i="8"/>
  <c r="D158" i="8"/>
  <c r="G158" i="8" s="1"/>
  <c r="C157" i="8"/>
  <c r="F157" i="8" s="1"/>
  <c r="B157" i="8" s="1"/>
  <c r="E157" i="8"/>
  <c r="H157" i="8"/>
  <c r="C156" i="8"/>
  <c r="F156" i="8"/>
  <c r="B156" i="8" s="1"/>
  <c r="E156" i="8"/>
  <c r="H156" i="8" s="1"/>
  <c r="C151" i="8"/>
  <c r="F151" i="8" s="1"/>
  <c r="B151" i="8" s="1"/>
  <c r="E151" i="8"/>
  <c r="H151" i="8" s="1"/>
  <c r="C147" i="8"/>
  <c r="F147" i="8"/>
  <c r="E147" i="8"/>
  <c r="H147" i="8" s="1"/>
  <c r="C143" i="8"/>
  <c r="F143" i="8" s="1"/>
  <c r="B143" i="8" s="1"/>
  <c r="E143" i="8"/>
  <c r="H143" i="8"/>
  <c r="C139" i="8"/>
  <c r="F139" i="8" s="1"/>
  <c r="B139" i="8" s="1"/>
  <c r="E139" i="8"/>
  <c r="H139" i="8"/>
  <c r="C135" i="8"/>
  <c r="F135" i="8" s="1"/>
  <c r="E135" i="8"/>
  <c r="H135" i="8" s="1"/>
  <c r="C131" i="8"/>
  <c r="F131" i="8"/>
  <c r="B131" i="8" s="1"/>
  <c r="E131" i="8"/>
  <c r="H131" i="8"/>
  <c r="C127" i="8"/>
  <c r="F127" i="8" s="1"/>
  <c r="B127" i="8" s="1"/>
  <c r="E127" i="8"/>
  <c r="H127" i="8" s="1"/>
  <c r="C123" i="8"/>
  <c r="F123" i="8"/>
  <c r="B123" i="8" s="1"/>
  <c r="E123" i="8"/>
  <c r="H123" i="8"/>
  <c r="C119" i="8"/>
  <c r="F119" i="8"/>
  <c r="E119" i="8"/>
  <c r="H119" i="8"/>
  <c r="C115" i="8"/>
  <c r="F115" i="8" s="1"/>
  <c r="B115" i="8" s="1"/>
  <c r="E115" i="8"/>
  <c r="H115" i="8" s="1"/>
  <c r="C111" i="8"/>
  <c r="F111" i="8" s="1"/>
  <c r="E111" i="8"/>
  <c r="H111" i="8" s="1"/>
  <c r="B111" i="8" s="1"/>
  <c r="C107" i="8"/>
  <c r="F107" i="8"/>
  <c r="B107" i="8" s="1"/>
  <c r="E107" i="8"/>
  <c r="H107" i="8" s="1"/>
  <c r="D107" i="8"/>
  <c r="G107" i="8" s="1"/>
  <c r="C124" i="8"/>
  <c r="F124" i="8"/>
  <c r="E124" i="8"/>
  <c r="H124" i="8"/>
  <c r="C120" i="8"/>
  <c r="F120" i="8"/>
  <c r="B120" i="8" s="1"/>
  <c r="E120" i="8"/>
  <c r="H120" i="8"/>
  <c r="C116" i="8"/>
  <c r="F116" i="8"/>
  <c r="B116" i="8"/>
  <c r="E116" i="8"/>
  <c r="H116" i="8"/>
  <c r="C112" i="8"/>
  <c r="F112" i="8" s="1"/>
  <c r="B112" i="8" s="1"/>
  <c r="E112" i="8"/>
  <c r="H112" i="8"/>
  <c r="C109" i="8"/>
  <c r="F109" i="8" s="1"/>
  <c r="E109" i="8"/>
  <c r="H109" i="8"/>
  <c r="D109" i="8"/>
  <c r="G109" i="8" s="1"/>
  <c r="D157" i="8"/>
  <c r="G157" i="8" s="1"/>
  <c r="C153" i="8"/>
  <c r="F153" i="8" s="1"/>
  <c r="E153" i="8"/>
  <c r="H153" i="8"/>
  <c r="B153" i="8" s="1"/>
  <c r="C149" i="8"/>
  <c r="F149" i="8" s="1"/>
  <c r="B149" i="8" s="1"/>
  <c r="E149" i="8"/>
  <c r="H149" i="8" s="1"/>
  <c r="C145" i="8"/>
  <c r="F145" i="8"/>
  <c r="B145" i="8" s="1"/>
  <c r="E145" i="8"/>
  <c r="H145" i="8" s="1"/>
  <c r="C141" i="8"/>
  <c r="F141" i="8"/>
  <c r="B141" i="8" s="1"/>
  <c r="E141" i="8"/>
  <c r="H141" i="8" s="1"/>
  <c r="C137" i="8"/>
  <c r="F137" i="8"/>
  <c r="B137" i="8" s="1"/>
  <c r="E137" i="8"/>
  <c r="H137" i="8" s="1"/>
  <c r="C133" i="8"/>
  <c r="F133" i="8"/>
  <c r="E133" i="8"/>
  <c r="H133" i="8"/>
  <c r="C129" i="8"/>
  <c r="F129" i="8" s="1"/>
  <c r="E129" i="8"/>
  <c r="H129" i="8" s="1"/>
  <c r="B129" i="8" s="1"/>
  <c r="C125" i="8"/>
  <c r="F125" i="8" s="1"/>
  <c r="B125" i="8" s="1"/>
  <c r="E125" i="8"/>
  <c r="H125" i="8"/>
  <c r="C121" i="8"/>
  <c r="F121" i="8" s="1"/>
  <c r="B121" i="8"/>
  <c r="E121" i="8"/>
  <c r="H121" i="8" s="1"/>
  <c r="C117" i="8"/>
  <c r="F117" i="8"/>
  <c r="E117" i="8"/>
  <c r="H117" i="8"/>
  <c r="C113" i="8"/>
  <c r="F113" i="8"/>
  <c r="B113" i="8" s="1"/>
  <c r="E113" i="8"/>
  <c r="H113" i="8" s="1"/>
  <c r="C103" i="8"/>
  <c r="F103" i="8" s="1"/>
  <c r="B103" i="8" s="1"/>
  <c r="E103" i="8"/>
  <c r="H103" i="8"/>
  <c r="D103" i="8"/>
  <c r="G103" i="8"/>
  <c r="C122" i="8"/>
  <c r="F122" i="8" s="1"/>
  <c r="E122" i="8"/>
  <c r="H122" i="8" s="1"/>
  <c r="D119" i="8"/>
  <c r="G119" i="8" s="1"/>
  <c r="B119" i="8" s="1"/>
  <c r="C118" i="8"/>
  <c r="F118" i="8"/>
  <c r="B118" i="8" s="1"/>
  <c r="E118" i="8"/>
  <c r="H118" i="8"/>
  <c r="D115" i="8"/>
  <c r="G115" i="8" s="1"/>
  <c r="C114" i="8"/>
  <c r="F114" i="8"/>
  <c r="B114" i="8" s="1"/>
  <c r="E114" i="8"/>
  <c r="H114" i="8" s="1"/>
  <c r="D111" i="8"/>
  <c r="G111" i="8" s="1"/>
  <c r="C105" i="8"/>
  <c r="F105" i="8" s="1"/>
  <c r="B105" i="8" s="1"/>
  <c r="E105" i="8"/>
  <c r="H105" i="8"/>
  <c r="D105" i="8"/>
  <c r="G105" i="8" s="1"/>
  <c r="C62" i="8"/>
  <c r="F62" i="8" s="1"/>
  <c r="E62" i="8"/>
  <c r="H62" i="8"/>
  <c r="D62" i="8"/>
  <c r="G62" i="8"/>
  <c r="C85" i="8"/>
  <c r="F85" i="8" s="1"/>
  <c r="E85" i="8"/>
  <c r="H85" i="8" s="1"/>
  <c r="D85" i="8"/>
  <c r="G85" i="8"/>
  <c r="C81" i="8"/>
  <c r="F81" i="8"/>
  <c r="E81" i="8"/>
  <c r="H81" i="8"/>
  <c r="D81" i="8"/>
  <c r="G81" i="8" s="1"/>
  <c r="B81" i="8" s="1"/>
  <c r="C78" i="8"/>
  <c r="F78" i="8" s="1"/>
  <c r="E78" i="8"/>
  <c r="H78" i="8"/>
  <c r="D78" i="8"/>
  <c r="G78" i="8" s="1"/>
  <c r="B78" i="8" s="1"/>
  <c r="C76" i="8"/>
  <c r="F76" i="8"/>
  <c r="E76" i="8"/>
  <c r="H76" i="8" s="1"/>
  <c r="D76" i="8"/>
  <c r="G76" i="8" s="1"/>
  <c r="C74" i="8"/>
  <c r="F74" i="8" s="1"/>
  <c r="E74" i="8"/>
  <c r="H74" i="8"/>
  <c r="D74" i="8"/>
  <c r="G74" i="8" s="1"/>
  <c r="C72" i="8"/>
  <c r="F72" i="8" s="1"/>
  <c r="B72" i="8" s="1"/>
  <c r="E72" i="8"/>
  <c r="H72" i="8" s="1"/>
  <c r="D72" i="8"/>
  <c r="G72" i="8"/>
  <c r="C70" i="8"/>
  <c r="F70" i="8"/>
  <c r="E70" i="8"/>
  <c r="H70" i="8" s="1"/>
  <c r="D70" i="8"/>
  <c r="G70" i="8" s="1"/>
  <c r="B70" i="8" s="1"/>
  <c r="C68" i="8"/>
  <c r="F68" i="8"/>
  <c r="E68" i="8"/>
  <c r="H68" i="8"/>
  <c r="D68" i="8"/>
  <c r="G68" i="8" s="1"/>
  <c r="C66" i="8"/>
  <c r="F66" i="8" s="1"/>
  <c r="E66" i="8"/>
  <c r="H66" i="8" s="1"/>
  <c r="D66" i="8"/>
  <c r="G66" i="8"/>
  <c r="C50" i="8"/>
  <c r="F50" i="8" s="1"/>
  <c r="E50" i="8"/>
  <c r="H50" i="8" s="1"/>
  <c r="D50" i="8"/>
  <c r="G50" i="8" s="1"/>
  <c r="C54" i="8"/>
  <c r="F54" i="8" s="1"/>
  <c r="B54" i="8" s="1"/>
  <c r="E54" i="8"/>
  <c r="H54" i="8" s="1"/>
  <c r="D54" i="8"/>
  <c r="G54" i="8" s="1"/>
  <c r="C86" i="8"/>
  <c r="F86" i="8"/>
  <c r="B86" i="8" s="1"/>
  <c r="E86" i="8"/>
  <c r="H86" i="8"/>
  <c r="C82" i="8"/>
  <c r="F82" i="8"/>
  <c r="E82" i="8"/>
  <c r="H82" i="8"/>
  <c r="C58" i="8"/>
  <c r="F58" i="8"/>
  <c r="B58" i="8" s="1"/>
  <c r="E58" i="8"/>
  <c r="H58" i="8"/>
  <c r="D58" i="8"/>
  <c r="G58" i="8" s="1"/>
  <c r="C101" i="8"/>
  <c r="F101" i="8"/>
  <c r="B101" i="8" s="1"/>
  <c r="E101" i="8"/>
  <c r="H101" i="8"/>
  <c r="C99" i="8"/>
  <c r="F99" i="8" s="1"/>
  <c r="E99" i="8"/>
  <c r="H99" i="8" s="1"/>
  <c r="C97" i="8"/>
  <c r="F97" i="8" s="1"/>
  <c r="B97" i="8" s="1"/>
  <c r="E97" i="8"/>
  <c r="H97" i="8" s="1"/>
  <c r="C95" i="8"/>
  <c r="F95" i="8"/>
  <c r="B95" i="8" s="1"/>
  <c r="E95" i="8"/>
  <c r="H95" i="8"/>
  <c r="C93" i="8"/>
  <c r="F93" i="8"/>
  <c r="E93" i="8"/>
  <c r="H93" i="8"/>
  <c r="C91" i="8"/>
  <c r="F91" i="8" s="1"/>
  <c r="B91" i="8" s="1"/>
  <c r="E91" i="8"/>
  <c r="H91" i="8"/>
  <c r="C89" i="8"/>
  <c r="F89" i="8"/>
  <c r="E89" i="8"/>
  <c r="H89" i="8"/>
  <c r="C87" i="8"/>
  <c r="F87" i="8" s="1"/>
  <c r="E87" i="8"/>
  <c r="H87" i="8" s="1"/>
  <c r="C80" i="8"/>
  <c r="F80" i="8"/>
  <c r="B80" i="8" s="1"/>
  <c r="E80" i="8"/>
  <c r="H80" i="8"/>
  <c r="C79" i="8"/>
  <c r="F79" i="8" s="1"/>
  <c r="E79" i="8"/>
  <c r="H79" i="8" s="1"/>
  <c r="C75" i="8"/>
  <c r="F75" i="8"/>
  <c r="B75" i="8" s="1"/>
  <c r="E75" i="8"/>
  <c r="H75" i="8"/>
  <c r="C71" i="8"/>
  <c r="F71" i="8"/>
  <c r="E71" i="8"/>
  <c r="H71" i="8" s="1"/>
  <c r="B71" i="8" s="1"/>
  <c r="C67" i="8"/>
  <c r="F67" i="8" s="1"/>
  <c r="E67" i="8"/>
  <c r="H67" i="8" s="1"/>
  <c r="B67" i="8" s="1"/>
  <c r="C63" i="8"/>
  <c r="F63" i="8" s="1"/>
  <c r="B63" i="8" s="1"/>
  <c r="E63" i="8"/>
  <c r="H63" i="8" s="1"/>
  <c r="C59" i="8"/>
  <c r="F59" i="8" s="1"/>
  <c r="E59" i="8"/>
  <c r="H59" i="8"/>
  <c r="C55" i="8"/>
  <c r="F55" i="8"/>
  <c r="B55" i="8" s="1"/>
  <c r="E55" i="8"/>
  <c r="H55" i="8"/>
  <c r="C51" i="8"/>
  <c r="F51" i="8" s="1"/>
  <c r="B51" i="8" s="1"/>
  <c r="E51" i="8"/>
  <c r="H51" i="8"/>
  <c r="C47" i="8"/>
  <c r="F47" i="8"/>
  <c r="E47" i="8"/>
  <c r="H47" i="8"/>
  <c r="C64" i="8"/>
  <c r="F64" i="8"/>
  <c r="E64" i="8"/>
  <c r="H64" i="8" s="1"/>
  <c r="C60" i="8"/>
  <c r="F60" i="8" s="1"/>
  <c r="E60" i="8"/>
  <c r="H60" i="8" s="1"/>
  <c r="C56" i="8"/>
  <c r="F56" i="8"/>
  <c r="E56" i="8"/>
  <c r="H56" i="8" s="1"/>
  <c r="C52" i="8"/>
  <c r="F52" i="8" s="1"/>
  <c r="B52" i="8" s="1"/>
  <c r="E52" i="8"/>
  <c r="H52" i="8"/>
  <c r="C48" i="8"/>
  <c r="F48" i="8"/>
  <c r="B48" i="8" s="1"/>
  <c r="E48" i="8"/>
  <c r="H48" i="8"/>
  <c r="C45" i="8"/>
  <c r="F45" i="8" s="1"/>
  <c r="B45" i="8" s="1"/>
  <c r="E45" i="8"/>
  <c r="H45" i="8"/>
  <c r="D45" i="8"/>
  <c r="G45" i="8"/>
  <c r="C43" i="8"/>
  <c r="F43" i="8"/>
  <c r="E43" i="8"/>
  <c r="H43" i="8" s="1"/>
  <c r="D43" i="8"/>
  <c r="G43" i="8" s="1"/>
  <c r="C41" i="8"/>
  <c r="F41" i="8"/>
  <c r="E41" i="8"/>
  <c r="H41" i="8" s="1"/>
  <c r="D41" i="8"/>
  <c r="G41" i="8"/>
  <c r="C39" i="8"/>
  <c r="F39" i="8"/>
  <c r="B39" i="8"/>
  <c r="E39" i="8"/>
  <c r="H39" i="8"/>
  <c r="D39" i="8"/>
  <c r="G39" i="8" s="1"/>
  <c r="C37" i="8"/>
  <c r="F37" i="8"/>
  <c r="E37" i="8"/>
  <c r="H37" i="8"/>
  <c r="D37" i="8"/>
  <c r="G37" i="8" s="1"/>
  <c r="B37" i="8" s="1"/>
  <c r="C35" i="8"/>
  <c r="F35" i="8" s="1"/>
  <c r="B35" i="8" s="1"/>
  <c r="E35" i="8"/>
  <c r="H35" i="8" s="1"/>
  <c r="D35" i="8"/>
  <c r="G35" i="8" s="1"/>
  <c r="C33" i="8"/>
  <c r="F33" i="8"/>
  <c r="B33" i="8" s="1"/>
  <c r="E33" i="8"/>
  <c r="H33" i="8" s="1"/>
  <c r="D33" i="8"/>
  <c r="G33" i="8" s="1"/>
  <c r="C31" i="8"/>
  <c r="F31" i="8"/>
  <c r="B31" i="8" s="1"/>
  <c r="E31" i="8"/>
  <c r="H31" i="8"/>
  <c r="D31" i="8"/>
  <c r="G31" i="8" s="1"/>
  <c r="C29" i="8"/>
  <c r="F29" i="8"/>
  <c r="E29" i="8"/>
  <c r="H29" i="8" s="1"/>
  <c r="D29" i="8"/>
  <c r="G29" i="8" s="1"/>
  <c r="B29" i="8" s="1"/>
  <c r="C27" i="8"/>
  <c r="F27" i="8" s="1"/>
  <c r="E27" i="8"/>
  <c r="H27" i="8"/>
  <c r="D27" i="8"/>
  <c r="G27" i="8" s="1"/>
  <c r="B27" i="8" s="1"/>
  <c r="C25" i="8"/>
  <c r="F25" i="8" s="1"/>
  <c r="E25" i="8"/>
  <c r="H25" i="8"/>
  <c r="D25" i="8"/>
  <c r="G25" i="8"/>
  <c r="C23" i="8"/>
  <c r="F23" i="8" s="1"/>
  <c r="E23" i="8"/>
  <c r="H23" i="8" s="1"/>
  <c r="D23" i="8"/>
  <c r="G23" i="8"/>
  <c r="C21" i="8"/>
  <c r="F21" i="8" s="1"/>
  <c r="B21" i="8"/>
  <c r="E21" i="8"/>
  <c r="H21" i="8" s="1"/>
  <c r="D21" i="8"/>
  <c r="G21" i="8"/>
  <c r="C19" i="8"/>
  <c r="F19" i="8"/>
  <c r="B19" i="8" s="1"/>
  <c r="E19" i="8"/>
  <c r="H19" i="8"/>
  <c r="D19" i="8"/>
  <c r="G19" i="8" s="1"/>
  <c r="C17" i="8"/>
  <c r="F17" i="8" s="1"/>
  <c r="E17" i="8"/>
  <c r="H17" i="8" s="1"/>
  <c r="D17" i="8"/>
  <c r="G17" i="8"/>
  <c r="C15" i="8"/>
  <c r="F15" i="8" s="1"/>
  <c r="E15" i="8"/>
  <c r="H15" i="8"/>
  <c r="B15" i="8" s="1"/>
  <c r="D15" i="8"/>
  <c r="G15" i="8"/>
  <c r="C13" i="8"/>
  <c r="F13" i="8" s="1"/>
  <c r="E13" i="8"/>
  <c r="H13" i="8" s="1"/>
  <c r="D13" i="8"/>
  <c r="G13" i="8" s="1"/>
  <c r="C11" i="8"/>
  <c r="F11" i="8" s="1"/>
  <c r="E11" i="8"/>
  <c r="H11" i="8" s="1"/>
  <c r="B11" i="8" s="1"/>
  <c r="D11" i="8"/>
  <c r="G11" i="8"/>
  <c r="C9" i="8"/>
  <c r="F9" i="8"/>
  <c r="E9" i="8"/>
  <c r="H9" i="8" s="1"/>
  <c r="D9" i="8"/>
  <c r="G9" i="8" s="1"/>
  <c r="C108" i="8"/>
  <c r="F108" i="8" s="1"/>
  <c r="B108" i="8" s="1"/>
  <c r="E108" i="8"/>
  <c r="H108" i="8" s="1"/>
  <c r="C106" i="8"/>
  <c r="F106" i="8" s="1"/>
  <c r="B106" i="8" s="1"/>
  <c r="E106" i="8"/>
  <c r="H106" i="8"/>
  <c r="C104" i="8"/>
  <c r="F104" i="8" s="1"/>
  <c r="B104" i="8"/>
  <c r="E104" i="8"/>
  <c r="H104" i="8"/>
  <c r="C102" i="8"/>
  <c r="F102" i="8" s="1"/>
  <c r="B102" i="8" s="1"/>
  <c r="E102" i="8"/>
  <c r="H102" i="8" s="1"/>
  <c r="D101" i="8"/>
  <c r="G101" i="8"/>
  <c r="C100" i="8"/>
  <c r="F100" i="8"/>
  <c r="B100" i="8" s="1"/>
  <c r="E100" i="8"/>
  <c r="H100" i="8"/>
  <c r="D99" i="8"/>
  <c r="G99" i="8" s="1"/>
  <c r="C98" i="8"/>
  <c r="F98" i="8"/>
  <c r="E98" i="8"/>
  <c r="H98" i="8" s="1"/>
  <c r="D97" i="8"/>
  <c r="G97" i="8" s="1"/>
  <c r="C96" i="8"/>
  <c r="F96" i="8" s="1"/>
  <c r="E96" i="8"/>
  <c r="H96" i="8" s="1"/>
  <c r="D95" i="8"/>
  <c r="G95" i="8"/>
  <c r="C94" i="8"/>
  <c r="F94" i="8"/>
  <c r="E94" i="8"/>
  <c r="H94" i="8" s="1"/>
  <c r="B94" i="8" s="1"/>
  <c r="D93" i="8"/>
  <c r="G93" i="8" s="1"/>
  <c r="C92" i="8"/>
  <c r="F92" i="8" s="1"/>
  <c r="B92" i="8" s="1"/>
  <c r="E92" i="8"/>
  <c r="H92" i="8"/>
  <c r="D91" i="8"/>
  <c r="G91" i="8" s="1"/>
  <c r="C90" i="8"/>
  <c r="F90" i="8" s="1"/>
  <c r="B90" i="8" s="1"/>
  <c r="E90" i="8"/>
  <c r="H90" i="8"/>
  <c r="D89" i="8"/>
  <c r="G89" i="8"/>
  <c r="C88" i="8"/>
  <c r="F88" i="8" s="1"/>
  <c r="B88" i="8" s="1"/>
  <c r="E88" i="8"/>
  <c r="H88" i="8" s="1"/>
  <c r="D87" i="8"/>
  <c r="G87" i="8"/>
  <c r="C84" i="8"/>
  <c r="F84" i="8"/>
  <c r="B84" i="8" s="1"/>
  <c r="E84" i="8"/>
  <c r="H84" i="8"/>
  <c r="C83" i="8"/>
  <c r="F83" i="8"/>
  <c r="E83" i="8"/>
  <c r="H83" i="8"/>
  <c r="B83" i="8" s="1"/>
  <c r="D80" i="8"/>
  <c r="G80" i="8" s="1"/>
  <c r="C77" i="8"/>
  <c r="F77" i="8"/>
  <c r="B77" i="8" s="1"/>
  <c r="E77" i="8"/>
  <c r="H77" i="8"/>
  <c r="C73" i="8"/>
  <c r="F73" i="8" s="1"/>
  <c r="B73" i="8"/>
  <c r="E73" i="8"/>
  <c r="H73" i="8"/>
  <c r="C69" i="8"/>
  <c r="F69" i="8" s="1"/>
  <c r="B69" i="8" s="1"/>
  <c r="E69" i="8"/>
  <c r="H69" i="8"/>
  <c r="C65" i="8"/>
  <c r="F65" i="8"/>
  <c r="E65" i="8"/>
  <c r="H65" i="8" s="1"/>
  <c r="C61" i="8"/>
  <c r="F61" i="8" s="1"/>
  <c r="E61" i="8"/>
  <c r="H61" i="8"/>
  <c r="B61" i="8" s="1"/>
  <c r="C57" i="8"/>
  <c r="F57" i="8" s="1"/>
  <c r="B57" i="8"/>
  <c r="E57" i="8"/>
  <c r="H57" i="8" s="1"/>
  <c r="C53" i="8"/>
  <c r="F53" i="8" s="1"/>
  <c r="E53" i="8"/>
  <c r="H53" i="8" s="1"/>
  <c r="C49" i="8"/>
  <c r="F49" i="8"/>
  <c r="B49" i="8" s="1"/>
  <c r="E49" i="8"/>
  <c r="H49" i="8"/>
  <c r="C46" i="8"/>
  <c r="F46" i="8"/>
  <c r="D46" i="8"/>
  <c r="G46" i="8" s="1"/>
  <c r="E46" i="8"/>
  <c r="H46" i="8"/>
  <c r="C42" i="8"/>
  <c r="F42" i="8" s="1"/>
  <c r="B42" i="8" s="1"/>
  <c r="E42" i="8"/>
  <c r="H42" i="8" s="1"/>
  <c r="D42" i="8"/>
  <c r="G42" i="8" s="1"/>
  <c r="C38" i="8"/>
  <c r="F38" i="8" s="1"/>
  <c r="E38" i="8"/>
  <c r="H38" i="8" s="1"/>
  <c r="D38" i="8"/>
  <c r="G38" i="8"/>
  <c r="C34" i="8"/>
  <c r="F34" i="8" s="1"/>
  <c r="E34" i="8"/>
  <c r="H34" i="8" s="1"/>
  <c r="D34" i="8"/>
  <c r="G34" i="8"/>
  <c r="C30" i="8"/>
  <c r="F30" i="8" s="1"/>
  <c r="E30" i="8"/>
  <c r="H30" i="8" s="1"/>
  <c r="D30" i="8"/>
  <c r="G30" i="8"/>
  <c r="B30" i="8" s="1"/>
  <c r="C26" i="8"/>
  <c r="F26" i="8" s="1"/>
  <c r="B26" i="8" s="1"/>
  <c r="E26" i="8"/>
  <c r="H26" i="8" s="1"/>
  <c r="D26" i="8"/>
  <c r="G26" i="8"/>
  <c r="C22" i="8"/>
  <c r="F22" i="8" s="1"/>
  <c r="B22" i="8" s="1"/>
  <c r="E22" i="8"/>
  <c r="H22" i="8" s="1"/>
  <c r="D22" i="8"/>
  <c r="G22" i="8" s="1"/>
  <c r="C18" i="8"/>
  <c r="F18" i="8" s="1"/>
  <c r="B18" i="8" s="1"/>
  <c r="E18" i="8"/>
  <c r="H18" i="8" s="1"/>
  <c r="D18" i="8"/>
  <c r="G18" i="8"/>
  <c r="C14" i="8"/>
  <c r="F14" i="8" s="1"/>
  <c r="E14" i="8"/>
  <c r="H14" i="8" s="1"/>
  <c r="D14" i="8"/>
  <c r="G14" i="8" s="1"/>
  <c r="C10" i="8"/>
  <c r="F10" i="8"/>
  <c r="E10" i="8"/>
  <c r="H10" i="8"/>
  <c r="D10" i="8"/>
  <c r="G10" i="8"/>
  <c r="B10" i="8" s="1"/>
  <c r="C6" i="8"/>
  <c r="F6" i="8" s="1"/>
  <c r="E6" i="8"/>
  <c r="H6" i="8" s="1"/>
  <c r="D6" i="8"/>
  <c r="G6" i="8" s="1"/>
  <c r="C7" i="8"/>
  <c r="F7" i="8" s="1"/>
  <c r="B7" i="8" s="1"/>
  <c r="E7" i="8"/>
  <c r="H7" i="8" s="1"/>
  <c r="D7" i="8"/>
  <c r="G7" i="8" s="1"/>
  <c r="C44" i="8"/>
  <c r="F44" i="8" s="1"/>
  <c r="B44" i="8" s="1"/>
  <c r="E44" i="8"/>
  <c r="H44" i="8"/>
  <c r="D44" i="8"/>
  <c r="G44" i="8"/>
  <c r="C40" i="8"/>
  <c r="F40" i="8" s="1"/>
  <c r="E40" i="8"/>
  <c r="H40" i="8" s="1"/>
  <c r="D40" i="8"/>
  <c r="G40" i="8"/>
  <c r="C36" i="8"/>
  <c r="F36" i="8"/>
  <c r="B36" i="8" s="1"/>
  <c r="E36" i="8"/>
  <c r="H36" i="8"/>
  <c r="D36" i="8"/>
  <c r="G36" i="8" s="1"/>
  <c r="C32" i="8"/>
  <c r="F32" i="8"/>
  <c r="E32" i="8"/>
  <c r="H32" i="8" s="1"/>
  <c r="D32" i="8"/>
  <c r="G32" i="8" s="1"/>
  <c r="C28" i="8"/>
  <c r="F28" i="8" s="1"/>
  <c r="E28" i="8"/>
  <c r="H28" i="8" s="1"/>
  <c r="D28" i="8"/>
  <c r="G28" i="8"/>
  <c r="C24" i="8"/>
  <c r="F24" i="8"/>
  <c r="B24" i="8" s="1"/>
  <c r="E24" i="8"/>
  <c r="H24" i="8"/>
  <c r="D24" i="8"/>
  <c r="G24" i="8" s="1"/>
  <c r="C20" i="8"/>
  <c r="F20" i="8"/>
  <c r="E20" i="8"/>
  <c r="H20" i="8"/>
  <c r="D20" i="8"/>
  <c r="G20" i="8" s="1"/>
  <c r="C16" i="8"/>
  <c r="F16" i="8" s="1"/>
  <c r="B16" i="8" s="1"/>
  <c r="E16" i="8"/>
  <c r="H16" i="8"/>
  <c r="D16" i="8"/>
  <c r="G16" i="8" s="1"/>
  <c r="C12" i="8"/>
  <c r="F12" i="8" s="1"/>
  <c r="E12" i="8"/>
  <c r="H12" i="8" s="1"/>
  <c r="D12" i="8"/>
  <c r="G12" i="8" s="1"/>
  <c r="C8" i="8"/>
  <c r="F8" i="8"/>
  <c r="B8" i="8" s="1"/>
  <c r="E8" i="8"/>
  <c r="H8" i="8" s="1"/>
  <c r="D8" i="8"/>
  <c r="G8" i="8"/>
  <c r="C5" i="8"/>
  <c r="F5" i="8"/>
  <c r="B5" i="8" s="1"/>
  <c r="E5" i="8"/>
  <c r="H5" i="8" s="1"/>
  <c r="D5" i="8"/>
  <c r="G5" i="8" s="1"/>
  <c r="D4" i="8"/>
  <c r="G4" i="8"/>
  <c r="E4" i="8"/>
  <c r="H4" i="8" s="1"/>
  <c r="B167" i="8"/>
  <c r="B639" i="8"/>
  <c r="B741" i="8"/>
  <c r="B963" i="8"/>
  <c r="B1027" i="8"/>
  <c r="B1059" i="8"/>
  <c r="B1155" i="8"/>
  <c r="B1219" i="8"/>
  <c r="B1251" i="8"/>
  <c r="B1283" i="8"/>
  <c r="B1315" i="8"/>
  <c r="B1347" i="8"/>
  <c r="B865" i="8"/>
  <c r="B948" i="8"/>
  <c r="B980" i="8"/>
  <c r="B1012" i="8"/>
  <c r="B1028" i="8"/>
  <c r="B1044" i="8"/>
  <c r="B1060" i="8"/>
  <c r="B1092" i="8"/>
  <c r="B1108" i="8"/>
  <c r="B1124" i="8"/>
  <c r="B1140" i="8"/>
  <c r="B1156" i="8"/>
  <c r="B1172" i="8"/>
  <c r="B1188" i="8"/>
  <c r="B1204" i="8"/>
  <c r="B1220" i="8"/>
  <c r="B1228" i="8"/>
  <c r="B1236" i="8"/>
  <c r="B1252" i="8"/>
  <c r="B1260" i="8"/>
  <c r="B1268" i="8"/>
  <c r="B1292" i="8"/>
  <c r="B1300" i="8"/>
  <c r="B1308" i="8"/>
  <c r="B1316" i="8"/>
  <c r="B1324" i="8"/>
  <c r="B1332" i="8"/>
  <c r="B1348" i="8"/>
  <c r="B1364" i="8"/>
  <c r="B685" i="8"/>
  <c r="B622" i="8"/>
  <c r="B961" i="8"/>
  <c r="B1046" i="8"/>
  <c r="B1071" i="8"/>
  <c r="B1110" i="8"/>
  <c r="B1199" i="8"/>
  <c r="B1238" i="8"/>
  <c r="B1263" i="8"/>
  <c r="B1327" i="8"/>
  <c r="B1366" i="8"/>
  <c r="B1391" i="8"/>
  <c r="B663" i="8"/>
  <c r="B869" i="8"/>
  <c r="B937" i="8"/>
  <c r="B1001" i="8"/>
  <c r="B1041" i="8"/>
  <c r="B1073" i="8"/>
  <c r="B1105" i="8"/>
  <c r="B1137" i="8"/>
  <c r="B1169" i="8"/>
  <c r="B1201" i="8"/>
  <c r="B1233" i="8"/>
  <c r="B1265" i="8"/>
  <c r="B1297" i="8"/>
  <c r="B1329" i="8"/>
  <c r="B1361" i="8"/>
  <c r="B1393" i="8"/>
  <c r="B770" i="8"/>
  <c r="B953" i="8"/>
  <c r="B1033" i="8"/>
  <c r="B1072" i="8"/>
  <c r="B1136" i="8"/>
  <c r="B1168" i="8"/>
  <c r="B1248" i="8"/>
  <c r="B566" i="8"/>
  <c r="B694" i="8"/>
  <c r="B945" i="8"/>
  <c r="B1009" i="8"/>
  <c r="B1038" i="8"/>
  <c r="B1063" i="8"/>
  <c r="B1102" i="8"/>
  <c r="B1127" i="8"/>
  <c r="B1166" i="8"/>
  <c r="B1191" i="8"/>
  <c r="B1230" i="8"/>
  <c r="B1255" i="8"/>
  <c r="B1294" i="8"/>
  <c r="B1319" i="8"/>
  <c r="B1358" i="8"/>
  <c r="B1383" i="8"/>
  <c r="B893" i="8"/>
  <c r="B1097" i="8"/>
  <c r="B1280" i="8"/>
  <c r="B1385" i="8"/>
  <c r="B2" i="8"/>
  <c r="B252" i="1"/>
  <c r="B316" i="1"/>
  <c r="B301" i="1"/>
  <c r="B333" i="1"/>
  <c r="B601" i="8"/>
  <c r="B749" i="8"/>
  <c r="B773" i="8"/>
  <c r="B936" i="8"/>
  <c r="B1279" i="8"/>
  <c r="B1343" i="8"/>
  <c r="B242" i="1"/>
  <c r="B829" i="8"/>
  <c r="B650" i="8"/>
  <c r="B778" i="8"/>
  <c r="B853" i="8"/>
  <c r="B917" i="8"/>
  <c r="B976" i="8"/>
  <c r="B1032" i="8"/>
  <c r="B1096" i="8"/>
  <c r="B1128" i="8"/>
  <c r="B1160" i="8"/>
  <c r="B1192" i="8"/>
  <c r="B1224" i="8"/>
  <c r="B1256" i="8"/>
  <c r="B1288" i="8"/>
  <c r="B1320" i="8"/>
  <c r="B1352" i="8"/>
  <c r="B1384" i="8"/>
  <c r="B706" i="8"/>
  <c r="B928" i="8"/>
  <c r="B1024" i="8"/>
  <c r="B1056" i="8"/>
  <c r="B1129" i="8"/>
  <c r="B1161" i="8"/>
  <c r="B1232" i="8"/>
  <c r="B1321" i="8"/>
  <c r="B1376" i="8"/>
  <c r="B655" i="8"/>
  <c r="B783" i="8"/>
  <c r="B984" i="8"/>
  <c r="B1079" i="8"/>
  <c r="B1143" i="8"/>
  <c r="B1207" i="8"/>
  <c r="B1271" i="8"/>
  <c r="B1335" i="8"/>
  <c r="B1399" i="8"/>
  <c r="B877" i="8"/>
  <c r="B1088" i="8"/>
  <c r="B1241" i="8"/>
  <c r="B1337" i="8"/>
  <c r="B292" i="1"/>
  <c r="B50" i="8"/>
  <c r="B235" i="8"/>
  <c r="B661" i="8"/>
  <c r="B947" i="8"/>
  <c r="B1050" i="8"/>
  <c r="B1082" i="8"/>
  <c r="B1114" i="8"/>
  <c r="B1146" i="8"/>
  <c r="B1178" i="8"/>
  <c r="B1210" i="8"/>
  <c r="B1242" i="8"/>
  <c r="B1306" i="8"/>
  <c r="B1338" i="8"/>
  <c r="B1370" i="8"/>
  <c r="B817" i="8"/>
  <c r="B924" i="8"/>
  <c r="B957" i="8"/>
  <c r="B989" i="8"/>
  <c r="B1037" i="8"/>
  <c r="B1053" i="8"/>
  <c r="B1069" i="8"/>
  <c r="B1085" i="8"/>
  <c r="B1101" i="8"/>
  <c r="B1117" i="8"/>
  <c r="B1133" i="8"/>
  <c r="B1165" i="8"/>
  <c r="B1325" i="8"/>
  <c r="B1333" i="8"/>
  <c r="B1341" i="8"/>
  <c r="B1357" i="8"/>
  <c r="B1365" i="8"/>
  <c r="B1373" i="8"/>
  <c r="B705" i="8"/>
  <c r="B736" i="8"/>
  <c r="B750" i="8"/>
  <c r="B993" i="8"/>
  <c r="B1039" i="8"/>
  <c r="B1078" i="8"/>
  <c r="B1103" i="8"/>
  <c r="B1206" i="8"/>
  <c r="B1231" i="8"/>
  <c r="B1334" i="8"/>
  <c r="B1359" i="8"/>
  <c r="B1398" i="8"/>
  <c r="B322" i="1"/>
  <c r="B578" i="8"/>
  <c r="B727" i="8"/>
  <c r="B837" i="8"/>
  <c r="B901" i="8"/>
  <c r="B969" i="8"/>
  <c r="B1057" i="8"/>
  <c r="B1089" i="8"/>
  <c r="B1121" i="8"/>
  <c r="B1185" i="8"/>
  <c r="B1217" i="8"/>
  <c r="B1249" i="8"/>
  <c r="B1281" i="8"/>
  <c r="B1313" i="8"/>
  <c r="B1345" i="8"/>
  <c r="B1377" i="8"/>
  <c r="B909" i="8"/>
  <c r="B985" i="8"/>
  <c r="B1049" i="8"/>
  <c r="B1120" i="8"/>
  <c r="B1152" i="8"/>
  <c r="B1225" i="8"/>
  <c r="B1296" i="8"/>
  <c r="B1353" i="8"/>
  <c r="B630" i="8"/>
  <c r="B758" i="8"/>
  <c r="B977" i="8"/>
  <c r="B1031" i="8"/>
  <c r="B1070" i="8"/>
  <c r="B1095" i="8"/>
  <c r="B1134" i="8"/>
  <c r="B1159" i="8"/>
  <c r="B1198" i="8"/>
  <c r="B1223" i="8"/>
  <c r="B1262" i="8"/>
  <c r="B1287" i="8"/>
  <c r="B1326" i="8"/>
  <c r="B1351" i="8"/>
  <c r="B1390" i="8"/>
  <c r="B642" i="8"/>
  <c r="B823" i="8"/>
  <c r="B728" i="8"/>
  <c r="B682" i="8"/>
  <c r="B621" i="8"/>
  <c r="B729" i="8"/>
  <c r="B968" i="8"/>
  <c r="B1055" i="8"/>
  <c r="B1119" i="8"/>
  <c r="B1183" i="8"/>
  <c r="B1080" i="8"/>
  <c r="B1112" i="8"/>
  <c r="B1144" i="8"/>
  <c r="B1176" i="8"/>
  <c r="B1208" i="8"/>
  <c r="B992" i="8"/>
  <c r="B1193" i="8"/>
  <c r="B1305" i="8"/>
  <c r="B1392" i="8"/>
  <c r="B293" i="1"/>
  <c r="B64" i="8"/>
  <c r="B117" i="8"/>
  <c r="B162" i="8"/>
  <c r="B286" i="8"/>
  <c r="B318" i="8"/>
  <c r="B309" i="8"/>
  <c r="B564" i="8"/>
  <c r="B612" i="8"/>
  <c r="B620" i="8"/>
  <c r="B636" i="8"/>
  <c r="B668" i="8"/>
  <c r="B684" i="8"/>
  <c r="B692" i="8"/>
  <c r="B716" i="8"/>
  <c r="B740" i="8"/>
  <c r="B756" i="8"/>
  <c r="B764" i="8"/>
  <c r="B788" i="8"/>
  <c r="B810" i="8"/>
  <c r="B826" i="8"/>
  <c r="B834" i="8"/>
  <c r="B846" i="8"/>
  <c r="B858" i="8"/>
  <c r="B862" i="8"/>
  <c r="B870" i="8"/>
  <c r="B882" i="8"/>
  <c r="B894" i="8"/>
  <c r="B898" i="8"/>
  <c r="B906" i="8"/>
  <c r="B562" i="8"/>
  <c r="B713" i="8"/>
  <c r="B656" i="8"/>
  <c r="B807" i="8"/>
  <c r="B883" i="8"/>
  <c r="B569" i="8"/>
  <c r="B640" i="8"/>
  <c r="B697" i="8"/>
  <c r="B590" i="8"/>
  <c r="B618" i="8"/>
  <c r="B746" i="8"/>
  <c r="B841" i="8"/>
  <c r="B905" i="8"/>
  <c r="B584" i="8"/>
  <c r="B593" i="8"/>
  <c r="B637" i="8"/>
  <c r="B753" i="8"/>
  <c r="B899" i="8"/>
  <c r="B602" i="8"/>
  <c r="B679" i="8"/>
  <c r="B831" i="8"/>
  <c r="B925" i="8"/>
  <c r="B801" i="8"/>
  <c r="B1003" i="8"/>
  <c r="B567" i="8"/>
  <c r="B610" i="8"/>
  <c r="B695" i="8"/>
  <c r="B738" i="8"/>
  <c r="B833" i="8"/>
  <c r="B897" i="8"/>
  <c r="B68" i="8"/>
  <c r="B89" i="8"/>
  <c r="B93" i="8"/>
  <c r="B147" i="8"/>
  <c r="B170" i="8"/>
  <c r="B189" i="8"/>
  <c r="B195" i="8"/>
  <c r="B214" i="8"/>
  <c r="B603" i="8"/>
  <c r="B627" i="8"/>
  <c r="B651" i="8"/>
  <c r="B659" i="8"/>
  <c r="B675" i="8"/>
  <c r="B699" i="8"/>
  <c r="B731" i="8"/>
  <c r="B747" i="8"/>
  <c r="B779" i="8"/>
  <c r="B795" i="8"/>
  <c r="B803" i="8"/>
  <c r="B812" i="8"/>
  <c r="B828" i="8"/>
  <c r="B832" i="8"/>
  <c r="B836" i="8"/>
  <c r="B840" i="8"/>
  <c r="B848" i="8"/>
  <c r="B864" i="8"/>
  <c r="B872" i="8"/>
  <c r="B876" i="8"/>
  <c r="B888" i="8"/>
  <c r="B900" i="8"/>
  <c r="B402" i="8"/>
  <c r="B867" i="8"/>
  <c r="B792" i="8"/>
  <c r="B1151" i="8"/>
  <c r="B1065" i="8"/>
  <c r="B744" i="8"/>
  <c r="B657" i="8"/>
  <c r="B915" i="8"/>
  <c r="B647" i="8"/>
  <c r="B797" i="8"/>
  <c r="B576" i="8"/>
  <c r="B805" i="8"/>
  <c r="B955" i="8"/>
  <c r="B1019" i="8"/>
  <c r="B598" i="8"/>
  <c r="B726" i="8"/>
  <c r="B913" i="8"/>
  <c r="B1215" i="8"/>
  <c r="B1247" i="8"/>
  <c r="B586" i="8"/>
  <c r="B1336" i="8"/>
  <c r="B960" i="8"/>
  <c r="B1008" i="8"/>
  <c r="B345" i="1"/>
  <c r="B271" i="1"/>
  <c r="B1375" i="8"/>
  <c r="B821" i="8"/>
  <c r="B813" i="8"/>
  <c r="B952" i="8"/>
  <c r="B329" i="1"/>
  <c r="C305" i="1"/>
  <c r="E250" i="1"/>
  <c r="F250" i="1"/>
  <c r="B250" i="1" s="1"/>
  <c r="I341" i="1"/>
  <c r="C252" i="1"/>
  <c r="I268" i="1"/>
  <c r="E268" i="1"/>
  <c r="F268" i="1"/>
  <c r="B268" i="1" s="1"/>
  <c r="E309" i="1"/>
  <c r="F309" i="1"/>
  <c r="D285" i="1"/>
  <c r="G285" i="1"/>
  <c r="B285" i="1" s="1"/>
  <c r="E317" i="1"/>
  <c r="F317" i="1" s="1"/>
  <c r="B317" i="1"/>
  <c r="E349" i="1"/>
  <c r="F349" i="1" s="1"/>
  <c r="E324" i="1"/>
  <c r="F324" i="1" s="1"/>
  <c r="B324" i="1" s="1"/>
  <c r="C203" i="1"/>
  <c r="C139" i="1"/>
  <c r="C89" i="1"/>
  <c r="C82" i="1"/>
  <c r="D8" i="14"/>
  <c r="E3" i="8"/>
  <c r="H3" i="8" s="1"/>
  <c r="C2" i="1"/>
  <c r="E23" i="15"/>
  <c r="I204" i="1"/>
  <c r="I140" i="1"/>
  <c r="I334" i="1"/>
  <c r="D352" i="1"/>
  <c r="G352" i="1"/>
  <c r="B352" i="1" s="1"/>
  <c r="C352" i="1"/>
  <c r="E347" i="1"/>
  <c r="F347" i="1" s="1"/>
  <c r="B347" i="1" s="1"/>
  <c r="D344" i="1"/>
  <c r="G344" i="1" s="1"/>
  <c r="B344" i="1" s="1"/>
  <c r="B304" i="1"/>
  <c r="D254" i="1"/>
  <c r="G254" i="1" s="1"/>
  <c r="C243" i="1"/>
  <c r="E243" i="1"/>
  <c r="F243" i="1" s="1"/>
  <c r="B243" i="1"/>
  <c r="E232" i="1"/>
  <c r="F232" i="1"/>
  <c r="B232" i="1" s="1"/>
  <c r="I232" i="1"/>
  <c r="D232" i="1"/>
  <c r="G232" i="1" s="1"/>
  <c r="E221" i="1"/>
  <c r="F221" i="1"/>
  <c r="C221" i="1"/>
  <c r="D221" i="1"/>
  <c r="G221" i="1" s="1"/>
  <c r="E209" i="1"/>
  <c r="F209" i="1" s="1"/>
  <c r="B209" i="1" s="1"/>
  <c r="I209" i="1"/>
  <c r="E205" i="1"/>
  <c r="F205" i="1" s="1"/>
  <c r="B205" i="1" s="1"/>
  <c r="I205" i="1"/>
  <c r="I199" i="1"/>
  <c r="E199" i="1"/>
  <c r="F199" i="1" s="1"/>
  <c r="B199" i="1" s="1"/>
  <c r="E193" i="1"/>
  <c r="F193" i="1" s="1"/>
  <c r="B193" i="1" s="1"/>
  <c r="I193" i="1"/>
  <c r="E189" i="1"/>
  <c r="F189" i="1" s="1"/>
  <c r="B189" i="1" s="1"/>
  <c r="I189" i="1"/>
  <c r="D187" i="1"/>
  <c r="G187" i="1"/>
  <c r="I183" i="1"/>
  <c r="E183" i="1"/>
  <c r="F183" i="1"/>
  <c r="B183" i="1" s="1"/>
  <c r="E177" i="1"/>
  <c r="F177" i="1"/>
  <c r="B177" i="1" s="1"/>
  <c r="I177" i="1"/>
  <c r="E173" i="1"/>
  <c r="F173" i="1" s="1"/>
  <c r="B173" i="1" s="1"/>
  <c r="I173" i="1"/>
  <c r="I167" i="1"/>
  <c r="E167" i="1"/>
  <c r="F167" i="1" s="1"/>
  <c r="B167" i="1"/>
  <c r="E161" i="1"/>
  <c r="F161" i="1" s="1"/>
  <c r="B161" i="1" s="1"/>
  <c r="I161" i="1"/>
  <c r="E157" i="1"/>
  <c r="F157" i="1"/>
  <c r="B157" i="1" s="1"/>
  <c r="I157" i="1"/>
  <c r="I151" i="1"/>
  <c r="E151" i="1"/>
  <c r="F151" i="1"/>
  <c r="E145" i="1"/>
  <c r="F145" i="1"/>
  <c r="I145" i="1"/>
  <c r="E141" i="1"/>
  <c r="F141" i="1" s="1"/>
  <c r="B141" i="1"/>
  <c r="I141" i="1"/>
  <c r="I135" i="1"/>
  <c r="E135" i="1"/>
  <c r="F135" i="1" s="1"/>
  <c r="E129" i="1"/>
  <c r="F129" i="1" s="1"/>
  <c r="B129" i="1" s="1"/>
  <c r="I129" i="1"/>
  <c r="E125" i="1"/>
  <c r="F125" i="1"/>
  <c r="B125" i="1" s="1"/>
  <c r="I125" i="1"/>
  <c r="D123" i="1"/>
  <c r="G123" i="1" s="1"/>
  <c r="B123" i="1" s="1"/>
  <c r="I119" i="1"/>
  <c r="E119" i="1"/>
  <c r="F119" i="1" s="1"/>
  <c r="B119" i="1" s="1"/>
  <c r="E113" i="1"/>
  <c r="F113" i="1" s="1"/>
  <c r="B113" i="1"/>
  <c r="I113" i="1"/>
  <c r="E109" i="1"/>
  <c r="F109" i="1"/>
  <c r="B109" i="1" s="1"/>
  <c r="I109" i="1"/>
  <c r="I103" i="1"/>
  <c r="E103" i="1"/>
  <c r="F103" i="1" s="1"/>
  <c r="B103" i="1" s="1"/>
  <c r="E97" i="1"/>
  <c r="F97" i="1" s="1"/>
  <c r="B97" i="1" s="1"/>
  <c r="I97" i="1"/>
  <c r="I87" i="1"/>
  <c r="E87" i="1"/>
  <c r="F87" i="1"/>
  <c r="E81" i="1"/>
  <c r="F81" i="1"/>
  <c r="B81" i="1" s="1"/>
  <c r="I81" i="1"/>
  <c r="D73" i="1"/>
  <c r="G73" i="1" s="1"/>
  <c r="I71" i="1"/>
  <c r="E71" i="1"/>
  <c r="F71" i="1" s="1"/>
  <c r="E65" i="1"/>
  <c r="F65" i="1"/>
  <c r="B65" i="1"/>
  <c r="I65" i="1"/>
  <c r="I55" i="1"/>
  <c r="E55" i="1"/>
  <c r="F55" i="1" s="1"/>
  <c r="E49" i="1"/>
  <c r="F49" i="1"/>
  <c r="B49" i="1"/>
  <c r="I49" i="1"/>
  <c r="I39" i="1"/>
  <c r="E39" i="1"/>
  <c r="F39" i="1" s="1"/>
  <c r="B39" i="1"/>
  <c r="E33" i="1"/>
  <c r="F33" i="1"/>
  <c r="I33" i="1"/>
  <c r="D7" i="1"/>
  <c r="G7" i="1" s="1"/>
  <c r="B7" i="1" s="1"/>
  <c r="C6" i="1"/>
  <c r="I6" i="1"/>
  <c r="D4" i="1"/>
  <c r="G4" i="1" s="1"/>
  <c r="B4" i="1" s="1"/>
  <c r="E3" i="1"/>
  <c r="F3" i="1" s="1"/>
  <c r="B3" i="1"/>
  <c r="I3" i="1"/>
  <c r="I355" i="1"/>
  <c r="E35" i="10"/>
  <c r="H35" i="10" s="1"/>
  <c r="E34" i="10"/>
  <c r="H34" i="10"/>
  <c r="B34" i="10" s="1"/>
  <c r="E31" i="10"/>
  <c r="H31" i="10"/>
  <c r="B31" i="10" s="1"/>
  <c r="D26" i="10"/>
  <c r="G26" i="10"/>
  <c r="C26" i="10"/>
  <c r="F26" i="10" s="1"/>
  <c r="E26" i="10"/>
  <c r="H26" i="10"/>
  <c r="D22" i="10"/>
  <c r="G22" i="10"/>
  <c r="C22" i="10"/>
  <c r="F22" i="10"/>
  <c r="E22" i="10"/>
  <c r="H22" i="10" s="1"/>
  <c r="D18" i="10"/>
  <c r="G18" i="10"/>
  <c r="C18" i="10"/>
  <c r="F18" i="10"/>
  <c r="E18" i="10"/>
  <c r="H18" i="10"/>
  <c r="D14" i="10"/>
  <c r="G14" i="10" s="1"/>
  <c r="C14" i="10"/>
  <c r="F14" i="10"/>
  <c r="E14" i="10"/>
  <c r="H14" i="10" s="1"/>
  <c r="D10" i="10"/>
  <c r="G10" i="10" s="1"/>
  <c r="C10" i="10"/>
  <c r="F10" i="10" s="1"/>
  <c r="E10" i="10"/>
  <c r="H10" i="10"/>
  <c r="C8" i="10"/>
  <c r="F8" i="10" s="1"/>
  <c r="E8" i="10"/>
  <c r="H8" i="10" s="1"/>
  <c r="B8" i="10" s="1"/>
  <c r="C2" i="10"/>
  <c r="F2" i="10" s="1"/>
  <c r="E2" i="10"/>
  <c r="H2" i="10"/>
  <c r="D2" i="10"/>
  <c r="G2" i="10"/>
  <c r="C204" i="10"/>
  <c r="F204" i="10" s="1"/>
  <c r="D204" i="10"/>
  <c r="G204" i="10" s="1"/>
  <c r="C200" i="10"/>
  <c r="F200" i="10"/>
  <c r="D200" i="10"/>
  <c r="G200" i="10"/>
  <c r="B196" i="10"/>
  <c r="D194" i="10"/>
  <c r="G194" i="10"/>
  <c r="C194" i="10"/>
  <c r="F194" i="10" s="1"/>
  <c r="C188" i="10"/>
  <c r="F188" i="10" s="1"/>
  <c r="B188" i="10" s="1"/>
  <c r="D188" i="10"/>
  <c r="G188" i="10"/>
  <c r="C184" i="10"/>
  <c r="F184" i="10"/>
  <c r="D184" i="10"/>
  <c r="G184" i="10" s="1"/>
  <c r="D178" i="10"/>
  <c r="G178" i="10"/>
  <c r="C178" i="10"/>
  <c r="F178" i="10" s="1"/>
  <c r="B178" i="10" s="1"/>
  <c r="C173" i="10"/>
  <c r="F173" i="10"/>
  <c r="D173" i="10"/>
  <c r="G173" i="10" s="1"/>
  <c r="E171" i="10"/>
  <c r="H171" i="10"/>
  <c r="C169" i="10"/>
  <c r="F169" i="10"/>
  <c r="D169" i="10"/>
  <c r="G169" i="10"/>
  <c r="E167" i="10"/>
  <c r="H167" i="10" s="1"/>
  <c r="C165" i="10"/>
  <c r="F165" i="10"/>
  <c r="B165" i="10"/>
  <c r="D165" i="10"/>
  <c r="G165" i="10" s="1"/>
  <c r="D163" i="10"/>
  <c r="G163" i="10" s="1"/>
  <c r="B163" i="10" s="1"/>
  <c r="C163" i="10"/>
  <c r="F163" i="10" s="1"/>
  <c r="C157" i="10"/>
  <c r="F157" i="10"/>
  <c r="B157" i="10"/>
  <c r="D157" i="10"/>
  <c r="G157" i="10"/>
  <c r="D155" i="10"/>
  <c r="G155" i="10" s="1"/>
  <c r="C155" i="10"/>
  <c r="F155" i="10"/>
  <c r="B155" i="10" s="1"/>
  <c r="D151" i="10"/>
  <c r="G151" i="10" s="1"/>
  <c r="B151" i="10" s="1"/>
  <c r="C151" i="10"/>
  <c r="F151" i="10"/>
  <c r="E151" i="10"/>
  <c r="H151" i="10"/>
  <c r="D147" i="10"/>
  <c r="G147" i="10" s="1"/>
  <c r="C147" i="10"/>
  <c r="F147" i="10"/>
  <c r="E147" i="10"/>
  <c r="H147" i="10"/>
  <c r="C142" i="10"/>
  <c r="F142" i="10"/>
  <c r="E142" i="10"/>
  <c r="H142" i="10" s="1"/>
  <c r="C136" i="10"/>
  <c r="F136" i="10"/>
  <c r="E136" i="10"/>
  <c r="H136" i="10"/>
  <c r="D136" i="10"/>
  <c r="G136" i="10"/>
  <c r="C132" i="10"/>
  <c r="F132" i="10" s="1"/>
  <c r="B132" i="10"/>
  <c r="E132" i="10"/>
  <c r="H132" i="10" s="1"/>
  <c r="D132" i="10"/>
  <c r="G132" i="10" s="1"/>
  <c r="C126" i="10"/>
  <c r="F126" i="10" s="1"/>
  <c r="E126" i="10"/>
  <c r="H126" i="10" s="1"/>
  <c r="D120" i="10"/>
  <c r="G120" i="10"/>
  <c r="C120" i="10"/>
  <c r="F120" i="10" s="1"/>
  <c r="E120" i="10"/>
  <c r="H120" i="10" s="1"/>
  <c r="D116" i="10"/>
  <c r="G116" i="10"/>
  <c r="C116" i="10"/>
  <c r="F116" i="10"/>
  <c r="E116" i="10"/>
  <c r="H116" i="10" s="1"/>
  <c r="C111" i="10"/>
  <c r="F111" i="10"/>
  <c r="E111" i="10"/>
  <c r="H111" i="10" s="1"/>
  <c r="D105" i="10"/>
  <c r="G105" i="10" s="1"/>
  <c r="C105" i="10"/>
  <c r="F105" i="10" s="1"/>
  <c r="E105" i="10"/>
  <c r="H105" i="10" s="1"/>
  <c r="D101" i="10"/>
  <c r="G101" i="10" s="1"/>
  <c r="C101" i="10"/>
  <c r="F101" i="10"/>
  <c r="E101" i="10"/>
  <c r="H101" i="10" s="1"/>
  <c r="D97" i="10"/>
  <c r="G97" i="10" s="1"/>
  <c r="C97" i="10"/>
  <c r="F97" i="10"/>
  <c r="E97" i="10"/>
  <c r="H97" i="10"/>
  <c r="C95" i="10"/>
  <c r="F95" i="10"/>
  <c r="E95" i="10"/>
  <c r="H95" i="10" s="1"/>
  <c r="C89" i="10"/>
  <c r="F89" i="10" s="1"/>
  <c r="E89" i="10"/>
  <c r="H89" i="10" s="1"/>
  <c r="D89" i="10"/>
  <c r="G89" i="10"/>
  <c r="C85" i="10"/>
  <c r="F85" i="10" s="1"/>
  <c r="E85" i="10"/>
  <c r="H85" i="10" s="1"/>
  <c r="D85" i="10"/>
  <c r="G85" i="10" s="1"/>
  <c r="C81" i="10"/>
  <c r="F81" i="10" s="1"/>
  <c r="E81" i="10"/>
  <c r="H81" i="10"/>
  <c r="D81" i="10"/>
  <c r="G81" i="10"/>
  <c r="D74" i="10"/>
  <c r="G74" i="10" s="1"/>
  <c r="C74" i="10"/>
  <c r="F74" i="10"/>
  <c r="D70" i="10"/>
  <c r="G70" i="10"/>
  <c r="C70" i="10"/>
  <c r="F70" i="10" s="1"/>
  <c r="B70" i="10"/>
  <c r="D66" i="10"/>
  <c r="G66" i="10"/>
  <c r="C66" i="10"/>
  <c r="F66" i="10" s="1"/>
  <c r="D58" i="10"/>
  <c r="G58" i="10"/>
  <c r="C58" i="10"/>
  <c r="F58" i="10"/>
  <c r="D54" i="10"/>
  <c r="G54" i="10" s="1"/>
  <c r="C54" i="10"/>
  <c r="F54" i="10" s="1"/>
  <c r="D50" i="10"/>
  <c r="G50" i="10"/>
  <c r="B50" i="10" s="1"/>
  <c r="C50" i="10"/>
  <c r="F50" i="10" s="1"/>
  <c r="C45" i="10"/>
  <c r="F45" i="10" s="1"/>
  <c r="D45" i="10"/>
  <c r="G45" i="10"/>
  <c r="B45" i="10" s="1"/>
  <c r="D43" i="10"/>
  <c r="G43" i="10" s="1"/>
  <c r="C43" i="10"/>
  <c r="F43" i="10"/>
  <c r="D39" i="10"/>
  <c r="G39" i="10"/>
  <c r="C39" i="10"/>
  <c r="F39" i="10"/>
  <c r="E39" i="10"/>
  <c r="H39" i="10"/>
  <c r="D2213" i="8"/>
  <c r="G2213" i="8" s="1"/>
  <c r="C2213" i="8"/>
  <c r="F2213" i="8"/>
  <c r="E2213" i="8"/>
  <c r="H2213" i="8"/>
  <c r="C2207" i="8"/>
  <c r="F2207" i="8"/>
  <c r="D2207" i="8"/>
  <c r="G2207" i="8" s="1"/>
  <c r="D2205" i="8"/>
  <c r="G2205" i="8"/>
  <c r="C2205" i="8"/>
  <c r="F2205" i="8"/>
  <c r="B2198" i="8"/>
  <c r="E2197" i="8"/>
  <c r="H2197" i="8"/>
  <c r="D2197" i="8"/>
  <c r="G2197" i="8" s="1"/>
  <c r="C2197" i="8"/>
  <c r="F2197" i="8" s="1"/>
  <c r="E2181" i="8"/>
  <c r="H2181" i="8"/>
  <c r="C2181" i="8"/>
  <c r="F2181" i="8"/>
  <c r="B2138" i="8"/>
  <c r="E2122" i="8"/>
  <c r="H2122" i="8" s="1"/>
  <c r="C2122" i="8"/>
  <c r="F2122" i="8"/>
  <c r="D2122" i="8"/>
  <c r="G2122" i="8" s="1"/>
  <c r="B2100" i="8"/>
  <c r="D341" i="1"/>
  <c r="G341" i="1" s="1"/>
  <c r="C219" i="1"/>
  <c r="I7" i="1"/>
  <c r="D5" i="14"/>
  <c r="C6" i="15"/>
  <c r="D6" i="15" s="1"/>
  <c r="B6" i="15"/>
  <c r="C27" i="15"/>
  <c r="D27" i="15" s="1"/>
  <c r="B27" i="15" s="1"/>
  <c r="E26" i="15"/>
  <c r="C25" i="15"/>
  <c r="D25" i="15"/>
  <c r="B25" i="15"/>
  <c r="C10" i="15"/>
  <c r="D10" i="15"/>
  <c r="B10" i="15" s="1"/>
  <c r="C9" i="15"/>
  <c r="D9" i="15"/>
  <c r="B9" i="15" s="1"/>
  <c r="C8" i="15"/>
  <c r="D8" i="15" s="1"/>
  <c r="B8" i="15" s="1"/>
  <c r="I219" i="1"/>
  <c r="I354" i="1"/>
  <c r="C344" i="1"/>
  <c r="E354" i="1"/>
  <c r="F354" i="1" s="1"/>
  <c r="B354" i="1"/>
  <c r="E351" i="1"/>
  <c r="F351" i="1" s="1"/>
  <c r="B351" i="1"/>
  <c r="E342" i="1"/>
  <c r="F342" i="1" s="1"/>
  <c r="C342" i="1"/>
  <c r="I338" i="1"/>
  <c r="C338" i="1"/>
  <c r="E335" i="1"/>
  <c r="F335" i="1"/>
  <c r="D335" i="1"/>
  <c r="G335" i="1"/>
  <c r="E334" i="1"/>
  <c r="F334" i="1"/>
  <c r="E332" i="1"/>
  <c r="F332" i="1"/>
  <c r="B332" i="1"/>
  <c r="C332" i="1"/>
  <c r="I315" i="1"/>
  <c r="C315" i="1"/>
  <c r="D296" i="1"/>
  <c r="G296" i="1"/>
  <c r="I296" i="1"/>
  <c r="E296" i="1"/>
  <c r="F296" i="1"/>
  <c r="B296" i="1" s="1"/>
  <c r="D288" i="1"/>
  <c r="G288" i="1" s="1"/>
  <c r="E288" i="1"/>
  <c r="F288" i="1" s="1"/>
  <c r="B288" i="1" s="1"/>
  <c r="C279" i="1"/>
  <c r="D279" i="1"/>
  <c r="G279" i="1" s="1"/>
  <c r="B279" i="1" s="1"/>
  <c r="E279" i="1"/>
  <c r="F279" i="1" s="1"/>
  <c r="D277" i="1"/>
  <c r="G277" i="1" s="1"/>
  <c r="E277" i="1"/>
  <c r="F277" i="1"/>
  <c r="E264" i="1"/>
  <c r="F264" i="1"/>
  <c r="B264" i="1"/>
  <c r="I264" i="1"/>
  <c r="D264" i="1"/>
  <c r="G264" i="1" s="1"/>
  <c r="D238" i="1"/>
  <c r="G238" i="1"/>
  <c r="B238" i="1" s="1"/>
  <c r="E225" i="1"/>
  <c r="F225" i="1" s="1"/>
  <c r="B225" i="1" s="1"/>
  <c r="D225" i="1"/>
  <c r="G225" i="1"/>
  <c r="E219" i="1"/>
  <c r="F219" i="1" s="1"/>
  <c r="B219" i="1"/>
  <c r="E210" i="1"/>
  <c r="F210" i="1"/>
  <c r="D210" i="1"/>
  <c r="G210" i="1"/>
  <c r="E206" i="1"/>
  <c r="F206" i="1" s="1"/>
  <c r="D206" i="1"/>
  <c r="G206" i="1"/>
  <c r="E200" i="1"/>
  <c r="F200" i="1"/>
  <c r="D200" i="1"/>
  <c r="G200" i="1"/>
  <c r="E194" i="1"/>
  <c r="F194" i="1" s="1"/>
  <c r="D194" i="1"/>
  <c r="G194" i="1"/>
  <c r="E190" i="1"/>
  <c r="F190" i="1"/>
  <c r="D190" i="1"/>
  <c r="G190" i="1"/>
  <c r="E184" i="1"/>
  <c r="F184" i="1" s="1"/>
  <c r="D184" i="1"/>
  <c r="G184" i="1"/>
  <c r="E178" i="1"/>
  <c r="F178" i="1"/>
  <c r="D178" i="1"/>
  <c r="G178" i="1"/>
  <c r="E174" i="1"/>
  <c r="F174" i="1" s="1"/>
  <c r="D174" i="1"/>
  <c r="G174" i="1"/>
  <c r="E168" i="1"/>
  <c r="F168" i="1"/>
  <c r="D168" i="1"/>
  <c r="G168" i="1"/>
  <c r="E162" i="1"/>
  <c r="F162" i="1" s="1"/>
  <c r="D162" i="1"/>
  <c r="G162" i="1"/>
  <c r="E158" i="1"/>
  <c r="F158" i="1"/>
  <c r="D158" i="1"/>
  <c r="G158" i="1"/>
  <c r="E152" i="1"/>
  <c r="F152" i="1" s="1"/>
  <c r="D152" i="1"/>
  <c r="G152" i="1"/>
  <c r="E146" i="1"/>
  <c r="F146" i="1"/>
  <c r="D146" i="1"/>
  <c r="G146" i="1"/>
  <c r="E142" i="1"/>
  <c r="F142" i="1" s="1"/>
  <c r="D142" i="1"/>
  <c r="G142" i="1"/>
  <c r="E136" i="1"/>
  <c r="F136" i="1"/>
  <c r="D136" i="1"/>
  <c r="G136" i="1"/>
  <c r="E130" i="1"/>
  <c r="F130" i="1" s="1"/>
  <c r="D130" i="1"/>
  <c r="G130" i="1"/>
  <c r="E126" i="1"/>
  <c r="F126" i="1"/>
  <c r="D126" i="1"/>
  <c r="G126" i="1"/>
  <c r="E120" i="1"/>
  <c r="F120" i="1" s="1"/>
  <c r="D120" i="1"/>
  <c r="G120" i="1"/>
  <c r="E114" i="1"/>
  <c r="F114" i="1"/>
  <c r="D114" i="1"/>
  <c r="G114" i="1"/>
  <c r="E110" i="1"/>
  <c r="F110" i="1" s="1"/>
  <c r="D110" i="1"/>
  <c r="G110" i="1"/>
  <c r="E104" i="1"/>
  <c r="F104" i="1"/>
  <c r="D104" i="1"/>
  <c r="G104" i="1"/>
  <c r="E98" i="1"/>
  <c r="F98" i="1" s="1"/>
  <c r="D98" i="1"/>
  <c r="G98" i="1"/>
  <c r="E82" i="1"/>
  <c r="F82" i="1"/>
  <c r="D82" i="1"/>
  <c r="G82" i="1"/>
  <c r="E66" i="1"/>
  <c r="F66" i="1" s="1"/>
  <c r="D66" i="1"/>
  <c r="G66" i="1"/>
  <c r="E50" i="1"/>
  <c r="F50" i="1"/>
  <c r="D50" i="1"/>
  <c r="G50" i="1"/>
  <c r="E34" i="1"/>
  <c r="F34" i="1" s="1"/>
  <c r="D34" i="1"/>
  <c r="G34" i="1"/>
  <c r="I9" i="1"/>
  <c r="E9" i="1"/>
  <c r="F9" i="1" s="1"/>
  <c r="E2" i="1"/>
  <c r="F2" i="1" s="1"/>
  <c r="D27" i="10"/>
  <c r="G27" i="10" s="1"/>
  <c r="C27" i="10"/>
  <c r="F27" i="10" s="1"/>
  <c r="C23" i="10"/>
  <c r="F23" i="10"/>
  <c r="B23" i="10" s="1"/>
  <c r="E23" i="10"/>
  <c r="H23" i="10" s="1"/>
  <c r="D23" i="10"/>
  <c r="G23" i="10"/>
  <c r="C19" i="10"/>
  <c r="F19" i="10" s="1"/>
  <c r="E19" i="10"/>
  <c r="H19" i="10"/>
  <c r="D19" i="10"/>
  <c r="G19" i="10"/>
  <c r="D15" i="10"/>
  <c r="G15" i="10" s="1"/>
  <c r="C15" i="10"/>
  <c r="F15" i="10" s="1"/>
  <c r="D11" i="10"/>
  <c r="G11" i="10"/>
  <c r="C11" i="10"/>
  <c r="F11" i="10" s="1"/>
  <c r="D3" i="10"/>
  <c r="G3" i="10" s="1"/>
  <c r="C3" i="10"/>
  <c r="F3" i="10" s="1"/>
  <c r="C205" i="10"/>
  <c r="F205" i="10" s="1"/>
  <c r="D205" i="10"/>
  <c r="G205" i="10"/>
  <c r="C201" i="10"/>
  <c r="F201" i="10"/>
  <c r="D201" i="10"/>
  <c r="G201" i="10" s="1"/>
  <c r="C197" i="10"/>
  <c r="F197" i="10"/>
  <c r="D197" i="10"/>
  <c r="G197" i="10"/>
  <c r="D195" i="10"/>
  <c r="G195" i="10" s="1"/>
  <c r="C195" i="10"/>
  <c r="F195" i="10" s="1"/>
  <c r="C189" i="10"/>
  <c r="F189" i="10" s="1"/>
  <c r="D189" i="10"/>
  <c r="G189" i="10" s="1"/>
  <c r="C185" i="10"/>
  <c r="F185" i="10" s="1"/>
  <c r="B185" i="10" s="1"/>
  <c r="D185" i="10"/>
  <c r="G185" i="10" s="1"/>
  <c r="C181" i="10"/>
  <c r="F181" i="10" s="1"/>
  <c r="D181" i="10"/>
  <c r="G181" i="10"/>
  <c r="D179" i="10"/>
  <c r="G179" i="10"/>
  <c r="C179" i="10"/>
  <c r="F179" i="10" s="1"/>
  <c r="C174" i="10"/>
  <c r="F174" i="10"/>
  <c r="B174" i="10" s="1"/>
  <c r="E174" i="10"/>
  <c r="H174" i="10"/>
  <c r="D171" i="10"/>
  <c r="G171" i="10"/>
  <c r="B171" i="10" s="1"/>
  <c r="C170" i="10"/>
  <c r="F170" i="10"/>
  <c r="E170" i="10"/>
  <c r="H170" i="10" s="1"/>
  <c r="D167" i="10"/>
  <c r="G167" i="10"/>
  <c r="C166" i="10"/>
  <c r="F166" i="10"/>
  <c r="B166" i="10" s="1"/>
  <c r="E166" i="10"/>
  <c r="H166" i="10" s="1"/>
  <c r="C158" i="10"/>
  <c r="F158" i="10" s="1"/>
  <c r="E158" i="10"/>
  <c r="H158" i="10" s="1"/>
  <c r="D152" i="10"/>
  <c r="G152" i="10"/>
  <c r="C152" i="10"/>
  <c r="F152" i="10"/>
  <c r="E152" i="10"/>
  <c r="H152" i="10" s="1"/>
  <c r="D148" i="10"/>
  <c r="G148" i="10" s="1"/>
  <c r="C148" i="10"/>
  <c r="F148" i="10"/>
  <c r="B148" i="10" s="1"/>
  <c r="E148" i="10"/>
  <c r="H148" i="10" s="1"/>
  <c r="C143" i="10"/>
  <c r="F143" i="10"/>
  <c r="E143" i="10"/>
  <c r="H143" i="10"/>
  <c r="D137" i="10"/>
  <c r="G137" i="10"/>
  <c r="C137" i="10"/>
  <c r="F137" i="10" s="1"/>
  <c r="E137" i="10"/>
  <c r="H137" i="10" s="1"/>
  <c r="D133" i="10"/>
  <c r="G133" i="10"/>
  <c r="C133" i="10"/>
  <c r="F133" i="10"/>
  <c r="B133" i="10" s="1"/>
  <c r="E133" i="10"/>
  <c r="H133" i="10"/>
  <c r="D129" i="10"/>
  <c r="G129" i="10" s="1"/>
  <c r="C129" i="10"/>
  <c r="F129" i="10"/>
  <c r="E129" i="10"/>
  <c r="H129" i="10"/>
  <c r="C127" i="10"/>
  <c r="F127" i="10" s="1"/>
  <c r="E127" i="10"/>
  <c r="H127" i="10" s="1"/>
  <c r="C121" i="10"/>
  <c r="F121" i="10"/>
  <c r="E121" i="10"/>
  <c r="H121" i="10" s="1"/>
  <c r="D121" i="10"/>
  <c r="G121" i="10" s="1"/>
  <c r="C117" i="10"/>
  <c r="F117" i="10" s="1"/>
  <c r="E117" i="10"/>
  <c r="H117" i="10"/>
  <c r="D117" i="10"/>
  <c r="G117" i="10" s="1"/>
  <c r="B117" i="10" s="1"/>
  <c r="C113" i="10"/>
  <c r="F113" i="10" s="1"/>
  <c r="E113" i="10"/>
  <c r="H113" i="10"/>
  <c r="D113" i="10"/>
  <c r="G113" i="10"/>
  <c r="D106" i="10"/>
  <c r="G106" i="10" s="1"/>
  <c r="C106" i="10"/>
  <c r="F106" i="10" s="1"/>
  <c r="D102" i="10"/>
  <c r="G102" i="10"/>
  <c r="C102" i="10"/>
  <c r="F102" i="10"/>
  <c r="D98" i="10"/>
  <c r="G98" i="10" s="1"/>
  <c r="C98" i="10"/>
  <c r="F98" i="10" s="1"/>
  <c r="D90" i="10"/>
  <c r="G90" i="10"/>
  <c r="C90" i="10"/>
  <c r="F90" i="10"/>
  <c r="D86" i="10"/>
  <c r="G86" i="10" s="1"/>
  <c r="C86" i="10"/>
  <c r="F86" i="10" s="1"/>
  <c r="D82" i="10"/>
  <c r="G82" i="10"/>
  <c r="C82" i="10"/>
  <c r="F82" i="10"/>
  <c r="C77" i="10"/>
  <c r="F77" i="10" s="1"/>
  <c r="D77" i="10"/>
  <c r="G77" i="10" s="1"/>
  <c r="D75" i="10"/>
  <c r="G75" i="10"/>
  <c r="C75" i="10"/>
  <c r="F75" i="10"/>
  <c r="D71" i="10"/>
  <c r="G71" i="10" s="1"/>
  <c r="C71" i="10"/>
  <c r="F71" i="10" s="1"/>
  <c r="E71" i="10"/>
  <c r="H71" i="10"/>
  <c r="D67" i="10"/>
  <c r="G67" i="10"/>
  <c r="B67" i="10" s="1"/>
  <c r="C67" i="10"/>
  <c r="F67" i="10" s="1"/>
  <c r="E67" i="10"/>
  <c r="H67" i="10" s="1"/>
  <c r="C61" i="10"/>
  <c r="F61" i="10"/>
  <c r="D61" i="10"/>
  <c r="G61" i="10"/>
  <c r="D59" i="10"/>
  <c r="G59" i="10" s="1"/>
  <c r="C59" i="10"/>
  <c r="F59" i="10" s="1"/>
  <c r="D55" i="10"/>
  <c r="G55" i="10" s="1"/>
  <c r="C55" i="10"/>
  <c r="F55" i="10" s="1"/>
  <c r="E55" i="10"/>
  <c r="H55" i="10"/>
  <c r="D51" i="10"/>
  <c r="G51" i="10" s="1"/>
  <c r="C51" i="10"/>
  <c r="F51" i="10" s="1"/>
  <c r="E51" i="10"/>
  <c r="H51" i="10" s="1"/>
  <c r="C46" i="10"/>
  <c r="F46" i="10"/>
  <c r="E46" i="10"/>
  <c r="H46" i="10"/>
  <c r="C40" i="10"/>
  <c r="F40" i="10" s="1"/>
  <c r="B40" i="10"/>
  <c r="E40" i="10"/>
  <c r="H40" i="10"/>
  <c r="D40" i="10"/>
  <c r="G40" i="10"/>
  <c r="C2214" i="8"/>
  <c r="F2214" i="8" s="1"/>
  <c r="E2214" i="8"/>
  <c r="H2214" i="8"/>
  <c r="D2214" i="8"/>
  <c r="G2214" i="8"/>
  <c r="C2208" i="8"/>
  <c r="F2208" i="8"/>
  <c r="E2208" i="8"/>
  <c r="H2208" i="8" s="1"/>
  <c r="B2208" i="8" s="1"/>
  <c r="E2199" i="8"/>
  <c r="H2199" i="8" s="1"/>
  <c r="C2199" i="8"/>
  <c r="F2199" i="8" s="1"/>
  <c r="E2189" i="8"/>
  <c r="H2189" i="8" s="1"/>
  <c r="C2189" i="8"/>
  <c r="F2189" i="8" s="1"/>
  <c r="E2185" i="8"/>
  <c r="H2185" i="8"/>
  <c r="C2185" i="8"/>
  <c r="F2185" i="8" s="1"/>
  <c r="B2185" i="8"/>
  <c r="B1246" i="8"/>
  <c r="B346" i="1"/>
  <c r="B337" i="1"/>
  <c r="B336" i="1"/>
  <c r="B323" i="1"/>
  <c r="B321" i="1"/>
  <c r="I307" i="1"/>
  <c r="E307" i="1"/>
  <c r="F307" i="1" s="1"/>
  <c r="B307" i="1"/>
  <c r="I302" i="1"/>
  <c r="E302" i="1"/>
  <c r="F302" i="1"/>
  <c r="B302" i="1" s="1"/>
  <c r="D294" i="1"/>
  <c r="G294" i="1"/>
  <c r="C294" i="1"/>
  <c r="E294" i="1"/>
  <c r="F294" i="1" s="1"/>
  <c r="E257" i="1"/>
  <c r="F257" i="1" s="1"/>
  <c r="D257" i="1"/>
  <c r="G257" i="1" s="1"/>
  <c r="E227" i="1"/>
  <c r="F227" i="1"/>
  <c r="C227" i="1"/>
  <c r="I216" i="1"/>
  <c r="E216" i="1"/>
  <c r="F216" i="1" s="1"/>
  <c r="B216" i="1" s="1"/>
  <c r="E207" i="1"/>
  <c r="F207" i="1" s="1"/>
  <c r="I207" i="1"/>
  <c r="C207" i="1"/>
  <c r="D207" i="1"/>
  <c r="G207" i="1"/>
  <c r="E203" i="1"/>
  <c r="F203" i="1"/>
  <c r="B203" i="1"/>
  <c r="I203" i="1"/>
  <c r="E195" i="1"/>
  <c r="F195" i="1"/>
  <c r="I195" i="1"/>
  <c r="D195" i="1"/>
  <c r="G195" i="1" s="1"/>
  <c r="E191" i="1"/>
  <c r="F191" i="1" s="1"/>
  <c r="I191" i="1"/>
  <c r="C191" i="1"/>
  <c r="D191" i="1"/>
  <c r="G191" i="1" s="1"/>
  <c r="B191" i="1" s="1"/>
  <c r="E187" i="1"/>
  <c r="F187" i="1"/>
  <c r="B187" i="1" s="1"/>
  <c r="I187" i="1"/>
  <c r="E179" i="1"/>
  <c r="F179" i="1"/>
  <c r="B179" i="1"/>
  <c r="I179" i="1"/>
  <c r="D179" i="1"/>
  <c r="G179" i="1"/>
  <c r="E175" i="1"/>
  <c r="F175" i="1"/>
  <c r="I175" i="1"/>
  <c r="C175" i="1"/>
  <c r="D175" i="1"/>
  <c r="G175" i="1" s="1"/>
  <c r="E171" i="1"/>
  <c r="F171" i="1"/>
  <c r="I171" i="1"/>
  <c r="E163" i="1"/>
  <c r="F163" i="1"/>
  <c r="B163" i="1" s="1"/>
  <c r="I163" i="1"/>
  <c r="D163" i="1"/>
  <c r="G163" i="1"/>
  <c r="E159" i="1"/>
  <c r="F159" i="1"/>
  <c r="B159" i="1" s="1"/>
  <c r="I159" i="1"/>
  <c r="C159" i="1"/>
  <c r="D159" i="1"/>
  <c r="G159" i="1" s="1"/>
  <c r="E155" i="1"/>
  <c r="F155" i="1" s="1"/>
  <c r="B155" i="1" s="1"/>
  <c r="I155" i="1"/>
  <c r="E147" i="1"/>
  <c r="F147" i="1"/>
  <c r="I147" i="1"/>
  <c r="D147" i="1"/>
  <c r="G147" i="1"/>
  <c r="E143" i="1"/>
  <c r="F143" i="1" s="1"/>
  <c r="I143" i="1"/>
  <c r="C143" i="1"/>
  <c r="D143" i="1"/>
  <c r="G143" i="1"/>
  <c r="E139" i="1"/>
  <c r="F139" i="1"/>
  <c r="B139" i="1" s="1"/>
  <c r="I139" i="1"/>
  <c r="E131" i="1"/>
  <c r="F131" i="1" s="1"/>
  <c r="I131" i="1"/>
  <c r="D131" i="1"/>
  <c r="G131" i="1" s="1"/>
  <c r="E127" i="1"/>
  <c r="F127" i="1"/>
  <c r="B127" i="1" s="1"/>
  <c r="I127" i="1"/>
  <c r="C127" i="1"/>
  <c r="D127" i="1"/>
  <c r="G127" i="1"/>
  <c r="E123" i="1"/>
  <c r="F123" i="1"/>
  <c r="I123" i="1"/>
  <c r="E115" i="1"/>
  <c r="F115" i="1"/>
  <c r="B115" i="1" s="1"/>
  <c r="I115" i="1"/>
  <c r="D115" i="1"/>
  <c r="G115" i="1"/>
  <c r="E111" i="1"/>
  <c r="F111" i="1" s="1"/>
  <c r="I111" i="1"/>
  <c r="C111" i="1"/>
  <c r="D111" i="1"/>
  <c r="G111" i="1"/>
  <c r="E107" i="1"/>
  <c r="F107" i="1"/>
  <c r="I107" i="1"/>
  <c r="E95" i="1"/>
  <c r="F95" i="1"/>
  <c r="B95" i="1" s="1"/>
  <c r="I95" i="1"/>
  <c r="C95" i="1"/>
  <c r="I89" i="1"/>
  <c r="E89" i="1"/>
  <c r="F89" i="1" s="1"/>
  <c r="B89" i="1" s="1"/>
  <c r="E79" i="1"/>
  <c r="F79" i="1" s="1"/>
  <c r="B79" i="1"/>
  <c r="I79" i="1"/>
  <c r="C79" i="1"/>
  <c r="I73" i="1"/>
  <c r="E73" i="1"/>
  <c r="F73" i="1" s="1"/>
  <c r="B73" i="1"/>
  <c r="E63" i="1"/>
  <c r="F63" i="1"/>
  <c r="B63" i="1" s="1"/>
  <c r="I63" i="1"/>
  <c r="C63" i="1"/>
  <c r="I57" i="1"/>
  <c r="E57" i="1"/>
  <c r="F57" i="1" s="1"/>
  <c r="B57" i="1" s="1"/>
  <c r="E47" i="1"/>
  <c r="F47" i="1" s="1"/>
  <c r="B47" i="1"/>
  <c r="I47" i="1"/>
  <c r="C47" i="1"/>
  <c r="I41" i="1"/>
  <c r="E41" i="1"/>
  <c r="F41" i="1" s="1"/>
  <c r="B41" i="1"/>
  <c r="E31" i="1"/>
  <c r="F31" i="1"/>
  <c r="B31" i="1" s="1"/>
  <c r="I31" i="1"/>
  <c r="C31" i="1"/>
  <c r="I25" i="1"/>
  <c r="E25" i="1"/>
  <c r="F25" i="1"/>
  <c r="B25" i="1" s="1"/>
  <c r="E17" i="1"/>
  <c r="F17" i="1"/>
  <c r="B17" i="1" s="1"/>
  <c r="I17" i="1"/>
  <c r="C17" i="1"/>
  <c r="D10" i="1"/>
  <c r="G10" i="1" s="1"/>
  <c r="B10" i="1" s="1"/>
  <c r="E10" i="1"/>
  <c r="F10" i="1"/>
  <c r="B35" i="10"/>
  <c r="C30" i="10"/>
  <c r="F30" i="10" s="1"/>
  <c r="D30" i="10"/>
  <c r="G30" i="10" s="1"/>
  <c r="D28" i="10"/>
  <c r="G28" i="10"/>
  <c r="C28" i="10"/>
  <c r="F28" i="10"/>
  <c r="D24" i="10"/>
  <c r="G24" i="10" s="1"/>
  <c r="C24" i="10"/>
  <c r="F24" i="10"/>
  <c r="E24" i="10"/>
  <c r="H24" i="10"/>
  <c r="D20" i="10"/>
  <c r="G20" i="10" s="1"/>
  <c r="C20" i="10"/>
  <c r="F20" i="10" s="1"/>
  <c r="B20" i="10" s="1"/>
  <c r="E20" i="10"/>
  <c r="H20" i="10"/>
  <c r="D16" i="10"/>
  <c r="G16" i="10"/>
  <c r="C16" i="10"/>
  <c r="F16" i="10" s="1"/>
  <c r="E16" i="10"/>
  <c r="H16" i="10"/>
  <c r="D12" i="10"/>
  <c r="G12" i="10"/>
  <c r="B12" i="10" s="1"/>
  <c r="C12" i="10"/>
  <c r="F12" i="10"/>
  <c r="E12" i="10"/>
  <c r="H12" i="10" s="1"/>
  <c r="C6" i="10"/>
  <c r="F6" i="10" s="1"/>
  <c r="D6" i="10"/>
  <c r="G6" i="10" s="1"/>
  <c r="D4" i="10"/>
  <c r="G4" i="10" s="1"/>
  <c r="B4" i="10" s="1"/>
  <c r="C4" i="10"/>
  <c r="F4" i="10"/>
  <c r="C206" i="10"/>
  <c r="F206" i="10" s="1"/>
  <c r="B206" i="10"/>
  <c r="E206" i="10"/>
  <c r="H206" i="10"/>
  <c r="C202" i="10"/>
  <c r="F202" i="10" s="1"/>
  <c r="B202" i="10" s="1"/>
  <c r="E202" i="10"/>
  <c r="H202" i="10" s="1"/>
  <c r="C198" i="10"/>
  <c r="F198" i="10"/>
  <c r="E198" i="10"/>
  <c r="H198" i="10" s="1"/>
  <c r="C190" i="10"/>
  <c r="F190" i="10" s="1"/>
  <c r="B190" i="10" s="1"/>
  <c r="E190" i="10"/>
  <c r="H190" i="10" s="1"/>
  <c r="C186" i="10"/>
  <c r="F186" i="10" s="1"/>
  <c r="B186" i="10" s="1"/>
  <c r="E186" i="10"/>
  <c r="H186" i="10"/>
  <c r="C182" i="10"/>
  <c r="F182" i="10"/>
  <c r="E182" i="10"/>
  <c r="H182" i="10"/>
  <c r="C175" i="10"/>
  <c r="F175" i="10"/>
  <c r="B175" i="10" s="1"/>
  <c r="E175" i="10"/>
  <c r="H175" i="10"/>
  <c r="D161" i="10"/>
  <c r="G161" i="10" s="1"/>
  <c r="C161" i="10"/>
  <c r="F161" i="10"/>
  <c r="E161" i="10"/>
  <c r="H161" i="10" s="1"/>
  <c r="C159" i="10"/>
  <c r="F159" i="10" s="1"/>
  <c r="E159" i="10"/>
  <c r="H159" i="10" s="1"/>
  <c r="C153" i="10"/>
  <c r="F153" i="10" s="1"/>
  <c r="E153" i="10"/>
  <c r="H153" i="10"/>
  <c r="D153" i="10"/>
  <c r="G153" i="10"/>
  <c r="C149" i="10"/>
  <c r="F149" i="10" s="1"/>
  <c r="E149" i="10"/>
  <c r="H149" i="10"/>
  <c r="D149" i="10"/>
  <c r="G149" i="10"/>
  <c r="C145" i="10"/>
  <c r="F145" i="10" s="1"/>
  <c r="E145" i="10"/>
  <c r="H145" i="10" s="1"/>
  <c r="D145" i="10"/>
  <c r="G145" i="10" s="1"/>
  <c r="D138" i="10"/>
  <c r="G138" i="10" s="1"/>
  <c r="C138" i="10"/>
  <c r="F138" i="10" s="1"/>
  <c r="B138" i="10" s="1"/>
  <c r="D134" i="10"/>
  <c r="G134" i="10" s="1"/>
  <c r="C134" i="10"/>
  <c r="F134" i="10" s="1"/>
  <c r="D130" i="10"/>
  <c r="G130" i="10"/>
  <c r="C130" i="10"/>
  <c r="F130" i="10"/>
  <c r="D122" i="10"/>
  <c r="G122" i="10" s="1"/>
  <c r="C122" i="10"/>
  <c r="F122" i="10"/>
  <c r="D118" i="10"/>
  <c r="G118" i="10" s="1"/>
  <c r="C118" i="10"/>
  <c r="F118" i="10" s="1"/>
  <c r="D114" i="10"/>
  <c r="G114" i="10" s="1"/>
  <c r="C114" i="10"/>
  <c r="F114" i="10" s="1"/>
  <c r="C109" i="10"/>
  <c r="F109" i="10" s="1"/>
  <c r="D109" i="10"/>
  <c r="G109" i="10" s="1"/>
  <c r="D107" i="10"/>
  <c r="G107" i="10"/>
  <c r="C107" i="10"/>
  <c r="F107" i="10"/>
  <c r="D103" i="10"/>
  <c r="G103" i="10" s="1"/>
  <c r="C103" i="10"/>
  <c r="F103" i="10" s="1"/>
  <c r="E103" i="10"/>
  <c r="H103" i="10"/>
  <c r="D99" i="10"/>
  <c r="G99" i="10"/>
  <c r="B99" i="10" s="1"/>
  <c r="C99" i="10"/>
  <c r="F99" i="10" s="1"/>
  <c r="E99" i="10"/>
  <c r="H99" i="10" s="1"/>
  <c r="C93" i="10"/>
  <c r="F93" i="10"/>
  <c r="D93" i="10"/>
  <c r="G93" i="10" s="1"/>
  <c r="D91" i="10"/>
  <c r="G91" i="10"/>
  <c r="C91" i="10"/>
  <c r="F91" i="10"/>
  <c r="D87" i="10"/>
  <c r="G87" i="10" s="1"/>
  <c r="C87" i="10"/>
  <c r="F87" i="10" s="1"/>
  <c r="E87" i="10"/>
  <c r="H87" i="10"/>
  <c r="D83" i="10"/>
  <c r="G83" i="10"/>
  <c r="B83" i="10" s="1"/>
  <c r="C83" i="10"/>
  <c r="F83" i="10" s="1"/>
  <c r="E83" i="10"/>
  <c r="H83" i="10" s="1"/>
  <c r="C78" i="10"/>
  <c r="F78" i="10" s="1"/>
  <c r="E78" i="10"/>
  <c r="H78" i="10"/>
  <c r="C72" i="10"/>
  <c r="F72" i="10"/>
  <c r="E72" i="10"/>
  <c r="H72" i="10" s="1"/>
  <c r="D72" i="10"/>
  <c r="G72" i="10"/>
  <c r="C68" i="10"/>
  <c r="F68" i="10"/>
  <c r="E68" i="10"/>
  <c r="H68" i="10"/>
  <c r="D68" i="10"/>
  <c r="G68" i="10" s="1"/>
  <c r="C62" i="10"/>
  <c r="F62" i="10"/>
  <c r="B62" i="10"/>
  <c r="E62" i="10"/>
  <c r="H62" i="10" s="1"/>
  <c r="D56" i="10"/>
  <c r="G56" i="10" s="1"/>
  <c r="C56" i="10"/>
  <c r="F56" i="10" s="1"/>
  <c r="E56" i="10"/>
  <c r="H56" i="10" s="1"/>
  <c r="D52" i="10"/>
  <c r="G52" i="10" s="1"/>
  <c r="C52" i="10"/>
  <c r="F52" i="10"/>
  <c r="E52" i="10"/>
  <c r="H52" i="10"/>
  <c r="C47" i="10"/>
  <c r="F47" i="10"/>
  <c r="B47" i="10"/>
  <c r="E47" i="10"/>
  <c r="H47" i="10"/>
  <c r="D41" i="10"/>
  <c r="G41" i="10" s="1"/>
  <c r="C41" i="10"/>
  <c r="F41" i="10"/>
  <c r="E41" i="10"/>
  <c r="H41" i="10"/>
  <c r="D2215" i="8"/>
  <c r="G2215" i="8" s="1"/>
  <c r="C2215" i="8"/>
  <c r="F2215" i="8" s="1"/>
  <c r="E2215" i="8"/>
  <c r="H2215" i="8"/>
  <c r="D2211" i="8"/>
  <c r="G2211" i="8"/>
  <c r="C2211" i="8"/>
  <c r="F2211" i="8" s="1"/>
  <c r="E2211" i="8"/>
  <c r="H2211" i="8"/>
  <c r="C2209" i="8"/>
  <c r="F2209" i="8"/>
  <c r="E2209" i="8"/>
  <c r="H2209" i="8"/>
  <c r="C2180" i="8"/>
  <c r="F2180" i="8" s="1"/>
  <c r="E2180" i="8"/>
  <c r="H2180" i="8"/>
  <c r="D2180" i="8"/>
  <c r="G2180" i="8"/>
  <c r="C2162" i="8"/>
  <c r="F2162" i="8"/>
  <c r="E2162" i="8"/>
  <c r="H2162" i="8" s="1"/>
  <c r="D2162" i="8"/>
  <c r="G2162" i="8" s="1"/>
  <c r="D2142" i="8"/>
  <c r="G2142" i="8"/>
  <c r="C2142" i="8"/>
  <c r="F2142" i="8"/>
  <c r="B2142" i="8" s="1"/>
  <c r="E2086" i="8"/>
  <c r="H2086" i="8"/>
  <c r="D2086" i="8"/>
  <c r="G2086" i="8" s="1"/>
  <c r="C2086" i="8"/>
  <c r="F2086" i="8" s="1"/>
  <c r="B1240" i="8"/>
  <c r="B1040" i="8"/>
  <c r="B1086" i="8"/>
  <c r="D227" i="1"/>
  <c r="G227" i="1" s="1"/>
  <c r="B227" i="1" s="1"/>
  <c r="B1081" i="8"/>
  <c r="B308" i="1"/>
  <c r="D245" i="1"/>
  <c r="G245" i="1"/>
  <c r="B245" i="1"/>
  <c r="E341" i="1"/>
  <c r="F341" i="1"/>
  <c r="B341" i="1" s="1"/>
  <c r="I213" i="1"/>
  <c r="B237" i="1"/>
  <c r="I277" i="1"/>
  <c r="C271" i="1"/>
  <c r="C223" i="1"/>
  <c r="C190" i="1"/>
  <c r="C162" i="1"/>
  <c r="C155" i="1"/>
  <c r="C147" i="1"/>
  <c r="C126" i="1"/>
  <c r="C98" i="1"/>
  <c r="C41" i="1"/>
  <c r="C34" i="1"/>
  <c r="C25" i="1"/>
  <c r="C9" i="1"/>
  <c r="C7" i="1"/>
  <c r="C3" i="8"/>
  <c r="F3" i="8"/>
  <c r="B3" i="8" s="1"/>
  <c r="C288" i="1"/>
  <c r="I288" i="1"/>
  <c r="I200" i="1"/>
  <c r="I174" i="1"/>
  <c r="I146" i="1"/>
  <c r="I136" i="1"/>
  <c r="I110" i="1"/>
  <c r="I88" i="1"/>
  <c r="I56" i="1"/>
  <c r="I344" i="1"/>
  <c r="D342" i="1"/>
  <c r="G342" i="1"/>
  <c r="E331" i="1"/>
  <c r="F331" i="1" s="1"/>
  <c r="D331" i="1"/>
  <c r="G331" i="1" s="1"/>
  <c r="E311" i="1"/>
  <c r="F311" i="1" s="1"/>
  <c r="C311" i="1"/>
  <c r="D311" i="1"/>
  <c r="G311" i="1"/>
  <c r="E303" i="1"/>
  <c r="F303" i="1" s="1"/>
  <c r="B303" i="1"/>
  <c r="C303" i="1"/>
  <c r="B290" i="1"/>
  <c r="B283" i="1"/>
  <c r="B278" i="1"/>
  <c r="E259" i="1"/>
  <c r="F259" i="1" s="1"/>
  <c r="B259" i="1" s="1"/>
  <c r="C259" i="1"/>
  <c r="D248" i="1"/>
  <c r="G248" i="1"/>
  <c r="I248" i="1"/>
  <c r="E248" i="1"/>
  <c r="F248" i="1" s="1"/>
  <c r="B248" i="1" s="1"/>
  <c r="D241" i="1"/>
  <c r="G241" i="1" s="1"/>
  <c r="E241" i="1"/>
  <c r="F241" i="1"/>
  <c r="C208" i="1"/>
  <c r="E208" i="1"/>
  <c r="F208" i="1" s="1"/>
  <c r="B208" i="1" s="1"/>
  <c r="D196" i="1"/>
  <c r="G196" i="1" s="1"/>
  <c r="E196" i="1"/>
  <c r="F196" i="1"/>
  <c r="B196" i="1" s="1"/>
  <c r="C192" i="1"/>
  <c r="E192" i="1"/>
  <c r="F192" i="1" s="1"/>
  <c r="D180" i="1"/>
  <c r="G180" i="1"/>
  <c r="E180" i="1"/>
  <c r="F180" i="1" s="1"/>
  <c r="B180" i="1" s="1"/>
  <c r="C176" i="1"/>
  <c r="E176" i="1"/>
  <c r="F176" i="1"/>
  <c r="B176" i="1" s="1"/>
  <c r="D164" i="1"/>
  <c r="G164" i="1"/>
  <c r="E164" i="1"/>
  <c r="F164" i="1" s="1"/>
  <c r="B164" i="1"/>
  <c r="C160" i="1"/>
  <c r="E160" i="1"/>
  <c r="F160" i="1" s="1"/>
  <c r="B160" i="1"/>
  <c r="D148" i="1"/>
  <c r="G148" i="1"/>
  <c r="E148" i="1"/>
  <c r="F148" i="1" s="1"/>
  <c r="B148" i="1" s="1"/>
  <c r="C144" i="1"/>
  <c r="E144" i="1"/>
  <c r="F144" i="1"/>
  <c r="B144" i="1" s="1"/>
  <c r="D132" i="1"/>
  <c r="G132" i="1"/>
  <c r="E132" i="1"/>
  <c r="F132" i="1"/>
  <c r="B132" i="1" s="1"/>
  <c r="C128" i="1"/>
  <c r="E128" i="1"/>
  <c r="F128" i="1" s="1"/>
  <c r="B128" i="1"/>
  <c r="D116" i="1"/>
  <c r="G116" i="1" s="1"/>
  <c r="E116" i="1"/>
  <c r="F116" i="1"/>
  <c r="B116" i="1" s="1"/>
  <c r="C112" i="1"/>
  <c r="E112" i="1"/>
  <c r="F112" i="1" s="1"/>
  <c r="B112" i="1"/>
  <c r="C96" i="1"/>
  <c r="E96" i="1"/>
  <c r="F96" i="1"/>
  <c r="B96" i="1" s="1"/>
  <c r="D90" i="1"/>
  <c r="G90" i="1" s="1"/>
  <c r="C90" i="1"/>
  <c r="E90" i="1"/>
  <c r="F90" i="1"/>
  <c r="B90" i="1"/>
  <c r="D88" i="1"/>
  <c r="G88" i="1" s="1"/>
  <c r="C80" i="1"/>
  <c r="E80" i="1"/>
  <c r="F80" i="1"/>
  <c r="B80" i="1" s="1"/>
  <c r="D74" i="1"/>
  <c r="G74" i="1" s="1"/>
  <c r="B74" i="1" s="1"/>
  <c r="C74" i="1"/>
  <c r="E74" i="1"/>
  <c r="F74" i="1"/>
  <c r="D72" i="1"/>
  <c r="G72" i="1"/>
  <c r="B72" i="1" s="1"/>
  <c r="C64" i="1"/>
  <c r="E64" i="1"/>
  <c r="F64" i="1" s="1"/>
  <c r="D58" i="1"/>
  <c r="G58" i="1"/>
  <c r="C58" i="1"/>
  <c r="E58" i="1"/>
  <c r="F58" i="1" s="1"/>
  <c r="B58" i="1" s="1"/>
  <c r="D56" i="1"/>
  <c r="G56" i="1"/>
  <c r="B56" i="1"/>
  <c r="C48" i="1"/>
  <c r="E48" i="1"/>
  <c r="F48" i="1"/>
  <c r="B48" i="1" s="1"/>
  <c r="D42" i="1"/>
  <c r="G42" i="1" s="1"/>
  <c r="C42" i="1"/>
  <c r="E42" i="1"/>
  <c r="F42" i="1"/>
  <c r="D40" i="1"/>
  <c r="G40" i="1" s="1"/>
  <c r="C32" i="1"/>
  <c r="E32" i="1"/>
  <c r="F32" i="1"/>
  <c r="B32" i="1" s="1"/>
  <c r="D26" i="1"/>
  <c r="G26" i="1"/>
  <c r="E26" i="1"/>
  <c r="F26" i="1"/>
  <c r="B26" i="1" s="1"/>
  <c r="E23" i="1"/>
  <c r="F23" i="1"/>
  <c r="B23" i="1" s="1"/>
  <c r="I23" i="1"/>
  <c r="C23" i="1"/>
  <c r="E18" i="1"/>
  <c r="F18" i="1"/>
  <c r="D18" i="1"/>
  <c r="G18" i="1"/>
  <c r="I15" i="1"/>
  <c r="E15" i="1"/>
  <c r="F15" i="1" s="1"/>
  <c r="B15" i="1" s="1"/>
  <c r="D9" i="1"/>
  <c r="G9" i="1" s="1"/>
  <c r="D355" i="1"/>
  <c r="G355" i="1"/>
  <c r="B355" i="1" s="1"/>
  <c r="D36" i="10"/>
  <c r="G36" i="10" s="1"/>
  <c r="C36" i="10"/>
  <c r="F36" i="10"/>
  <c r="E36" i="10"/>
  <c r="H36" i="10"/>
  <c r="C32" i="10"/>
  <c r="F32" i="10" s="1"/>
  <c r="E32" i="10"/>
  <c r="H32" i="10"/>
  <c r="D32" i="10"/>
  <c r="G32" i="10" s="1"/>
  <c r="E27" i="10"/>
  <c r="H27" i="10" s="1"/>
  <c r="C25" i="10"/>
  <c r="F25" i="10" s="1"/>
  <c r="B25" i="10" s="1"/>
  <c r="E25" i="10"/>
  <c r="H25" i="10"/>
  <c r="D25" i="10"/>
  <c r="G25" i="10" s="1"/>
  <c r="C21" i="10"/>
  <c r="F21" i="10"/>
  <c r="E21" i="10"/>
  <c r="H21" i="10"/>
  <c r="D21" i="10"/>
  <c r="G21" i="10" s="1"/>
  <c r="C17" i="10"/>
  <c r="F17" i="10" s="1"/>
  <c r="B17" i="10" s="1"/>
  <c r="E17" i="10"/>
  <c r="H17" i="10"/>
  <c r="D17" i="10"/>
  <c r="G17" i="10"/>
  <c r="E15" i="10"/>
  <c r="H15" i="10" s="1"/>
  <c r="C13" i="10"/>
  <c r="F13" i="10"/>
  <c r="E13" i="10"/>
  <c r="H13" i="10" s="1"/>
  <c r="D13" i="10"/>
  <c r="G13" i="10"/>
  <c r="E11" i="10"/>
  <c r="H11" i="10" s="1"/>
  <c r="C7" i="10"/>
  <c r="F7" i="10"/>
  <c r="B7" i="10" s="1"/>
  <c r="D7" i="10"/>
  <c r="G7" i="10" s="1"/>
  <c r="E3" i="10"/>
  <c r="H3" i="10" s="1"/>
  <c r="B3" i="10" s="1"/>
  <c r="C207" i="10"/>
  <c r="F207" i="10"/>
  <c r="E207" i="10"/>
  <c r="H207" i="10" s="1"/>
  <c r="E205" i="10"/>
  <c r="H205" i="10" s="1"/>
  <c r="B203" i="10"/>
  <c r="E201" i="10"/>
  <c r="H201" i="10" s="1"/>
  <c r="B199" i="10"/>
  <c r="E197" i="10"/>
  <c r="H197" i="10"/>
  <c r="E195" i="10"/>
  <c r="H195" i="10"/>
  <c r="D193" i="10"/>
  <c r="G193" i="10"/>
  <c r="B193" i="10" s="1"/>
  <c r="C193" i="10"/>
  <c r="F193" i="10"/>
  <c r="E193" i="10"/>
  <c r="H193" i="10" s="1"/>
  <c r="C191" i="10"/>
  <c r="F191" i="10" s="1"/>
  <c r="B191" i="10" s="1"/>
  <c r="E191" i="10"/>
  <c r="H191" i="10"/>
  <c r="E189" i="10"/>
  <c r="H189" i="10"/>
  <c r="E185" i="10"/>
  <c r="H185" i="10" s="1"/>
  <c r="E181" i="10"/>
  <c r="H181" i="10"/>
  <c r="E179" i="10"/>
  <c r="H179" i="10"/>
  <c r="C177" i="10"/>
  <c r="F177" i="10"/>
  <c r="E177" i="10"/>
  <c r="H177" i="10"/>
  <c r="D177" i="10"/>
  <c r="G177" i="10"/>
  <c r="C172" i="10"/>
  <c r="F172" i="10"/>
  <c r="D172" i="10"/>
  <c r="G172" i="10"/>
  <c r="C168" i="10"/>
  <c r="F168" i="10"/>
  <c r="D168" i="10"/>
  <c r="G168" i="10"/>
  <c r="C162" i="10"/>
  <c r="F162" i="10" s="1"/>
  <c r="E162" i="10"/>
  <c r="H162" i="10" s="1"/>
  <c r="D162" i="10"/>
  <c r="G162" i="10" s="1"/>
  <c r="B156" i="10"/>
  <c r="D154" i="10"/>
  <c r="G154" i="10"/>
  <c r="C154" i="10"/>
  <c r="F154" i="10" s="1"/>
  <c r="D150" i="10"/>
  <c r="G150" i="10" s="1"/>
  <c r="C150" i="10"/>
  <c r="F150" i="10"/>
  <c r="D146" i="10"/>
  <c r="G146" i="10"/>
  <c r="C146" i="10"/>
  <c r="F146" i="10" s="1"/>
  <c r="C141" i="10"/>
  <c r="F141" i="10" s="1"/>
  <c r="D141" i="10"/>
  <c r="G141" i="10" s="1"/>
  <c r="D139" i="10"/>
  <c r="G139" i="10"/>
  <c r="C139" i="10"/>
  <c r="F139" i="10" s="1"/>
  <c r="D135" i="10"/>
  <c r="G135" i="10" s="1"/>
  <c r="C135" i="10"/>
  <c r="F135" i="10"/>
  <c r="E135" i="10"/>
  <c r="H135" i="10" s="1"/>
  <c r="D131" i="10"/>
  <c r="G131" i="10"/>
  <c r="B131" i="10" s="1"/>
  <c r="C131" i="10"/>
  <c r="F131" i="10" s="1"/>
  <c r="E131" i="10"/>
  <c r="H131" i="10"/>
  <c r="C125" i="10"/>
  <c r="F125" i="10" s="1"/>
  <c r="B125" i="10" s="1"/>
  <c r="D125" i="10"/>
  <c r="G125" i="10" s="1"/>
  <c r="D123" i="10"/>
  <c r="G123" i="10"/>
  <c r="C123" i="10"/>
  <c r="F123" i="10"/>
  <c r="D119" i="10"/>
  <c r="G119" i="10" s="1"/>
  <c r="C119" i="10"/>
  <c r="F119" i="10" s="1"/>
  <c r="E119" i="10"/>
  <c r="H119" i="10" s="1"/>
  <c r="D115" i="10"/>
  <c r="G115" i="10" s="1"/>
  <c r="C115" i="10"/>
  <c r="F115" i="10" s="1"/>
  <c r="B115" i="10" s="1"/>
  <c r="E115" i="10"/>
  <c r="H115" i="10"/>
  <c r="C110" i="10"/>
  <c r="F110" i="10"/>
  <c r="E110" i="10"/>
  <c r="H110" i="10" s="1"/>
  <c r="E106" i="10"/>
  <c r="H106" i="10" s="1"/>
  <c r="C104" i="10"/>
  <c r="F104" i="10"/>
  <c r="E104" i="10"/>
  <c r="H104" i="10"/>
  <c r="D104" i="10"/>
  <c r="G104" i="10"/>
  <c r="E102" i="10"/>
  <c r="H102" i="10" s="1"/>
  <c r="C100" i="10"/>
  <c r="F100" i="10"/>
  <c r="E100" i="10"/>
  <c r="H100" i="10" s="1"/>
  <c r="D100" i="10"/>
  <c r="G100" i="10" s="1"/>
  <c r="E98" i="10"/>
  <c r="H98" i="10" s="1"/>
  <c r="C94" i="10"/>
  <c r="F94" i="10" s="1"/>
  <c r="E94" i="10"/>
  <c r="H94" i="10" s="1"/>
  <c r="B94" i="10" s="1"/>
  <c r="E90" i="10"/>
  <c r="H90" i="10"/>
  <c r="D88" i="10"/>
  <c r="G88" i="10" s="1"/>
  <c r="C88" i="10"/>
  <c r="F88" i="10"/>
  <c r="E88" i="10"/>
  <c r="H88" i="10"/>
  <c r="E86" i="10"/>
  <c r="H86" i="10" s="1"/>
  <c r="D84" i="10"/>
  <c r="G84" i="10" s="1"/>
  <c r="C84" i="10"/>
  <c r="F84" i="10"/>
  <c r="E84" i="10"/>
  <c r="H84" i="10" s="1"/>
  <c r="E82" i="10"/>
  <c r="H82" i="10"/>
  <c r="B80" i="10"/>
  <c r="C79" i="10"/>
  <c r="F79" i="10"/>
  <c r="E79" i="10"/>
  <c r="H79" i="10"/>
  <c r="E77" i="10"/>
  <c r="H77" i="10"/>
  <c r="E75" i="10"/>
  <c r="H75" i="10" s="1"/>
  <c r="D73" i="10"/>
  <c r="G73" i="10"/>
  <c r="C73" i="10"/>
  <c r="F73" i="10" s="1"/>
  <c r="E73" i="10"/>
  <c r="H73" i="10" s="1"/>
  <c r="D69" i="10"/>
  <c r="G69" i="10" s="1"/>
  <c r="C69" i="10"/>
  <c r="F69" i="10" s="1"/>
  <c r="E69" i="10"/>
  <c r="H69" i="10" s="1"/>
  <c r="B69" i="10" s="1"/>
  <c r="D65" i="10"/>
  <c r="G65" i="10"/>
  <c r="C65" i="10"/>
  <c r="F65" i="10" s="1"/>
  <c r="B65" i="10" s="1"/>
  <c r="E65" i="10"/>
  <c r="H65" i="10" s="1"/>
  <c r="C63" i="10"/>
  <c r="F63" i="10"/>
  <c r="B63" i="10" s="1"/>
  <c r="E63" i="10"/>
  <c r="H63" i="10" s="1"/>
  <c r="E61" i="10"/>
  <c r="H61" i="10" s="1"/>
  <c r="E59" i="10"/>
  <c r="H59" i="10" s="1"/>
  <c r="C57" i="10"/>
  <c r="F57" i="10"/>
  <c r="E57" i="10"/>
  <c r="H57" i="10"/>
  <c r="D57" i="10"/>
  <c r="G57" i="10"/>
  <c r="C53" i="10"/>
  <c r="F53" i="10"/>
  <c r="E53" i="10"/>
  <c r="H53" i="10" s="1"/>
  <c r="D53" i="10"/>
  <c r="G53" i="10"/>
  <c r="C49" i="10"/>
  <c r="F49" i="10"/>
  <c r="E49" i="10"/>
  <c r="H49" i="10"/>
  <c r="D49" i="10"/>
  <c r="G49" i="10" s="1"/>
  <c r="D42" i="10"/>
  <c r="G42" i="10"/>
  <c r="C42" i="10"/>
  <c r="F42" i="10"/>
  <c r="D38" i="10"/>
  <c r="G38" i="10" s="1"/>
  <c r="B38" i="10" s="1"/>
  <c r="C38" i="10"/>
  <c r="F38" i="10" s="1"/>
  <c r="D2212" i="8"/>
  <c r="G2212" i="8" s="1"/>
  <c r="C2212" i="8"/>
  <c r="F2212" i="8" s="1"/>
  <c r="B2212" i="8" s="1"/>
  <c r="B2206" i="8"/>
  <c r="D2204" i="8"/>
  <c r="G2204" i="8"/>
  <c r="C2204" i="8"/>
  <c r="F2204" i="8" s="1"/>
  <c r="B2203" i="8"/>
  <c r="D2190" i="8"/>
  <c r="G2190" i="8"/>
  <c r="E2190" i="8"/>
  <c r="H2190" i="8" s="1"/>
  <c r="C2190" i="8"/>
  <c r="F2190" i="8"/>
  <c r="C2188" i="8"/>
  <c r="F2188" i="8" s="1"/>
  <c r="E2188" i="8"/>
  <c r="H2188" i="8" s="1"/>
  <c r="D2188" i="8"/>
  <c r="G2188" i="8" s="1"/>
  <c r="C2184" i="8"/>
  <c r="F2184" i="8" s="1"/>
  <c r="D2184" i="8"/>
  <c r="G2184" i="8" s="1"/>
  <c r="B2184" i="8" s="1"/>
  <c r="E2184" i="8"/>
  <c r="H2184" i="8"/>
  <c r="C2156" i="8"/>
  <c r="F2156" i="8"/>
  <c r="D2156" i="8"/>
  <c r="G2156" i="8"/>
  <c r="E2154" i="8"/>
  <c r="H2154" i="8" s="1"/>
  <c r="D2154" i="8"/>
  <c r="G2154" i="8" s="1"/>
  <c r="C2154" i="8"/>
  <c r="F2154" i="8"/>
  <c r="C2152" i="8"/>
  <c r="F2152" i="8" s="1"/>
  <c r="D2152" i="8"/>
  <c r="G2152" i="8" s="1"/>
  <c r="B2152" i="8" s="1"/>
  <c r="E2150" i="8"/>
  <c r="H2150" i="8"/>
  <c r="D2150" i="8"/>
  <c r="G2150" i="8"/>
  <c r="C2150" i="8"/>
  <c r="F2150" i="8"/>
  <c r="B2150" i="8"/>
  <c r="C2148" i="8"/>
  <c r="F2148" i="8" s="1"/>
  <c r="D2148" i="8"/>
  <c r="G2148" i="8" s="1"/>
  <c r="E2118" i="8"/>
  <c r="H2118" i="8" s="1"/>
  <c r="B2118" i="8" s="1"/>
  <c r="C2118" i="8"/>
  <c r="F2118" i="8"/>
  <c r="D2118" i="8"/>
  <c r="G2118" i="8" s="1"/>
  <c r="B2108" i="8"/>
  <c r="E2090" i="8"/>
  <c r="H2090" i="8" s="1"/>
  <c r="D2090" i="8"/>
  <c r="G2090" i="8"/>
  <c r="C2090" i="8"/>
  <c r="F2090" i="8"/>
  <c r="D2078" i="8"/>
  <c r="G2078" i="8"/>
  <c r="C2078" i="8"/>
  <c r="F2078" i="8" s="1"/>
  <c r="B2078" i="8"/>
  <c r="E2078" i="8"/>
  <c r="H2078" i="8" s="1"/>
  <c r="E2201" i="8"/>
  <c r="H2201" i="8" s="1"/>
  <c r="D2201" i="8"/>
  <c r="G2201" i="8" s="1"/>
  <c r="C2194" i="8"/>
  <c r="F2194" i="8" s="1"/>
  <c r="E2194" i="8"/>
  <c r="H2194" i="8" s="1"/>
  <c r="B2194" i="8" s="1"/>
  <c r="E2183" i="8"/>
  <c r="H2183" i="8" s="1"/>
  <c r="D2183" i="8"/>
  <c r="G2183" i="8" s="1"/>
  <c r="B2183" i="8" s="1"/>
  <c r="E2182" i="8"/>
  <c r="H2182" i="8" s="1"/>
  <c r="C2182" i="8"/>
  <c r="F2182" i="8"/>
  <c r="E2153" i="8"/>
  <c r="H2153" i="8" s="1"/>
  <c r="B2153" i="8" s="1"/>
  <c r="C2153" i="8"/>
  <c r="F2153" i="8"/>
  <c r="E2149" i="8"/>
  <c r="H2149" i="8"/>
  <c r="C2149" i="8"/>
  <c r="F2149" i="8"/>
  <c r="D2149" i="8"/>
  <c r="G2149" i="8" s="1"/>
  <c r="B2149" i="8" s="1"/>
  <c r="B2143" i="8"/>
  <c r="E2121" i="8"/>
  <c r="H2121" i="8"/>
  <c r="B2121" i="8" s="1"/>
  <c r="C2121" i="8"/>
  <c r="F2121" i="8"/>
  <c r="E2117" i="8"/>
  <c r="H2117" i="8" s="1"/>
  <c r="C2117" i="8"/>
  <c r="F2117" i="8" s="1"/>
  <c r="B2117" i="8"/>
  <c r="E2089" i="8"/>
  <c r="H2089" i="8"/>
  <c r="C2089" i="8"/>
  <c r="F2089" i="8" s="1"/>
  <c r="E2085" i="8"/>
  <c r="H2085" i="8" s="1"/>
  <c r="C2085" i="8"/>
  <c r="F2085" i="8"/>
  <c r="B2079" i="8"/>
  <c r="B2064" i="8"/>
  <c r="E2057" i="8"/>
  <c r="H2057" i="8"/>
  <c r="C2057" i="8"/>
  <c r="F2057" i="8" s="1"/>
  <c r="B2057" i="8"/>
  <c r="E2053" i="8"/>
  <c r="H2053" i="8" s="1"/>
  <c r="C2053" i="8"/>
  <c r="F2053" i="8"/>
  <c r="E2027" i="8"/>
  <c r="H2027" i="8"/>
  <c r="C2027" i="8"/>
  <c r="F2027" i="8" s="1"/>
  <c r="D2027" i="8"/>
  <c r="G2027" i="8" s="1"/>
  <c r="B2027" i="8" s="1"/>
  <c r="E2025" i="8"/>
  <c r="H2025" i="8"/>
  <c r="C2025" i="8"/>
  <c r="F2025" i="8"/>
  <c r="B2025" i="8" s="1"/>
  <c r="D2025" i="8"/>
  <c r="G2025" i="8" s="1"/>
  <c r="C1986" i="8"/>
  <c r="F1986" i="8"/>
  <c r="E1986" i="8"/>
  <c r="H1986" i="8"/>
  <c r="D1986" i="8"/>
  <c r="G1986" i="8"/>
  <c r="B1980" i="8"/>
  <c r="B1951" i="8"/>
  <c r="B1910" i="8"/>
  <c r="E2058" i="8"/>
  <c r="H2058" i="8" s="1"/>
  <c r="C2058" i="8"/>
  <c r="F2058" i="8" s="1"/>
  <c r="D2058" i="8"/>
  <c r="G2058" i="8"/>
  <c r="E2054" i="8"/>
  <c r="H2054" i="8"/>
  <c r="C2054" i="8"/>
  <c r="F2054" i="8" s="1"/>
  <c r="D2054" i="8"/>
  <c r="G2054" i="8"/>
  <c r="E2023" i="8"/>
  <c r="H2023" i="8"/>
  <c r="C2023" i="8"/>
  <c r="F2023" i="8"/>
  <c r="D2023" i="8"/>
  <c r="G2023" i="8" s="1"/>
  <c r="B2023" i="8" s="1"/>
  <c r="E2021" i="8"/>
  <c r="H2021" i="8"/>
  <c r="C2021" i="8"/>
  <c r="F2021" i="8" s="1"/>
  <c r="B2021" i="8" s="1"/>
  <c r="D2021" i="8"/>
  <c r="G2021" i="8"/>
  <c r="C246" i="1"/>
  <c r="I287" i="1"/>
  <c r="E12" i="1"/>
  <c r="F12" i="1"/>
  <c r="C297" i="1"/>
  <c r="I253" i="1"/>
  <c r="C197" i="1"/>
  <c r="C181" i="1"/>
  <c r="C165" i="1"/>
  <c r="C149" i="1"/>
  <c r="C133" i="1"/>
  <c r="C117" i="1"/>
  <c r="C101" i="1"/>
  <c r="C85" i="1"/>
  <c r="C69" i="1"/>
  <c r="C53" i="1"/>
  <c r="C37" i="1"/>
  <c r="D2195" i="8"/>
  <c r="G2195" i="8"/>
  <c r="D2194" i="8"/>
  <c r="G2194" i="8" s="1"/>
  <c r="E2187" i="8"/>
  <c r="H2187" i="8"/>
  <c r="B2187" i="8" s="1"/>
  <c r="D2187" i="8"/>
  <c r="G2187" i="8" s="1"/>
  <c r="E2186" i="8"/>
  <c r="H2186" i="8"/>
  <c r="C2186" i="8"/>
  <c r="F2186" i="8" s="1"/>
  <c r="D2182" i="8"/>
  <c r="G2182" i="8"/>
  <c r="E2179" i="8"/>
  <c r="H2179" i="8"/>
  <c r="D2179" i="8"/>
  <c r="G2179" i="8"/>
  <c r="B2179" i="8" s="1"/>
  <c r="B2165" i="8"/>
  <c r="E2157" i="8"/>
  <c r="H2157" i="8"/>
  <c r="B2157" i="8" s="1"/>
  <c r="E2155" i="8"/>
  <c r="H2155" i="8"/>
  <c r="C2155" i="8"/>
  <c r="F2155" i="8"/>
  <c r="D2155" i="8"/>
  <c r="G2155" i="8" s="1"/>
  <c r="E2151" i="8"/>
  <c r="H2151" i="8" s="1"/>
  <c r="B2151" i="8" s="1"/>
  <c r="C2151" i="8"/>
  <c r="F2151" i="8" s="1"/>
  <c r="D2151" i="8"/>
  <c r="G2151" i="8"/>
  <c r="E2147" i="8"/>
  <c r="H2147" i="8" s="1"/>
  <c r="C2147" i="8"/>
  <c r="F2147" i="8"/>
  <c r="D2147" i="8"/>
  <c r="G2147" i="8"/>
  <c r="E2125" i="8"/>
  <c r="H2125" i="8"/>
  <c r="D2124" i="8"/>
  <c r="G2124" i="8" s="1"/>
  <c r="E2123" i="8"/>
  <c r="H2123" i="8" s="1"/>
  <c r="B2123" i="8" s="1"/>
  <c r="D2123" i="8"/>
  <c r="G2123" i="8"/>
  <c r="C2123" i="8"/>
  <c r="F2123" i="8"/>
  <c r="D2120" i="8"/>
  <c r="G2120" i="8" s="1"/>
  <c r="E2119" i="8"/>
  <c r="H2119" i="8"/>
  <c r="D2119" i="8"/>
  <c r="G2119" i="8" s="1"/>
  <c r="C2119" i="8"/>
  <c r="F2119" i="8" s="1"/>
  <c r="D2116" i="8"/>
  <c r="G2116" i="8" s="1"/>
  <c r="B2116" i="8" s="1"/>
  <c r="E2115" i="8"/>
  <c r="H2115" i="8" s="1"/>
  <c r="D2115" i="8"/>
  <c r="G2115" i="8" s="1"/>
  <c r="B2115" i="8" s="1"/>
  <c r="C2115" i="8"/>
  <c r="F2115" i="8"/>
  <c r="D2110" i="8"/>
  <c r="G2110" i="8" s="1"/>
  <c r="C2110" i="8"/>
  <c r="F2110" i="8" s="1"/>
  <c r="B2110" i="8" s="1"/>
  <c r="B2101" i="8"/>
  <c r="E2093" i="8"/>
  <c r="H2093" i="8" s="1"/>
  <c r="B2093" i="8" s="1"/>
  <c r="D2092" i="8"/>
  <c r="G2092" i="8"/>
  <c r="E2091" i="8"/>
  <c r="H2091" i="8" s="1"/>
  <c r="C2091" i="8"/>
  <c r="F2091" i="8" s="1"/>
  <c r="B2091" i="8" s="1"/>
  <c r="D2091" i="8"/>
  <c r="G2091" i="8" s="1"/>
  <c r="D2088" i="8"/>
  <c r="G2088" i="8"/>
  <c r="E2087" i="8"/>
  <c r="H2087" i="8" s="1"/>
  <c r="C2087" i="8"/>
  <c r="F2087" i="8" s="1"/>
  <c r="B2087" i="8" s="1"/>
  <c r="D2087" i="8"/>
  <c r="G2087" i="8"/>
  <c r="D2084" i="8"/>
  <c r="G2084" i="8"/>
  <c r="E2083" i="8"/>
  <c r="H2083" i="8"/>
  <c r="C2083" i="8"/>
  <c r="F2083" i="8" s="1"/>
  <c r="D2083" i="8"/>
  <c r="G2083" i="8" s="1"/>
  <c r="E2061" i="8"/>
  <c r="H2061" i="8" s="1"/>
  <c r="B2061" i="8" s="1"/>
  <c r="D2060" i="8"/>
  <c r="G2060" i="8"/>
  <c r="E2059" i="8"/>
  <c r="H2059" i="8"/>
  <c r="D2059" i="8"/>
  <c r="G2059" i="8"/>
  <c r="C2059" i="8"/>
  <c r="F2059" i="8" s="1"/>
  <c r="D2056" i="8"/>
  <c r="G2056" i="8"/>
  <c r="E2055" i="8"/>
  <c r="H2055" i="8"/>
  <c r="D2055" i="8"/>
  <c r="G2055" i="8"/>
  <c r="C2055" i="8"/>
  <c r="F2055" i="8" s="1"/>
  <c r="D2052" i="8"/>
  <c r="G2052" i="8" s="1"/>
  <c r="E2051" i="8"/>
  <c r="H2051" i="8"/>
  <c r="D2051" i="8"/>
  <c r="G2051" i="8"/>
  <c r="C2051" i="8"/>
  <c r="F2051" i="8" s="1"/>
  <c r="D2046" i="8"/>
  <c r="G2046" i="8" s="1"/>
  <c r="C2046" i="8"/>
  <c r="F2046" i="8" s="1"/>
  <c r="B2046" i="8" s="1"/>
  <c r="B2028" i="8"/>
  <c r="E2019" i="8"/>
  <c r="H2019" i="8" s="1"/>
  <c r="C2019" i="8"/>
  <c r="F2019" i="8"/>
  <c r="D2019" i="8"/>
  <c r="G2019" i="8" s="1"/>
  <c r="C2130" i="8"/>
  <c r="F2130" i="8"/>
  <c r="E2130" i="8"/>
  <c r="H2130" i="8" s="1"/>
  <c r="B2124" i="8"/>
  <c r="B2120" i="8"/>
  <c r="B2107" i="8"/>
  <c r="B2099" i="8"/>
  <c r="C2098" i="8"/>
  <c r="F2098" i="8" s="1"/>
  <c r="E2098" i="8"/>
  <c r="H2098" i="8" s="1"/>
  <c r="B2098" i="8" s="1"/>
  <c r="B2084" i="8"/>
  <c r="B2074" i="8"/>
  <c r="B2067" i="8"/>
  <c r="C2066" i="8"/>
  <c r="F2066" i="8" s="1"/>
  <c r="B2066" i="8" s="1"/>
  <c r="E2066" i="8"/>
  <c r="H2066" i="8"/>
  <c r="B2043" i="8"/>
  <c r="C2034" i="8"/>
  <c r="F2034" i="8" s="1"/>
  <c r="E2034" i="8"/>
  <c r="H2034" i="8"/>
  <c r="C2029" i="8"/>
  <c r="F2029" i="8" s="1"/>
  <c r="B2029" i="8"/>
  <c r="D2029" i="8"/>
  <c r="G2029" i="8"/>
  <c r="B2015" i="8"/>
  <c r="D2014" i="8"/>
  <c r="G2014" i="8"/>
  <c r="C2014" i="8"/>
  <c r="F2014" i="8" s="1"/>
  <c r="B2014" i="8"/>
  <c r="B1996" i="8"/>
  <c r="C2146" i="8"/>
  <c r="F2146" i="8" s="1"/>
  <c r="E2146" i="8"/>
  <c r="H2146" i="8" s="1"/>
  <c r="C2082" i="8"/>
  <c r="F2082" i="8" s="1"/>
  <c r="E2082" i="8"/>
  <c r="H2082" i="8"/>
  <c r="C2026" i="8"/>
  <c r="F2026" i="8" s="1"/>
  <c r="C2022" i="8"/>
  <c r="F2022" i="8" s="1"/>
  <c r="B2022" i="8" s="1"/>
  <c r="C2018" i="8"/>
  <c r="F2018" i="8"/>
  <c r="E2018" i="8"/>
  <c r="H2018" i="8" s="1"/>
  <c r="B1989" i="8"/>
  <c r="E1981" i="8"/>
  <c r="H1981" i="8"/>
  <c r="E1979" i="8"/>
  <c r="H1979" i="8"/>
  <c r="C1979" i="8"/>
  <c r="F1979" i="8" s="1"/>
  <c r="C1972" i="8"/>
  <c r="F1972" i="8" s="1"/>
  <c r="E1972" i="8"/>
  <c r="H1972" i="8"/>
  <c r="D1972" i="8"/>
  <c r="G1972" i="8"/>
  <c r="E1962" i="8"/>
  <c r="H1962" i="8" s="1"/>
  <c r="E1961" i="8"/>
  <c r="H1961" i="8"/>
  <c r="D1961" i="8"/>
  <c r="G1961" i="8"/>
  <c r="B1961" i="8" s="1"/>
  <c r="E1960" i="8"/>
  <c r="H1960" i="8"/>
  <c r="B1960" i="8" s="1"/>
  <c r="C1960" i="8"/>
  <c r="F1960" i="8" s="1"/>
  <c r="C1959" i="8"/>
  <c r="F1959" i="8" s="1"/>
  <c r="E1949" i="8"/>
  <c r="H1949" i="8"/>
  <c r="C1946" i="8"/>
  <c r="F1946" i="8" s="1"/>
  <c r="B1946" i="8" s="1"/>
  <c r="C1940" i="8"/>
  <c r="F1940" i="8" s="1"/>
  <c r="E1940" i="8"/>
  <c r="H1940" i="8" s="1"/>
  <c r="D1940" i="8"/>
  <c r="G1940" i="8"/>
  <c r="C1925" i="8"/>
  <c r="F1925" i="8"/>
  <c r="D1924" i="8"/>
  <c r="G1924" i="8"/>
  <c r="B1924" i="8" s="1"/>
  <c r="D1923" i="8"/>
  <c r="G1923" i="8" s="1"/>
  <c r="B1923" i="8" s="1"/>
  <c r="D1908" i="8"/>
  <c r="G1908" i="8"/>
  <c r="C1908" i="8"/>
  <c r="F1908" i="8"/>
  <c r="B1908" i="8" s="1"/>
  <c r="C1907" i="8"/>
  <c r="F1907" i="8" s="1"/>
  <c r="B1907" i="8" s="1"/>
  <c r="C1905" i="8"/>
  <c r="F1905" i="8"/>
  <c r="E1899" i="8"/>
  <c r="H1899" i="8"/>
  <c r="C1886" i="8"/>
  <c r="F1886" i="8" s="1"/>
  <c r="B1886" i="8" s="1"/>
  <c r="E1886" i="8"/>
  <c r="H1886" i="8"/>
  <c r="D1886" i="8"/>
  <c r="G1886" i="8"/>
  <c r="E1876" i="8"/>
  <c r="H1876" i="8"/>
  <c r="D1875" i="8"/>
  <c r="G1875" i="8" s="1"/>
  <c r="B1875" i="8" s="1"/>
  <c r="C1873" i="8"/>
  <c r="F1873" i="8"/>
  <c r="E1873" i="8"/>
  <c r="H1873" i="8"/>
  <c r="D1873" i="8"/>
  <c r="G1873" i="8"/>
  <c r="B1873" i="8" s="1"/>
  <c r="B1871" i="8"/>
  <c r="B1868" i="8"/>
  <c r="B1847" i="8"/>
  <c r="D1845" i="8"/>
  <c r="G1845" i="8"/>
  <c r="C1845" i="8"/>
  <c r="F1845" i="8"/>
  <c r="B1845" i="8" s="1"/>
  <c r="E1845" i="8"/>
  <c r="H1845" i="8"/>
  <c r="C1835" i="8"/>
  <c r="F1835" i="8"/>
  <c r="B1835" i="8" s="1"/>
  <c r="D1835" i="8"/>
  <c r="G1835" i="8" s="1"/>
  <c r="C2002" i="8"/>
  <c r="F2002" i="8"/>
  <c r="E2002" i="8"/>
  <c r="H2002" i="8"/>
  <c r="E1978" i="8"/>
  <c r="H1978" i="8"/>
  <c r="D1978" i="8"/>
  <c r="G1978" i="8"/>
  <c r="B1978" i="8" s="1"/>
  <c r="E1977" i="8"/>
  <c r="H1977" i="8"/>
  <c r="B1977" i="8" s="1"/>
  <c r="C1977" i="8"/>
  <c r="F1977" i="8" s="1"/>
  <c r="B1964" i="8"/>
  <c r="E1958" i="8"/>
  <c r="H1958" i="8" s="1"/>
  <c r="B1958" i="8" s="1"/>
  <c r="C1958" i="8"/>
  <c r="F1958" i="8"/>
  <c r="C1957" i="8"/>
  <c r="F1957" i="8"/>
  <c r="E1957" i="8"/>
  <c r="H1957" i="8" s="1"/>
  <c r="B1957" i="8" s="1"/>
  <c r="D1957" i="8"/>
  <c r="G1957" i="8"/>
  <c r="E1945" i="8"/>
  <c r="H1945" i="8" s="1"/>
  <c r="B1945" i="8" s="1"/>
  <c r="C1945" i="8"/>
  <c r="F1945" i="8"/>
  <c r="B1932" i="8"/>
  <c r="B1931" i="8"/>
  <c r="B1928" i="8"/>
  <c r="D1906" i="8"/>
  <c r="G1906" i="8"/>
  <c r="C1906" i="8"/>
  <c r="F1906" i="8" s="1"/>
  <c r="D1899" i="8"/>
  <c r="G1899" i="8"/>
  <c r="B1899" i="8" s="1"/>
  <c r="B1897" i="8"/>
  <c r="B1890" i="8"/>
  <c r="B1881" i="8"/>
  <c r="E1877" i="8"/>
  <c r="H1877" i="8"/>
  <c r="D1876" i="8"/>
  <c r="G1876" i="8" s="1"/>
  <c r="B1876" i="8" s="1"/>
  <c r="C1875" i="8"/>
  <c r="F1875" i="8"/>
  <c r="E1874" i="8"/>
  <c r="H1874" i="8" s="1"/>
  <c r="C1874" i="8"/>
  <c r="F1874" i="8"/>
  <c r="B1874" i="8" s="1"/>
  <c r="B1862" i="8"/>
  <c r="D1858" i="8"/>
  <c r="G1858" i="8" s="1"/>
  <c r="B1858" i="8"/>
  <c r="E1858" i="8"/>
  <c r="H1858" i="8" s="1"/>
  <c r="B1846" i="8"/>
  <c r="D1843" i="8"/>
  <c r="G1843" i="8" s="1"/>
  <c r="C1843" i="8"/>
  <c r="F1843" i="8"/>
  <c r="E1843" i="8"/>
  <c r="H1843" i="8" s="1"/>
  <c r="D1840" i="8"/>
  <c r="G1840" i="8"/>
  <c r="E1840" i="8"/>
  <c r="H1840" i="8"/>
  <c r="C1822" i="8"/>
  <c r="F1822" i="8" s="1"/>
  <c r="E1822" i="8"/>
  <c r="H1822" i="8" s="1"/>
  <c r="D1822" i="8"/>
  <c r="G1822" i="8"/>
  <c r="B1822" i="8" s="1"/>
  <c r="C2178" i="8"/>
  <c r="F2178" i="8" s="1"/>
  <c r="B2178" i="8" s="1"/>
  <c r="E2178" i="8"/>
  <c r="H2178" i="8"/>
  <c r="D2146" i="8"/>
  <c r="G2146" i="8" s="1"/>
  <c r="D2137" i="8"/>
  <c r="G2137" i="8" s="1"/>
  <c r="B2137" i="8" s="1"/>
  <c r="D2133" i="8"/>
  <c r="G2133" i="8" s="1"/>
  <c r="C2114" i="8"/>
  <c r="F2114" i="8" s="1"/>
  <c r="E2114" i="8"/>
  <c r="H2114" i="8"/>
  <c r="D2082" i="8"/>
  <c r="G2082" i="8" s="1"/>
  <c r="D2073" i="8"/>
  <c r="G2073" i="8"/>
  <c r="B2073" i="8" s="1"/>
  <c r="D2069" i="8"/>
  <c r="G2069" i="8" s="1"/>
  <c r="B2069" i="8"/>
  <c r="C2050" i="8"/>
  <c r="F2050" i="8"/>
  <c r="E2050" i="8"/>
  <c r="H2050" i="8" s="1"/>
  <c r="B2050" i="8" s="1"/>
  <c r="D2026" i="8"/>
  <c r="G2026" i="8"/>
  <c r="D2022" i="8"/>
  <c r="G2022" i="8"/>
  <c r="D2018" i="8"/>
  <c r="G2018" i="8"/>
  <c r="D2009" i="8"/>
  <c r="G2009" i="8" s="1"/>
  <c r="B2009" i="8" s="1"/>
  <c r="D2005" i="8"/>
  <c r="G2005" i="8" s="1"/>
  <c r="D1994" i="8"/>
  <c r="G1994" i="8" s="1"/>
  <c r="B1994" i="8" s="1"/>
  <c r="D1981" i="8"/>
  <c r="G1981" i="8" s="1"/>
  <c r="D1979" i="8"/>
  <c r="G1979" i="8"/>
  <c r="E1976" i="8"/>
  <c r="H1976" i="8"/>
  <c r="D1976" i="8"/>
  <c r="G1976" i="8" s="1"/>
  <c r="B1976" i="8" s="1"/>
  <c r="D1962" i="8"/>
  <c r="G1962" i="8"/>
  <c r="B1962" i="8" s="1"/>
  <c r="C1949" i="8"/>
  <c r="F1949" i="8"/>
  <c r="B1949" i="8" s="1"/>
  <c r="E1944" i="8"/>
  <c r="H1944" i="8"/>
  <c r="B1944" i="8" s="1"/>
  <c r="D1944" i="8"/>
  <c r="G1944" i="8"/>
  <c r="B1943" i="8"/>
  <c r="B1934" i="8"/>
  <c r="E1924" i="8"/>
  <c r="H1924" i="8"/>
  <c r="C1921" i="8"/>
  <c r="F1921" i="8"/>
  <c r="E1921" i="8"/>
  <c r="H1921" i="8"/>
  <c r="B1921" i="8" s="1"/>
  <c r="D1921" i="8"/>
  <c r="G1921" i="8"/>
  <c r="E1906" i="8"/>
  <c r="H1906" i="8" s="1"/>
  <c r="E1905" i="8"/>
  <c r="H1905" i="8" s="1"/>
  <c r="B1905" i="8" s="1"/>
  <c r="C1901" i="8"/>
  <c r="F1901" i="8"/>
  <c r="E1901" i="8"/>
  <c r="H1901" i="8"/>
  <c r="C1888" i="8"/>
  <c r="F1888" i="8" s="1"/>
  <c r="E1888" i="8"/>
  <c r="H1888" i="8" s="1"/>
  <c r="B1888" i="8" s="1"/>
  <c r="D1888" i="8"/>
  <c r="G1888" i="8" s="1"/>
  <c r="D1882" i="8"/>
  <c r="G1882" i="8"/>
  <c r="C1882" i="8"/>
  <c r="F1882" i="8"/>
  <c r="B1882" i="8" s="1"/>
  <c r="B1879" i="8"/>
  <c r="C1877" i="8"/>
  <c r="F1877" i="8" s="1"/>
  <c r="B1877" i="8" s="1"/>
  <c r="D1860" i="8"/>
  <c r="G1860" i="8"/>
  <c r="C1860" i="8"/>
  <c r="F1860" i="8" s="1"/>
  <c r="B1860" i="8"/>
  <c r="E1860" i="8"/>
  <c r="H1860" i="8"/>
  <c r="C1851" i="8"/>
  <c r="F1851" i="8" s="1"/>
  <c r="B1851" i="8" s="1"/>
  <c r="E1851" i="8"/>
  <c r="H1851" i="8"/>
  <c r="E1974" i="8"/>
  <c r="H1974" i="8"/>
  <c r="D1974" i="8"/>
  <c r="G1974" i="8"/>
  <c r="B1974" i="8"/>
  <c r="C1970" i="8"/>
  <c r="F1970" i="8" s="1"/>
  <c r="B1970" i="8" s="1"/>
  <c r="E1970" i="8"/>
  <c r="H1970" i="8" s="1"/>
  <c r="D1970" i="8"/>
  <c r="G1970" i="8" s="1"/>
  <c r="C1955" i="8"/>
  <c r="F1955" i="8" s="1"/>
  <c r="D1955" i="8"/>
  <c r="G1955" i="8" s="1"/>
  <c r="B1955" i="8" s="1"/>
  <c r="E1942" i="8"/>
  <c r="H1942" i="8" s="1"/>
  <c r="B1942" i="8" s="1"/>
  <c r="D1942" i="8"/>
  <c r="G1942" i="8" s="1"/>
  <c r="C1938" i="8"/>
  <c r="F1938" i="8" s="1"/>
  <c r="E1938" i="8"/>
  <c r="H1938" i="8"/>
  <c r="B1938" i="8" s="1"/>
  <c r="D1938" i="8"/>
  <c r="G1938" i="8"/>
  <c r="C1900" i="8"/>
  <c r="F1900" i="8"/>
  <c r="D1900" i="8"/>
  <c r="G1900" i="8" s="1"/>
  <c r="E1857" i="8"/>
  <c r="H1857" i="8"/>
  <c r="B1857" i="8" s="1"/>
  <c r="C1857" i="8"/>
  <c r="F1857" i="8"/>
  <c r="D1844" i="8"/>
  <c r="G1844" i="8" s="1"/>
  <c r="B1844" i="8" s="1"/>
  <c r="E1844" i="8"/>
  <c r="H1844" i="8"/>
  <c r="D1808" i="8"/>
  <c r="G1808" i="8"/>
  <c r="C1808" i="8"/>
  <c r="F1808" i="8" s="1"/>
  <c r="B1808" i="8" s="1"/>
  <c r="E1808" i="8"/>
  <c r="H1808" i="8"/>
  <c r="D1788" i="8"/>
  <c r="G1788" i="8" s="1"/>
  <c r="C1788" i="8"/>
  <c r="F1788" i="8" s="1"/>
  <c r="B1788" i="8" s="1"/>
  <c r="D1786" i="8"/>
  <c r="G1786" i="8"/>
  <c r="C1786" i="8"/>
  <c r="F1786" i="8"/>
  <c r="E1786" i="8"/>
  <c r="H1786" i="8" s="1"/>
  <c r="C1779" i="8"/>
  <c r="F1779" i="8"/>
  <c r="B1779" i="8" s="1"/>
  <c r="E1779" i="8"/>
  <c r="H1779" i="8"/>
  <c r="E1748" i="8"/>
  <c r="H1748" i="8" s="1"/>
  <c r="D1748" i="8"/>
  <c r="G1748" i="8" s="1"/>
  <c r="C1748" i="8"/>
  <c r="F1748" i="8"/>
  <c r="B1748" i="8" s="1"/>
  <c r="C1729" i="8"/>
  <c r="F1729" i="8" s="1"/>
  <c r="D1729" i="8"/>
  <c r="G1729" i="8" s="1"/>
  <c r="B1729" i="8" s="1"/>
  <c r="E1729" i="8"/>
  <c r="H1729" i="8"/>
  <c r="D1715" i="8"/>
  <c r="G1715" i="8" s="1"/>
  <c r="B1715" i="8" s="1"/>
  <c r="C1715" i="8"/>
  <c r="F1715" i="8"/>
  <c r="E1715" i="8"/>
  <c r="H1715" i="8" s="1"/>
  <c r="C1973" i="8"/>
  <c r="F1973" i="8" s="1"/>
  <c r="B1973" i="8" s="1"/>
  <c r="E1973" i="8"/>
  <c r="H1973" i="8"/>
  <c r="C1956" i="8"/>
  <c r="F1956" i="8" s="1"/>
  <c r="B1956" i="8" s="1"/>
  <c r="E1956" i="8"/>
  <c r="H1956" i="8"/>
  <c r="C1954" i="8"/>
  <c r="F1954" i="8" s="1"/>
  <c r="B1954" i="8" s="1"/>
  <c r="E1954" i="8"/>
  <c r="H1954" i="8"/>
  <c r="C1941" i="8"/>
  <c r="F1941" i="8"/>
  <c r="E1941" i="8"/>
  <c r="H1941" i="8"/>
  <c r="C1920" i="8"/>
  <c r="F1920" i="8" s="1"/>
  <c r="B1920" i="8" s="1"/>
  <c r="E1920" i="8"/>
  <c r="H1920" i="8"/>
  <c r="C1918" i="8"/>
  <c r="F1918" i="8"/>
  <c r="E1918" i="8"/>
  <c r="H1918" i="8"/>
  <c r="B1918" i="8" s="1"/>
  <c r="C1870" i="8"/>
  <c r="F1870" i="8" s="1"/>
  <c r="B1870" i="8" s="1"/>
  <c r="E1870" i="8"/>
  <c r="H1870" i="8"/>
  <c r="B1864" i="8"/>
  <c r="C1856" i="8"/>
  <c r="F1856" i="8"/>
  <c r="E1856" i="8"/>
  <c r="H1856" i="8" s="1"/>
  <c r="B1852" i="8"/>
  <c r="B1828" i="8"/>
  <c r="D1827" i="8"/>
  <c r="G1827" i="8" s="1"/>
  <c r="C1827" i="8"/>
  <c r="F1827" i="8" s="1"/>
  <c r="B1827" i="8"/>
  <c r="C1825" i="8"/>
  <c r="F1825" i="8"/>
  <c r="B1825" i="8" s="1"/>
  <c r="E1825" i="8"/>
  <c r="H1825" i="8" s="1"/>
  <c r="D1825" i="8"/>
  <c r="G1825" i="8"/>
  <c r="C1818" i="8"/>
  <c r="F1818" i="8"/>
  <c r="B1818" i="8" s="1"/>
  <c r="E1818" i="8"/>
  <c r="H1818" i="8" s="1"/>
  <c r="B1801" i="8"/>
  <c r="C1797" i="8"/>
  <c r="F1797" i="8" s="1"/>
  <c r="E1797" i="8"/>
  <c r="H1797" i="8"/>
  <c r="B1797" i="8" s="1"/>
  <c r="D1797" i="8"/>
  <c r="G1797" i="8"/>
  <c r="D1771" i="8"/>
  <c r="G1771" i="8"/>
  <c r="C1771" i="8"/>
  <c r="F1771" i="8"/>
  <c r="B1771" i="8" s="1"/>
  <c r="B1760" i="8"/>
  <c r="C1728" i="8"/>
  <c r="F1728" i="8"/>
  <c r="B1728" i="8" s="1"/>
  <c r="D1728" i="8"/>
  <c r="G1728" i="8"/>
  <c r="E1728" i="8"/>
  <c r="H1728" i="8" s="1"/>
  <c r="B1721" i="8"/>
  <c r="B1719" i="8"/>
  <c r="B1712" i="8"/>
  <c r="B1702" i="8"/>
  <c r="D1809" i="8"/>
  <c r="G1809" i="8"/>
  <c r="E1809" i="8"/>
  <c r="H1809" i="8"/>
  <c r="B1809" i="8" s="1"/>
  <c r="C1809" i="8"/>
  <c r="F1809" i="8" s="1"/>
  <c r="E1788" i="8"/>
  <c r="H1788" i="8" s="1"/>
  <c r="C1787" i="8"/>
  <c r="F1787" i="8" s="1"/>
  <c r="E1787" i="8"/>
  <c r="H1787" i="8"/>
  <c r="C1778" i="8"/>
  <c r="F1778" i="8" s="1"/>
  <c r="B1778" i="8"/>
  <c r="E1778" i="8"/>
  <c r="H1778" i="8" s="1"/>
  <c r="D1778" i="8"/>
  <c r="G1778" i="8"/>
  <c r="B1776" i="8"/>
  <c r="D1754" i="8"/>
  <c r="G1754" i="8" s="1"/>
  <c r="C1754" i="8"/>
  <c r="F1754" i="8"/>
  <c r="C1794" i="8"/>
  <c r="F1794" i="8" s="1"/>
  <c r="E1794" i="8"/>
  <c r="H1794" i="8"/>
  <c r="E1784" i="8"/>
  <c r="H1784" i="8" s="1"/>
  <c r="C1784" i="8"/>
  <c r="F1784" i="8"/>
  <c r="B1784" i="8" s="1"/>
  <c r="D1779" i="8"/>
  <c r="G1779" i="8"/>
  <c r="D1767" i="8"/>
  <c r="G1767" i="8"/>
  <c r="B1767" i="8" s="1"/>
  <c r="C1767" i="8"/>
  <c r="F1767" i="8" s="1"/>
  <c r="E1767" i="8"/>
  <c r="H1767" i="8" s="1"/>
  <c r="C1753" i="8"/>
  <c r="F1753" i="8" s="1"/>
  <c r="E1753" i="8"/>
  <c r="H1753" i="8"/>
  <c r="B1753" i="8" s="1"/>
  <c r="D1753" i="8"/>
  <c r="G1753" i="8" s="1"/>
  <c r="D1730" i="8"/>
  <c r="G1730" i="8"/>
  <c r="C1730" i="8"/>
  <c r="F1730" i="8"/>
  <c r="E1730" i="8"/>
  <c r="H1730" i="8"/>
  <c r="B1730" i="8" s="1"/>
  <c r="C1723" i="8"/>
  <c r="F1723" i="8" s="1"/>
  <c r="D1723" i="8"/>
  <c r="G1723" i="8" s="1"/>
  <c r="B1723" i="8" s="1"/>
  <c r="E1723" i="8"/>
  <c r="H1723" i="8"/>
  <c r="B1720" i="8"/>
  <c r="D1716" i="8"/>
  <c r="G1716" i="8"/>
  <c r="C1716" i="8"/>
  <c r="F1716" i="8"/>
  <c r="B1716" i="8" s="1"/>
  <c r="E1695" i="8"/>
  <c r="H1695" i="8"/>
  <c r="C1695" i="8"/>
  <c r="F1695" i="8"/>
  <c r="B1690" i="8"/>
  <c r="D1678" i="8"/>
  <c r="G1678" i="8"/>
  <c r="B1678" i="8" s="1"/>
  <c r="C1678" i="8"/>
  <c r="F1678" i="8" s="1"/>
  <c r="C1669" i="8"/>
  <c r="F1669" i="8"/>
  <c r="E1669" i="8"/>
  <c r="H1669" i="8"/>
  <c r="C1644" i="8"/>
  <c r="F1644" i="8"/>
  <c r="B1644" i="8" s="1"/>
  <c r="E1644" i="8"/>
  <c r="H1644" i="8" s="1"/>
  <c r="D1644" i="8"/>
  <c r="G1644" i="8"/>
  <c r="C1637" i="8"/>
  <c r="F1637" i="8"/>
  <c r="B1637" i="8" s="1"/>
  <c r="E1637" i="8"/>
  <c r="H1637" i="8"/>
  <c r="D1626" i="8"/>
  <c r="G1626" i="8" s="1"/>
  <c r="B1626" i="8" s="1"/>
  <c r="C1626" i="8"/>
  <c r="F1626" i="8"/>
  <c r="E1626" i="8"/>
  <c r="H1626" i="8"/>
  <c r="D1622" i="8"/>
  <c r="G1622" i="8"/>
  <c r="C1622" i="8"/>
  <c r="F1622" i="8" s="1"/>
  <c r="B1622" i="8" s="1"/>
  <c r="E1622" i="8"/>
  <c r="H1622" i="8"/>
  <c r="C1615" i="8"/>
  <c r="F1615" i="8"/>
  <c r="B1615" i="8" s="1"/>
  <c r="D1615" i="8"/>
  <c r="G1615" i="8"/>
  <c r="E1599" i="8"/>
  <c r="H1599" i="8" s="1"/>
  <c r="B1599" i="8" s="1"/>
  <c r="C1599" i="8"/>
  <c r="F1599" i="8"/>
  <c r="E1585" i="8"/>
  <c r="H1585" i="8"/>
  <c r="C1585" i="8"/>
  <c r="F1585" i="8"/>
  <c r="D1553" i="8"/>
  <c r="G1553" i="8" s="1"/>
  <c r="B1553" i="8" s="1"/>
  <c r="C1553" i="8"/>
  <c r="F1553" i="8"/>
  <c r="E1553" i="8"/>
  <c r="H1553" i="8"/>
  <c r="C1543" i="8"/>
  <c r="F1543" i="8"/>
  <c r="D1543" i="8"/>
  <c r="G1543" i="8" s="1"/>
  <c r="B1543" i="8" s="1"/>
  <c r="E1543" i="8"/>
  <c r="H1543" i="8"/>
  <c r="C1781" i="8"/>
  <c r="F1781" i="8"/>
  <c r="E1781" i="8"/>
  <c r="H1781" i="8" s="1"/>
  <c r="B1781" i="8" s="1"/>
  <c r="C1769" i="8"/>
  <c r="F1769" i="8"/>
  <c r="B1769" i="8"/>
  <c r="C1765" i="8"/>
  <c r="F1765" i="8"/>
  <c r="E1765" i="8"/>
  <c r="H1765" i="8" s="1"/>
  <c r="B1765" i="8" s="1"/>
  <c r="D1763" i="8"/>
  <c r="G1763" i="8"/>
  <c r="D1751" i="8"/>
  <c r="G1751" i="8"/>
  <c r="C1751" i="8"/>
  <c r="F1751" i="8"/>
  <c r="B1751" i="8"/>
  <c r="C1750" i="8"/>
  <c r="F1750" i="8" s="1"/>
  <c r="C1746" i="8"/>
  <c r="F1746" i="8"/>
  <c r="B1746" i="8" s="1"/>
  <c r="C1732" i="8"/>
  <c r="F1732" i="8"/>
  <c r="B1732" i="8"/>
  <c r="E1727" i="8"/>
  <c r="H1727" i="8" s="1"/>
  <c r="B1727" i="8" s="1"/>
  <c r="D1727" i="8"/>
  <c r="G1727" i="8"/>
  <c r="B1726" i="8"/>
  <c r="C1725" i="8"/>
  <c r="F1725" i="8"/>
  <c r="B1725" i="8" s="1"/>
  <c r="E1725" i="8"/>
  <c r="H1725" i="8" s="1"/>
  <c r="D1725" i="8"/>
  <c r="G1725" i="8"/>
  <c r="C1709" i="8"/>
  <c r="F1709" i="8" s="1"/>
  <c r="E1709" i="8"/>
  <c r="H1709" i="8"/>
  <c r="E1696" i="8"/>
  <c r="H1696" i="8" s="1"/>
  <c r="B1696" i="8" s="1"/>
  <c r="E1688" i="8"/>
  <c r="H1688" i="8"/>
  <c r="E1678" i="8"/>
  <c r="H1678" i="8" s="1"/>
  <c r="E1668" i="8"/>
  <c r="H1668" i="8" s="1"/>
  <c r="D1667" i="8"/>
  <c r="G1667" i="8" s="1"/>
  <c r="B1667" i="8" s="1"/>
  <c r="C1666" i="8"/>
  <c r="F1666" i="8" s="1"/>
  <c r="B1666" i="8" s="1"/>
  <c r="E1666" i="8"/>
  <c r="H1666" i="8"/>
  <c r="C1659" i="8"/>
  <c r="F1659" i="8"/>
  <c r="E1659" i="8"/>
  <c r="H1659" i="8"/>
  <c r="D1659" i="8"/>
  <c r="G1659" i="8" s="1"/>
  <c r="B1652" i="8"/>
  <c r="D1645" i="8"/>
  <c r="G1645" i="8" s="1"/>
  <c r="C1645" i="8"/>
  <c r="F1645" i="8"/>
  <c r="B1645" i="8" s="1"/>
  <c r="E1636" i="8"/>
  <c r="H1636" i="8" s="1"/>
  <c r="D1635" i="8"/>
  <c r="G1635" i="8"/>
  <c r="C1634" i="8"/>
  <c r="F1634" i="8"/>
  <c r="E1634" i="8"/>
  <c r="H1634" i="8" s="1"/>
  <c r="B1634" i="8" s="1"/>
  <c r="C1627" i="8"/>
  <c r="F1627" i="8" s="1"/>
  <c r="B1627" i="8" s="1"/>
  <c r="E1627" i="8"/>
  <c r="H1627" i="8"/>
  <c r="D1627" i="8"/>
  <c r="G1627" i="8"/>
  <c r="D1623" i="8"/>
  <c r="G1623" i="8" s="1"/>
  <c r="C1623" i="8"/>
  <c r="F1623" i="8" s="1"/>
  <c r="B1619" i="8"/>
  <c r="C1616" i="8"/>
  <c r="F1616" i="8" s="1"/>
  <c r="E1616" i="8"/>
  <c r="H1616" i="8"/>
  <c r="B1616" i="8" s="1"/>
  <c r="B1570" i="8"/>
  <c r="B1554" i="8"/>
  <c r="D1757" i="8"/>
  <c r="G1757" i="8" s="1"/>
  <c r="C1757" i="8"/>
  <c r="F1757" i="8"/>
  <c r="C1745" i="8"/>
  <c r="F1745" i="8" s="1"/>
  <c r="E1745" i="8"/>
  <c r="H1745" i="8" s="1"/>
  <c r="B1745" i="8" s="1"/>
  <c r="C1744" i="8"/>
  <c r="F1744" i="8" s="1"/>
  <c r="B1744" i="8" s="1"/>
  <c r="E1744" i="8"/>
  <c r="H1744" i="8"/>
  <c r="C1707" i="8"/>
  <c r="F1707" i="8"/>
  <c r="D1707" i="8"/>
  <c r="G1707" i="8" s="1"/>
  <c r="B1707" i="8" s="1"/>
  <c r="D1696" i="8"/>
  <c r="G1696" i="8"/>
  <c r="D1695" i="8"/>
  <c r="G1695" i="8"/>
  <c r="D1688" i="8"/>
  <c r="G1688" i="8" s="1"/>
  <c r="B1688" i="8" s="1"/>
  <c r="D1660" i="8"/>
  <c r="G1660" i="8" s="1"/>
  <c r="B1660" i="8" s="1"/>
  <c r="C1660" i="8"/>
  <c r="F1660" i="8"/>
  <c r="E1660" i="8"/>
  <c r="H1660" i="8"/>
  <c r="C1653" i="8"/>
  <c r="F1653" i="8"/>
  <c r="B1653" i="8" s="1"/>
  <c r="E1653" i="8"/>
  <c r="H1653" i="8"/>
  <c r="E1651" i="8"/>
  <c r="H1651" i="8"/>
  <c r="D1636" i="8"/>
  <c r="G1636" i="8" s="1"/>
  <c r="B1636" i="8" s="1"/>
  <c r="D1628" i="8"/>
  <c r="G1628" i="8"/>
  <c r="C1628" i="8"/>
  <c r="F1628" i="8"/>
  <c r="E1628" i="8"/>
  <c r="H1628" i="8" s="1"/>
  <c r="B1628" i="8" s="1"/>
  <c r="D1624" i="8"/>
  <c r="G1624" i="8"/>
  <c r="B1624" i="8" s="1"/>
  <c r="C1624" i="8"/>
  <c r="F1624" i="8"/>
  <c r="E1624" i="8"/>
  <c r="H1624" i="8"/>
  <c r="C1617" i="8"/>
  <c r="F1617" i="8"/>
  <c r="B1617" i="8"/>
  <c r="E1617" i="8"/>
  <c r="H1617" i="8"/>
  <c r="E1615" i="8"/>
  <c r="H1615" i="8"/>
  <c r="B1609" i="8"/>
  <c r="B1607" i="8"/>
  <c r="B1604" i="8"/>
  <c r="C1597" i="8"/>
  <c r="F1597" i="8" s="1"/>
  <c r="B1597" i="8" s="1"/>
  <c r="E1597" i="8"/>
  <c r="H1597" i="8"/>
  <c r="D1597" i="8"/>
  <c r="G1597" i="8" s="1"/>
  <c r="D1586" i="8"/>
  <c r="G1586" i="8" s="1"/>
  <c r="E1586" i="8"/>
  <c r="H1586" i="8"/>
  <c r="C1586" i="8"/>
  <c r="F1586" i="8" s="1"/>
  <c r="B1586" i="8" s="1"/>
  <c r="C1584" i="8"/>
  <c r="F1584" i="8"/>
  <c r="E1584" i="8"/>
  <c r="H1584" i="8"/>
  <c r="D1584" i="8"/>
  <c r="G1584" i="8"/>
  <c r="C1563" i="8"/>
  <c r="F1563" i="8"/>
  <c r="D1563" i="8"/>
  <c r="G1563" i="8"/>
  <c r="E1563" i="8"/>
  <c r="H1563" i="8" s="1"/>
  <c r="C1538" i="8"/>
  <c r="F1538" i="8" s="1"/>
  <c r="B1538" i="8" s="1"/>
  <c r="D1538" i="8"/>
  <c r="G1538" i="8" s="1"/>
  <c r="E1538" i="8"/>
  <c r="H1538" i="8"/>
  <c r="C1889" i="8"/>
  <c r="F1889" i="8" s="1"/>
  <c r="B1889" i="8" s="1"/>
  <c r="E1889" i="8"/>
  <c r="H1889" i="8" s="1"/>
  <c r="C1872" i="8"/>
  <c r="F1872" i="8" s="1"/>
  <c r="E1872" i="8"/>
  <c r="H1872" i="8"/>
  <c r="B1872" i="8" s="1"/>
  <c r="E1855" i="8"/>
  <c r="H1855" i="8" s="1"/>
  <c r="D1855" i="8"/>
  <c r="G1855" i="8" s="1"/>
  <c r="B1855" i="8" s="1"/>
  <c r="B1854" i="8"/>
  <c r="C1853" i="8"/>
  <c r="F1853" i="8"/>
  <c r="B1853" i="8" s="1"/>
  <c r="E1853" i="8"/>
  <c r="H1853" i="8"/>
  <c r="D1853" i="8"/>
  <c r="G1853" i="8"/>
  <c r="C1837" i="8"/>
  <c r="F1837" i="8"/>
  <c r="E1837" i="8"/>
  <c r="H1837" i="8"/>
  <c r="B1837" i="8" s="1"/>
  <c r="E1823" i="8"/>
  <c r="H1823" i="8" s="1"/>
  <c r="C1823" i="8"/>
  <c r="F1823" i="8" s="1"/>
  <c r="D1820" i="8"/>
  <c r="G1820" i="8"/>
  <c r="B1820" i="8"/>
  <c r="D1814" i="8"/>
  <c r="G1814" i="8"/>
  <c r="D1806" i="8"/>
  <c r="G1806" i="8"/>
  <c r="C1806" i="8"/>
  <c r="F1806" i="8"/>
  <c r="B1806" i="8"/>
  <c r="D1803" i="8"/>
  <c r="G1803" i="8"/>
  <c r="C1796" i="8"/>
  <c r="F1796" i="8"/>
  <c r="E1796" i="8"/>
  <c r="H1796" i="8"/>
  <c r="B1796" i="8" s="1"/>
  <c r="D1789" i="8"/>
  <c r="G1789" i="8"/>
  <c r="C1789" i="8"/>
  <c r="F1789" i="8" s="1"/>
  <c r="B1789" i="8" s="1"/>
  <c r="D1782" i="8"/>
  <c r="G1782" i="8" s="1"/>
  <c r="D1781" i="8"/>
  <c r="G1781" i="8"/>
  <c r="C1772" i="8"/>
  <c r="F1772" i="8"/>
  <c r="E1772" i="8"/>
  <c r="H1772" i="8" s="1"/>
  <c r="E1764" i="8"/>
  <c r="H1764" i="8" s="1"/>
  <c r="B1764" i="8" s="1"/>
  <c r="E1763" i="8"/>
  <c r="H1763" i="8"/>
  <c r="C1762" i="8"/>
  <c r="F1762" i="8"/>
  <c r="B1762" i="8"/>
  <c r="E1762" i="8"/>
  <c r="H1762" i="8" s="1"/>
  <c r="E1757" i="8"/>
  <c r="H1757" i="8" s="1"/>
  <c r="B1757" i="8" s="1"/>
  <c r="C1755" i="8"/>
  <c r="F1755" i="8"/>
  <c r="E1755" i="8"/>
  <c r="H1755" i="8"/>
  <c r="B1755" i="8" s="1"/>
  <c r="E1746" i="8"/>
  <c r="H1746" i="8"/>
  <c r="C1743" i="8"/>
  <c r="F1743" i="8" s="1"/>
  <c r="D1743" i="8"/>
  <c r="G1743" i="8"/>
  <c r="C1742" i="8"/>
  <c r="F1742" i="8"/>
  <c r="B1742" i="8"/>
  <c r="E1742" i="8"/>
  <c r="H1742" i="8"/>
  <c r="B1735" i="8"/>
  <c r="D1717" i="8"/>
  <c r="G1717" i="8"/>
  <c r="C1717" i="8"/>
  <c r="F1717" i="8"/>
  <c r="B1717" i="8" s="1"/>
  <c r="E1707" i="8"/>
  <c r="H1707" i="8" s="1"/>
  <c r="E1692" i="8"/>
  <c r="H1692" i="8" s="1"/>
  <c r="E1686" i="8"/>
  <c r="H1686" i="8" s="1"/>
  <c r="B1686" i="8" s="1"/>
  <c r="D1680" i="8"/>
  <c r="G1680" i="8"/>
  <c r="B1680" i="8" s="1"/>
  <c r="C1680" i="8"/>
  <c r="F1680" i="8" s="1"/>
  <c r="C1679" i="8"/>
  <c r="F1679" i="8" s="1"/>
  <c r="B1675" i="8"/>
  <c r="B1672" i="8"/>
  <c r="D1669" i="8"/>
  <c r="G1669" i="8"/>
  <c r="D1661" i="8"/>
  <c r="G1661" i="8"/>
  <c r="C1661" i="8"/>
  <c r="F1661" i="8" s="1"/>
  <c r="B1661" i="8"/>
  <c r="D1651" i="8"/>
  <c r="G1651" i="8" s="1"/>
  <c r="B1651" i="8" s="1"/>
  <c r="C1650" i="8"/>
  <c r="F1650" i="8" s="1"/>
  <c r="B1650" i="8" s="1"/>
  <c r="E1650" i="8"/>
  <c r="H1650" i="8" s="1"/>
  <c r="D1643" i="8"/>
  <c r="G1643" i="8"/>
  <c r="C1643" i="8"/>
  <c r="F1643" i="8" s="1"/>
  <c r="E1643" i="8"/>
  <c r="H1643" i="8" s="1"/>
  <c r="D1637" i="8"/>
  <c r="G1637" i="8" s="1"/>
  <c r="D1629" i="8"/>
  <c r="G1629" i="8"/>
  <c r="C1629" i="8"/>
  <c r="F1629" i="8" s="1"/>
  <c r="B1629" i="8" s="1"/>
  <c r="C1625" i="8"/>
  <c r="F1625" i="8" s="1"/>
  <c r="E1625" i="8"/>
  <c r="H1625" i="8"/>
  <c r="D1625" i="8"/>
  <c r="G1625" i="8"/>
  <c r="B1625" i="8" s="1"/>
  <c r="C1614" i="8"/>
  <c r="F1614" i="8" s="1"/>
  <c r="B1614" i="8" s="1"/>
  <c r="E1614" i="8"/>
  <c r="H1614" i="8" s="1"/>
  <c r="B1602" i="8"/>
  <c r="D1599" i="8"/>
  <c r="G1599" i="8"/>
  <c r="D1588" i="8"/>
  <c r="G1588" i="8"/>
  <c r="B1588" i="8" s="1"/>
  <c r="C1588" i="8"/>
  <c r="F1588" i="8" s="1"/>
  <c r="D1585" i="8"/>
  <c r="G1585" i="8" s="1"/>
  <c r="B1585" i="8" s="1"/>
  <c r="B1580" i="8"/>
  <c r="C1579" i="8"/>
  <c r="F1579" i="8"/>
  <c r="E1579" i="8"/>
  <c r="H1579" i="8" s="1"/>
  <c r="B1576" i="8"/>
  <c r="C1562" i="8"/>
  <c r="F1562" i="8" s="1"/>
  <c r="B1562" i="8" s="1"/>
  <c r="D1562" i="8"/>
  <c r="G1562" i="8"/>
  <c r="E1562" i="8"/>
  <c r="H1562" i="8"/>
  <c r="E1544" i="8"/>
  <c r="H1544" i="8"/>
  <c r="D1544" i="8"/>
  <c r="G1544" i="8" s="1"/>
  <c r="B1544" i="8" s="1"/>
  <c r="C1544" i="8"/>
  <c r="F1544" i="8"/>
  <c r="B1591" i="8"/>
  <c r="D1573" i="8"/>
  <c r="G1573" i="8"/>
  <c r="C1573" i="8"/>
  <c r="F1573" i="8" s="1"/>
  <c r="B1573" i="8" s="1"/>
  <c r="C1572" i="8"/>
  <c r="F1572" i="8"/>
  <c r="B1572" i="8"/>
  <c r="C1561" i="8"/>
  <c r="F1561" i="8"/>
  <c r="D1561" i="8"/>
  <c r="G1561" i="8" s="1"/>
  <c r="B1561" i="8" s="1"/>
  <c r="E1542" i="8"/>
  <c r="H1542" i="8"/>
  <c r="D1542" i="8"/>
  <c r="G1542" i="8" s="1"/>
  <c r="B1542" i="8"/>
  <c r="B1533" i="8"/>
  <c r="C1507" i="8"/>
  <c r="F1507" i="8" s="1"/>
  <c r="B1507" i="8" s="1"/>
  <c r="D1507" i="8"/>
  <c r="G1507" i="8"/>
  <c r="B1500" i="8"/>
  <c r="C1497" i="8"/>
  <c r="F1497" i="8" s="1"/>
  <c r="B1497" i="8" s="1"/>
  <c r="D1497" i="8"/>
  <c r="G1497" i="8" s="1"/>
  <c r="C1491" i="8"/>
  <c r="F1491" i="8"/>
  <c r="D1491" i="8"/>
  <c r="G1491" i="8" s="1"/>
  <c r="D1571" i="8"/>
  <c r="G1571" i="8"/>
  <c r="C1571" i="8"/>
  <c r="F1571" i="8" s="1"/>
  <c r="B1571" i="8" s="1"/>
  <c r="E1571" i="8"/>
  <c r="H1571" i="8" s="1"/>
  <c r="C1559" i="8"/>
  <c r="F1559" i="8"/>
  <c r="E1559" i="8"/>
  <c r="H1559" i="8" s="1"/>
  <c r="B1551" i="8"/>
  <c r="E1548" i="8"/>
  <c r="H1548" i="8" s="1"/>
  <c r="B1548" i="8" s="1"/>
  <c r="D1548" i="8"/>
  <c r="G1548" i="8"/>
  <c r="E1547" i="8"/>
  <c r="H1547" i="8" s="1"/>
  <c r="C1547" i="8"/>
  <c r="F1547" i="8" s="1"/>
  <c r="C1540" i="8"/>
  <c r="F1540" i="8" s="1"/>
  <c r="D1540" i="8"/>
  <c r="G1540" i="8"/>
  <c r="C1522" i="8"/>
  <c r="F1522" i="8"/>
  <c r="B1522" i="8" s="1"/>
  <c r="E1522" i="8"/>
  <c r="H1522" i="8" s="1"/>
  <c r="D1522" i="8"/>
  <c r="G1522" i="8"/>
  <c r="B1517" i="8"/>
  <c r="B1515" i="8"/>
  <c r="C1513" i="8"/>
  <c r="F1513" i="8"/>
  <c r="B1513" i="8" s="1"/>
  <c r="D1513" i="8"/>
  <c r="G1513" i="8"/>
  <c r="E1511" i="8"/>
  <c r="H1511" i="8"/>
  <c r="C1511" i="8"/>
  <c r="F1511" i="8" s="1"/>
  <c r="B1511" i="8" s="1"/>
  <c r="E1509" i="8"/>
  <c r="H1509" i="8" s="1"/>
  <c r="B1509" i="8" s="1"/>
  <c r="C1509" i="8"/>
  <c r="F1509" i="8"/>
  <c r="E1493" i="8"/>
  <c r="H1493" i="8"/>
  <c r="C1493" i="8"/>
  <c r="F1493" i="8" s="1"/>
  <c r="B1493" i="8" s="1"/>
  <c r="D1493" i="8"/>
  <c r="G1493" i="8" s="1"/>
  <c r="C1451" i="8"/>
  <c r="F1451" i="8"/>
  <c r="D1451" i="8"/>
  <c r="G1451" i="8"/>
  <c r="B1451" i="8" s="1"/>
  <c r="E1451" i="8"/>
  <c r="H1451" i="8"/>
  <c r="C1821" i="8"/>
  <c r="F1821" i="8"/>
  <c r="E1821" i="8"/>
  <c r="H1821" i="8"/>
  <c r="B1821" i="8" s="1"/>
  <c r="C1815" i="8"/>
  <c r="F1815" i="8" s="1"/>
  <c r="B1815" i="8" s="1"/>
  <c r="E1815" i="8"/>
  <c r="H1815" i="8"/>
  <c r="C1693" i="8"/>
  <c r="F1693" i="8"/>
  <c r="E1693" i="8"/>
  <c r="H1693" i="8"/>
  <c r="B1693" i="8" s="1"/>
  <c r="C1687" i="8"/>
  <c r="F1687" i="8"/>
  <c r="E1687" i="8"/>
  <c r="H1687" i="8" s="1"/>
  <c r="D1620" i="8"/>
  <c r="G1620" i="8"/>
  <c r="C1596" i="8"/>
  <c r="F1596" i="8" s="1"/>
  <c r="B1596" i="8" s="1"/>
  <c r="D1596" i="8"/>
  <c r="G1596" i="8"/>
  <c r="E1583" i="8"/>
  <c r="H1583" i="8"/>
  <c r="D1583" i="8"/>
  <c r="G1583" i="8"/>
  <c r="B1583" i="8"/>
  <c r="B1582" i="8"/>
  <c r="C1581" i="8"/>
  <c r="F1581" i="8"/>
  <c r="B1581" i="8" s="1"/>
  <c r="E1581" i="8"/>
  <c r="H1581" i="8"/>
  <c r="D1581" i="8"/>
  <c r="G1581" i="8"/>
  <c r="C1565" i="8"/>
  <c r="F1565" i="8" s="1"/>
  <c r="E1565" i="8"/>
  <c r="H1565" i="8" s="1"/>
  <c r="D1560" i="8"/>
  <c r="G1560" i="8"/>
  <c r="B1560" i="8"/>
  <c r="E1558" i="8"/>
  <c r="H1558" i="8"/>
  <c r="E1546" i="8"/>
  <c r="H1546" i="8"/>
  <c r="D1546" i="8"/>
  <c r="G1546" i="8" s="1"/>
  <c r="B1546" i="8" s="1"/>
  <c r="E1545" i="8"/>
  <c r="H1545" i="8"/>
  <c r="C1545" i="8"/>
  <c r="F1545" i="8"/>
  <c r="B1545" i="8" s="1"/>
  <c r="E1540" i="8"/>
  <c r="H1540" i="8" s="1"/>
  <c r="B1540" i="8" s="1"/>
  <c r="C1529" i="8"/>
  <c r="F1529" i="8"/>
  <c r="D1529" i="8"/>
  <c r="G1529" i="8" s="1"/>
  <c r="B1529" i="8" s="1"/>
  <c r="E1527" i="8"/>
  <c r="H1527" i="8" s="1"/>
  <c r="C1527" i="8"/>
  <c r="F1527" i="8" s="1"/>
  <c r="E1525" i="8"/>
  <c r="H1525" i="8"/>
  <c r="C1525" i="8"/>
  <c r="F1525" i="8"/>
  <c r="B1525" i="8" s="1"/>
  <c r="C1523" i="8"/>
  <c r="F1523" i="8"/>
  <c r="D1523" i="8"/>
  <c r="G1523" i="8" s="1"/>
  <c r="B1503" i="8"/>
  <c r="B1499" i="8"/>
  <c r="E1495" i="8"/>
  <c r="H1495" i="8" s="1"/>
  <c r="C1495" i="8"/>
  <c r="F1495" i="8" s="1"/>
  <c r="B1495" i="8" s="1"/>
  <c r="D1495" i="8"/>
  <c r="G1495" i="8"/>
  <c r="B1487" i="8"/>
  <c r="B1483" i="8"/>
  <c r="D1482" i="8"/>
  <c r="G1482" i="8" s="1"/>
  <c r="B1482" i="8" s="1"/>
  <c r="C1482" i="8"/>
  <c r="F1482" i="8"/>
  <c r="B1462" i="8"/>
  <c r="B1460" i="8"/>
  <c r="C1506" i="8"/>
  <c r="F1506" i="8"/>
  <c r="E1506" i="8"/>
  <c r="H1506" i="8" s="1"/>
  <c r="B1506" i="8" s="1"/>
  <c r="C1490" i="8"/>
  <c r="F1490" i="8"/>
  <c r="B1490" i="8" s="1"/>
  <c r="E1490" i="8"/>
  <c r="H1490" i="8"/>
  <c r="E1468" i="8"/>
  <c r="H1468" i="8"/>
  <c r="C1468" i="8"/>
  <c r="F1468" i="8" s="1"/>
  <c r="B1468" i="8" s="1"/>
  <c r="B1431" i="8"/>
  <c r="B1429" i="8"/>
  <c r="B1427" i="8"/>
  <c r="B1416" i="8"/>
  <c r="E1405" i="8"/>
  <c r="H1405" i="8" s="1"/>
  <c r="D1405" i="8"/>
  <c r="G1405" i="8"/>
  <c r="C1405" i="8"/>
  <c r="F1405" i="8"/>
  <c r="B1405" i="8" s="1"/>
  <c r="B1539" i="8"/>
  <c r="C1514" i="8"/>
  <c r="F1514" i="8" s="1"/>
  <c r="C1498" i="8"/>
  <c r="F1498" i="8"/>
  <c r="B1498" i="8" s="1"/>
  <c r="D1479" i="8"/>
  <c r="G1479" i="8"/>
  <c r="C1478" i="8"/>
  <c r="F1478" i="8" s="1"/>
  <c r="D1477" i="8"/>
  <c r="G1477" i="8" s="1"/>
  <c r="B1477" i="8"/>
  <c r="C1476" i="8"/>
  <c r="F1476" i="8"/>
  <c r="B1476" i="8" s="1"/>
  <c r="C1474" i="8"/>
  <c r="F1474" i="8" s="1"/>
  <c r="B1474" i="8" s="1"/>
  <c r="E1474" i="8"/>
  <c r="H1474" i="8" s="1"/>
  <c r="E1458" i="8"/>
  <c r="H1458" i="8"/>
  <c r="B1458" i="8"/>
  <c r="E1457" i="8"/>
  <c r="H1457" i="8" s="1"/>
  <c r="E1456" i="8"/>
  <c r="H1456" i="8" s="1"/>
  <c r="B1456" i="8" s="1"/>
  <c r="E1455" i="8"/>
  <c r="H1455" i="8"/>
  <c r="D1455" i="8"/>
  <c r="G1455" i="8"/>
  <c r="B1455" i="8" s="1"/>
  <c r="E1454" i="8"/>
  <c r="H1454" i="8" s="1"/>
  <c r="C1454" i="8"/>
  <c r="F1454" i="8" s="1"/>
  <c r="B1454" i="8" s="1"/>
  <c r="D1442" i="8"/>
  <c r="G1442" i="8"/>
  <c r="C1442" i="8"/>
  <c r="F1442" i="8"/>
  <c r="B1442" i="8" s="1"/>
  <c r="E1436" i="8"/>
  <c r="H1436" i="8"/>
  <c r="C1436" i="8"/>
  <c r="F1436" i="8"/>
  <c r="D1426" i="8"/>
  <c r="G1426" i="8"/>
  <c r="B1426" i="8" s="1"/>
  <c r="E1426" i="8"/>
  <c r="H1426" i="8" s="1"/>
  <c r="C1419" i="8"/>
  <c r="F1419" i="8"/>
  <c r="B1419" i="8" s="1"/>
  <c r="D1419" i="8"/>
  <c r="G1419" i="8"/>
  <c r="E1404" i="8"/>
  <c r="H1404" i="8"/>
  <c r="C1404" i="8"/>
  <c r="F1404" i="8" s="1"/>
  <c r="D1404" i="8"/>
  <c r="G1404" i="8" s="1"/>
  <c r="B1404" i="8" s="1"/>
  <c r="C1541" i="8"/>
  <c r="F1541" i="8"/>
  <c r="E1541" i="8"/>
  <c r="H1541" i="8"/>
  <c r="D1506" i="8"/>
  <c r="G1506" i="8" s="1"/>
  <c r="D1490" i="8"/>
  <c r="G1490" i="8"/>
  <c r="D1468" i="8"/>
  <c r="G1468" i="8" s="1"/>
  <c r="E1453" i="8"/>
  <c r="H1453" i="8"/>
  <c r="D1453" i="8"/>
  <c r="G1453" i="8" s="1"/>
  <c r="E1452" i="8"/>
  <c r="H1452" i="8" s="1"/>
  <c r="C1452" i="8"/>
  <c r="F1452" i="8" s="1"/>
  <c r="E1441" i="8"/>
  <c r="H1441" i="8"/>
  <c r="E1438" i="8"/>
  <c r="H1438" i="8"/>
  <c r="C1438" i="8"/>
  <c r="F1438" i="8"/>
  <c r="B1438" i="8" s="1"/>
  <c r="D1438" i="8"/>
  <c r="G1438" i="8"/>
  <c r="E1437" i="8"/>
  <c r="H1437" i="8" s="1"/>
  <c r="D1437" i="8"/>
  <c r="G1437" i="8"/>
  <c r="B1437" i="8" s="1"/>
  <c r="B1430" i="8"/>
  <c r="B1428" i="8"/>
  <c r="D1425" i="8"/>
  <c r="G1425" i="8"/>
  <c r="B1425" i="8" s="1"/>
  <c r="C1440" i="8"/>
  <c r="F1440" i="8"/>
  <c r="B1440" i="8"/>
  <c r="D1440" i="8"/>
  <c r="G1440" i="8"/>
  <c r="E1439" i="8"/>
  <c r="H1439" i="8" s="1"/>
  <c r="B1439" i="8" s="1"/>
  <c r="D1439" i="8"/>
  <c r="G1439" i="8"/>
  <c r="C1424" i="8"/>
  <c r="F1424" i="8" s="1"/>
  <c r="B1424" i="8" s="1"/>
  <c r="E1424" i="8"/>
  <c r="H1424" i="8" s="1"/>
  <c r="C1466" i="8"/>
  <c r="F1466" i="8"/>
  <c r="E1466" i="8"/>
  <c r="H1466" i="8"/>
  <c r="B1466" i="8" s="1"/>
  <c r="C1450" i="8"/>
  <c r="F1450" i="8"/>
  <c r="E1450" i="8"/>
  <c r="H1450" i="8" s="1"/>
  <c r="E1423" i="8"/>
  <c r="H1423" i="8"/>
  <c r="D1423" i="8"/>
  <c r="G1423" i="8"/>
  <c r="B1423" i="8" s="1"/>
  <c r="E1422" i="8"/>
  <c r="H1422" i="8" s="1"/>
  <c r="B1422" i="8" s="1"/>
  <c r="C1422" i="8"/>
  <c r="F1422" i="8" s="1"/>
  <c r="E1403" i="8"/>
  <c r="H1403" i="8"/>
  <c r="D1403" i="8"/>
  <c r="G1403" i="8" s="1"/>
  <c r="B1403" i="8" s="1"/>
  <c r="E1421" i="8"/>
  <c r="H1421" i="8" s="1"/>
  <c r="D1421" i="8"/>
  <c r="G1421" i="8"/>
  <c r="B1421" i="8"/>
  <c r="E1420" i="8"/>
  <c r="H1420" i="8"/>
  <c r="C1420" i="8"/>
  <c r="F1420" i="8"/>
  <c r="E1407" i="8"/>
  <c r="H1407" i="8"/>
  <c r="D1407" i="8"/>
  <c r="G1407" i="8"/>
  <c r="B1407" i="8"/>
  <c r="E1406" i="8"/>
  <c r="H1406" i="8" s="1"/>
  <c r="C1406" i="8"/>
  <c r="F1406" i="8" s="1"/>
  <c r="B1406" i="8" s="1"/>
  <c r="C559" i="8"/>
  <c r="F559" i="8"/>
  <c r="E559" i="8"/>
  <c r="H559" i="8"/>
  <c r="D559" i="8"/>
  <c r="G559" i="8" s="1"/>
  <c r="B559" i="8" s="1"/>
  <c r="D544" i="8"/>
  <c r="G544" i="8"/>
  <c r="C544" i="8"/>
  <c r="F544" i="8" s="1"/>
  <c r="B544" i="8" s="1"/>
  <c r="C548" i="8"/>
  <c r="F548" i="8"/>
  <c r="B548" i="8" s="1"/>
  <c r="D548" i="8"/>
  <c r="G548" i="8"/>
  <c r="D542" i="8"/>
  <c r="G542" i="8" s="1"/>
  <c r="B542" i="8" s="1"/>
  <c r="C542" i="8"/>
  <c r="F542" i="8"/>
  <c r="E542" i="8"/>
  <c r="H542" i="8" s="1"/>
  <c r="C527" i="8"/>
  <c r="F527" i="8" s="1"/>
  <c r="B527" i="8" s="1"/>
  <c r="D527" i="8"/>
  <c r="G527" i="8" s="1"/>
  <c r="E555" i="8"/>
  <c r="H555" i="8"/>
  <c r="C550" i="8"/>
  <c r="F550" i="8"/>
  <c r="E550" i="8"/>
  <c r="H550" i="8" s="1"/>
  <c r="D550" i="8"/>
  <c r="G550" i="8"/>
  <c r="D540" i="8"/>
  <c r="G540" i="8"/>
  <c r="C540" i="8"/>
  <c r="F540" i="8"/>
  <c r="B540" i="8" s="1"/>
  <c r="B524" i="8"/>
  <c r="B516" i="8"/>
  <c r="B500" i="8"/>
  <c r="C1434" i="8"/>
  <c r="F1434" i="8" s="1"/>
  <c r="E1434" i="8"/>
  <c r="H1434" i="8" s="1"/>
  <c r="C1418" i="8"/>
  <c r="F1418" i="8"/>
  <c r="E1418" i="8"/>
  <c r="H1418" i="8" s="1"/>
  <c r="B1418" i="8" s="1"/>
  <c r="C1402" i="8"/>
  <c r="F1402" i="8"/>
  <c r="B1402" i="8" s="1"/>
  <c r="E1402" i="8"/>
  <c r="H1402" i="8"/>
  <c r="C555" i="8"/>
  <c r="F555" i="8" s="1"/>
  <c r="B555" i="8" s="1"/>
  <c r="D553" i="8"/>
  <c r="G553" i="8" s="1"/>
  <c r="C553" i="8"/>
  <c r="F553" i="8"/>
  <c r="E551" i="8"/>
  <c r="H551" i="8" s="1"/>
  <c r="C551" i="8"/>
  <c r="F551" i="8" s="1"/>
  <c r="B551" i="8" s="1"/>
  <c r="E544" i="8"/>
  <c r="H544" i="8" s="1"/>
  <c r="C517" i="8"/>
  <c r="F517" i="8"/>
  <c r="B517" i="8" s="1"/>
  <c r="D517" i="8"/>
  <c r="G517" i="8"/>
  <c r="C549" i="8"/>
  <c r="F549" i="8" s="1"/>
  <c r="E549" i="8"/>
  <c r="H549" i="8"/>
  <c r="C538" i="8"/>
  <c r="F538" i="8"/>
  <c r="B538" i="8"/>
  <c r="C536" i="8"/>
  <c r="F536" i="8"/>
  <c r="B536" i="8" s="1"/>
  <c r="C534" i="8"/>
  <c r="F534" i="8" s="1"/>
  <c r="B534" i="8" s="1"/>
  <c r="E534" i="8"/>
  <c r="H534" i="8"/>
  <c r="E530" i="8"/>
  <c r="H530" i="8"/>
  <c r="B530" i="8" s="1"/>
  <c r="C520" i="8"/>
  <c r="F520" i="8" s="1"/>
  <c r="B520" i="8"/>
  <c r="E513" i="8"/>
  <c r="H513" i="8" s="1"/>
  <c r="D513" i="8"/>
  <c r="G513" i="8"/>
  <c r="C498" i="8"/>
  <c r="F498" i="8"/>
  <c r="C491" i="8"/>
  <c r="F491" i="8"/>
  <c r="B491" i="8" s="1"/>
  <c r="E491" i="8"/>
  <c r="H491" i="8"/>
  <c r="B485" i="8"/>
  <c r="D477" i="8"/>
  <c r="G477" i="8" s="1"/>
  <c r="E476" i="8"/>
  <c r="H476" i="8" s="1"/>
  <c r="B476" i="8" s="1"/>
  <c r="C476" i="8"/>
  <c r="F476" i="8"/>
  <c r="D462" i="8"/>
  <c r="G462" i="8"/>
  <c r="C462" i="8"/>
  <c r="F462" i="8"/>
  <c r="B462" i="8" s="1"/>
  <c r="C435" i="8"/>
  <c r="F435" i="8"/>
  <c r="E435" i="8"/>
  <c r="H435" i="8"/>
  <c r="D435" i="8"/>
  <c r="G435" i="8"/>
  <c r="B435" i="8" s="1"/>
  <c r="D429" i="8"/>
  <c r="G429" i="8" s="1"/>
  <c r="C429" i="8"/>
  <c r="F429" i="8"/>
  <c r="C525" i="8"/>
  <c r="F525" i="8"/>
  <c r="B525" i="8" s="1"/>
  <c r="E525" i="8"/>
  <c r="H525" i="8"/>
  <c r="C523" i="8"/>
  <c r="F523" i="8" s="1"/>
  <c r="B523" i="8" s="1"/>
  <c r="E523" i="8"/>
  <c r="H523" i="8"/>
  <c r="C515" i="8"/>
  <c r="F515" i="8" s="1"/>
  <c r="E515" i="8"/>
  <c r="H515" i="8" s="1"/>
  <c r="B489" i="8"/>
  <c r="C460" i="8"/>
  <c r="F460" i="8" s="1"/>
  <c r="B460" i="8" s="1"/>
  <c r="E460" i="8"/>
  <c r="H460" i="8"/>
  <c r="D460" i="8"/>
  <c r="G460" i="8" s="1"/>
  <c r="C445" i="8"/>
  <c r="F445" i="8" s="1"/>
  <c r="B445" i="8" s="1"/>
  <c r="D445" i="8"/>
  <c r="G445" i="8"/>
  <c r="E445" i="8"/>
  <c r="H445" i="8"/>
  <c r="C444" i="8"/>
  <c r="F444" i="8"/>
  <c r="E444" i="8"/>
  <c r="H444" i="8" s="1"/>
  <c r="D444" i="8"/>
  <c r="G444" i="8"/>
  <c r="B441" i="8"/>
  <c r="D437" i="8"/>
  <c r="G437" i="8" s="1"/>
  <c r="B437" i="8" s="1"/>
  <c r="E437" i="8"/>
  <c r="H437" i="8" s="1"/>
  <c r="C437" i="8"/>
  <c r="F437" i="8" s="1"/>
  <c r="B432" i="8"/>
  <c r="B431" i="8"/>
  <c r="E556" i="8"/>
  <c r="H556" i="8" s="1"/>
  <c r="C556" i="8"/>
  <c r="F556" i="8" s="1"/>
  <c r="C545" i="8"/>
  <c r="F545" i="8"/>
  <c r="E543" i="8"/>
  <c r="H543" i="8"/>
  <c r="B543" i="8" s="1"/>
  <c r="E541" i="8"/>
  <c r="H541" i="8" s="1"/>
  <c r="C541" i="8"/>
  <c r="F541" i="8" s="1"/>
  <c r="B541" i="8" s="1"/>
  <c r="E539" i="8"/>
  <c r="H539" i="8"/>
  <c r="C526" i="8"/>
  <c r="F526" i="8" s="1"/>
  <c r="E526" i="8"/>
  <c r="H526" i="8" s="1"/>
  <c r="B526" i="8" s="1"/>
  <c r="D525" i="8"/>
  <c r="G525" i="8"/>
  <c r="D523" i="8"/>
  <c r="G523" i="8"/>
  <c r="D515" i="8"/>
  <c r="G515" i="8"/>
  <c r="C513" i="8"/>
  <c r="F513" i="8" s="1"/>
  <c r="B513" i="8" s="1"/>
  <c r="C509" i="8"/>
  <c r="F509" i="8"/>
  <c r="E505" i="8"/>
  <c r="H505" i="8" s="1"/>
  <c r="C505" i="8"/>
  <c r="F505" i="8"/>
  <c r="B505" i="8" s="1"/>
  <c r="C504" i="8"/>
  <c r="F504" i="8"/>
  <c r="E504" i="8"/>
  <c r="H504" i="8"/>
  <c r="B504" i="8" s="1"/>
  <c r="D504" i="8"/>
  <c r="G504" i="8"/>
  <c r="E477" i="8"/>
  <c r="H477" i="8" s="1"/>
  <c r="D461" i="8"/>
  <c r="G461" i="8" s="1"/>
  <c r="C461" i="8"/>
  <c r="F461" i="8" s="1"/>
  <c r="B461" i="8" s="1"/>
  <c r="C436" i="8"/>
  <c r="F436" i="8" s="1"/>
  <c r="B436" i="8" s="1"/>
  <c r="E436" i="8"/>
  <c r="H436" i="8"/>
  <c r="D436" i="8"/>
  <c r="G436" i="8"/>
  <c r="E429" i="8"/>
  <c r="H429" i="8"/>
  <c r="C512" i="8"/>
  <c r="F512" i="8" s="1"/>
  <c r="B512" i="8" s="1"/>
  <c r="E512" i="8"/>
  <c r="H512" i="8"/>
  <c r="C482" i="8"/>
  <c r="F482" i="8"/>
  <c r="B482" i="8" s="1"/>
  <c r="E482" i="8"/>
  <c r="H482" i="8"/>
  <c r="C474" i="8"/>
  <c r="F474" i="8" s="1"/>
  <c r="B474" i="8" s="1"/>
  <c r="E474" i="8"/>
  <c r="H474" i="8"/>
  <c r="C466" i="8"/>
  <c r="F466" i="8"/>
  <c r="B466" i="8" s="1"/>
  <c r="E466" i="8"/>
  <c r="H466" i="8"/>
  <c r="D455" i="8"/>
  <c r="G455" i="8" s="1"/>
  <c r="C455" i="8"/>
  <c r="F455" i="8"/>
  <c r="E448" i="8"/>
  <c r="H448" i="8"/>
  <c r="C447" i="8"/>
  <c r="F447" i="8"/>
  <c r="B447" i="8" s="1"/>
  <c r="D447" i="8"/>
  <c r="G447" i="8"/>
  <c r="E440" i="8"/>
  <c r="H440" i="8"/>
  <c r="E427" i="8"/>
  <c r="H427" i="8" s="1"/>
  <c r="B427" i="8" s="1"/>
  <c r="D422" i="8"/>
  <c r="G422" i="8" s="1"/>
  <c r="B422" i="8" s="1"/>
  <c r="C422" i="8"/>
  <c r="F422" i="8"/>
  <c r="C421" i="8"/>
  <c r="F421" i="8"/>
  <c r="B421" i="8"/>
  <c r="B413" i="8"/>
  <c r="D390" i="8"/>
  <c r="G390" i="8" s="1"/>
  <c r="B390" i="8" s="1"/>
  <c r="C420" i="8"/>
  <c r="F420" i="8" s="1"/>
  <c r="B420" i="8" s="1"/>
  <c r="E420" i="8"/>
  <c r="H420" i="8"/>
  <c r="C406" i="8"/>
  <c r="F406" i="8" s="1"/>
  <c r="B406" i="8" s="1"/>
  <c r="E406" i="8"/>
  <c r="H406" i="8" s="1"/>
  <c r="D404" i="8"/>
  <c r="G404" i="8"/>
  <c r="C404" i="8"/>
  <c r="F404" i="8"/>
  <c r="D388" i="8"/>
  <c r="G388" i="8" s="1"/>
  <c r="C388" i="8"/>
  <c r="F388" i="8" s="1"/>
  <c r="C473" i="8"/>
  <c r="F473" i="8"/>
  <c r="E473" i="8"/>
  <c r="H473" i="8" s="1"/>
  <c r="B473" i="8" s="1"/>
  <c r="C459" i="8"/>
  <c r="F459" i="8" s="1"/>
  <c r="B459" i="8" s="1"/>
  <c r="D459" i="8"/>
  <c r="G459" i="8"/>
  <c r="C451" i="8"/>
  <c r="F451" i="8"/>
  <c r="E451" i="8"/>
  <c r="H451" i="8" s="1"/>
  <c r="D446" i="8"/>
  <c r="G446" i="8"/>
  <c r="C443" i="8"/>
  <c r="F443" i="8"/>
  <c r="B443" i="8" s="1"/>
  <c r="D443" i="8"/>
  <c r="G443" i="8"/>
  <c r="C440" i="8"/>
  <c r="F440" i="8" s="1"/>
  <c r="B440" i="8" s="1"/>
  <c r="D427" i="8"/>
  <c r="G427" i="8"/>
  <c r="D372" i="8"/>
  <c r="G372" i="8" s="1"/>
  <c r="C372" i="8"/>
  <c r="F372" i="8" s="1"/>
  <c r="B372" i="8" s="1"/>
  <c r="C449" i="8"/>
  <c r="F449" i="8"/>
  <c r="B449" i="8" s="1"/>
  <c r="D449" i="8"/>
  <c r="G449" i="8"/>
  <c r="C426" i="8"/>
  <c r="F426" i="8"/>
  <c r="E426" i="8"/>
  <c r="H426" i="8" s="1"/>
  <c r="B426" i="8" s="1"/>
  <c r="D426" i="8"/>
  <c r="G426" i="8"/>
  <c r="D420" i="8"/>
  <c r="G420" i="8"/>
  <c r="C415" i="8"/>
  <c r="F415" i="8"/>
  <c r="B415" i="8" s="1"/>
  <c r="E415" i="8"/>
  <c r="H415" i="8" s="1"/>
  <c r="D410" i="8"/>
  <c r="G410" i="8"/>
  <c r="C410" i="8"/>
  <c r="F410" i="8"/>
  <c r="B410" i="8" s="1"/>
  <c r="E404" i="8"/>
  <c r="H404" i="8" s="1"/>
  <c r="E388" i="8"/>
  <c r="H388" i="8"/>
  <c r="B354" i="8"/>
  <c r="C343" i="8"/>
  <c r="F343" i="8"/>
  <c r="E343" i="8"/>
  <c r="H343" i="8"/>
  <c r="D343" i="8"/>
  <c r="G343" i="8" s="1"/>
  <c r="B343" i="8" s="1"/>
  <c r="C321" i="8"/>
  <c r="F321" i="8"/>
  <c r="D321" i="8"/>
  <c r="G321" i="8" s="1"/>
  <c r="B321" i="8" s="1"/>
  <c r="D313" i="8"/>
  <c r="G313" i="8" s="1"/>
  <c r="B313" i="8" s="1"/>
  <c r="D287" i="8"/>
  <c r="G287" i="8"/>
  <c r="C287" i="8"/>
  <c r="F287" i="8"/>
  <c r="B287" i="8" s="1"/>
  <c r="E287" i="8"/>
  <c r="H287" i="8" s="1"/>
  <c r="E353" i="8"/>
  <c r="H353" i="8"/>
  <c r="E344" i="8"/>
  <c r="H344" i="8"/>
  <c r="D327" i="8"/>
  <c r="G327" i="8"/>
  <c r="C327" i="8"/>
  <c r="F327" i="8" s="1"/>
  <c r="B327" i="8" s="1"/>
  <c r="E311" i="8"/>
  <c r="H311" i="8"/>
  <c r="B311" i="8" s="1"/>
  <c r="E253" i="8"/>
  <c r="H253" i="8" s="1"/>
  <c r="C253" i="8"/>
  <c r="F253" i="8" s="1"/>
  <c r="B253" i="8" s="1"/>
  <c r="C356" i="8"/>
  <c r="F356" i="8"/>
  <c r="E356" i="8"/>
  <c r="H356" i="8"/>
  <c r="B356" i="8" s="1"/>
  <c r="B350" i="8"/>
  <c r="D408" i="8"/>
  <c r="G408" i="8" s="1"/>
  <c r="B408" i="8" s="1"/>
  <c r="D398" i="8"/>
  <c r="G398" i="8"/>
  <c r="B398" i="8"/>
  <c r="D366" i="8"/>
  <c r="G366" i="8" s="1"/>
  <c r="B366" i="8" s="1"/>
  <c r="C358" i="8"/>
  <c r="F358" i="8" s="1"/>
  <c r="B358" i="8" s="1"/>
  <c r="D353" i="8"/>
  <c r="G353" i="8"/>
  <c r="B353" i="8"/>
  <c r="D344" i="8"/>
  <c r="G344" i="8"/>
  <c r="B344" i="8" s="1"/>
  <c r="C311" i="8"/>
  <c r="F311" i="8"/>
  <c r="D266" i="8"/>
  <c r="G266" i="8"/>
  <c r="E266" i="8"/>
  <c r="H266" i="8"/>
  <c r="C266" i="8"/>
  <c r="F266" i="8" s="1"/>
  <c r="B266" i="8" s="1"/>
  <c r="D289" i="8"/>
  <c r="G289" i="8"/>
  <c r="B289" i="8"/>
  <c r="C279" i="8"/>
  <c r="F279" i="8"/>
  <c r="C271" i="8"/>
  <c r="F271" i="8" s="1"/>
  <c r="D271" i="8"/>
  <c r="G271" i="8"/>
  <c r="D240" i="8"/>
  <c r="G240" i="8" s="1"/>
  <c r="C240" i="8"/>
  <c r="F240" i="8" s="1"/>
  <c r="B240" i="8" s="1"/>
  <c r="D232" i="8"/>
  <c r="G232" i="8"/>
  <c r="C232" i="8"/>
  <c r="F232" i="8"/>
  <c r="E232" i="8"/>
  <c r="H232" i="8" s="1"/>
  <c r="B232" i="8" s="1"/>
  <c r="D265" i="8"/>
  <c r="G265" i="8" s="1"/>
  <c r="B265" i="8" s="1"/>
  <c r="C265" i="8"/>
  <c r="F265" i="8"/>
  <c r="C254" i="8"/>
  <c r="F254" i="8"/>
  <c r="B254" i="8" s="1"/>
  <c r="E254" i="8"/>
  <c r="H254" i="8"/>
  <c r="E239" i="8"/>
  <c r="H239" i="8"/>
  <c r="D231" i="8"/>
  <c r="G231" i="8"/>
  <c r="C231" i="8"/>
  <c r="F231" i="8" s="1"/>
  <c r="E231" i="8"/>
  <c r="H231" i="8" s="1"/>
  <c r="C281" i="8"/>
  <c r="F281" i="8"/>
  <c r="D281" i="8"/>
  <c r="G281" i="8" s="1"/>
  <c r="B281" i="8" s="1"/>
  <c r="E279" i="8"/>
  <c r="H279" i="8" s="1"/>
  <c r="B279" i="8" s="1"/>
  <c r="C277" i="8"/>
  <c r="F277" i="8"/>
  <c r="B277" i="8" s="1"/>
  <c r="E277" i="8"/>
  <c r="H277" i="8"/>
  <c r="E271" i="8"/>
  <c r="H271" i="8" s="1"/>
  <c r="E270" i="8"/>
  <c r="H270" i="8" s="1"/>
  <c r="C270" i="8"/>
  <c r="F270" i="8"/>
  <c r="E264" i="8"/>
  <c r="H264" i="8"/>
  <c r="E240" i="8"/>
  <c r="H240" i="8" s="1"/>
  <c r="C239" i="8"/>
  <c r="F239" i="8"/>
  <c r="C215" i="8"/>
  <c r="F215" i="8"/>
  <c r="E215" i="8"/>
  <c r="H215" i="8"/>
  <c r="D215" i="8"/>
  <c r="G215" i="8" s="1"/>
  <c r="B215" i="8" s="1"/>
  <c r="B206" i="8"/>
  <c r="C263" i="8"/>
  <c r="F263" i="8"/>
  <c r="E263" i="8"/>
  <c r="H263" i="8" s="1"/>
  <c r="B263" i="8" s="1"/>
  <c r="C238" i="8"/>
  <c r="F238" i="8" s="1"/>
  <c r="B238" i="8" s="1"/>
  <c r="E238" i="8"/>
  <c r="H238" i="8"/>
  <c r="C234" i="8"/>
  <c r="F234" i="8"/>
  <c r="E234" i="8"/>
  <c r="H234" i="8" s="1"/>
  <c r="B234" i="8" s="1"/>
  <c r="C211" i="8"/>
  <c r="F211" i="8" s="1"/>
  <c r="B211" i="8" s="1"/>
  <c r="E211" i="8"/>
  <c r="H211" i="8"/>
  <c r="C256" i="8"/>
  <c r="F256" i="8"/>
  <c r="E256" i="8"/>
  <c r="H256" i="8" s="1"/>
  <c r="C186" i="8"/>
  <c r="F186" i="8" s="1"/>
  <c r="B186" i="8" s="1"/>
  <c r="E186" i="8"/>
  <c r="H186" i="8"/>
  <c r="D180" i="8"/>
  <c r="G180" i="8"/>
  <c r="C180" i="8"/>
  <c r="F180" i="8"/>
  <c r="B180" i="8" s="1"/>
  <c r="C200" i="8"/>
  <c r="F200" i="8" s="1"/>
  <c r="E200" i="8"/>
  <c r="H200" i="8"/>
  <c r="D200" i="8"/>
  <c r="G200" i="8" s="1"/>
  <c r="E208" i="8"/>
  <c r="H208" i="8" s="1"/>
  <c r="B208" i="8" s="1"/>
  <c r="E207" i="8"/>
  <c r="H207" i="8"/>
  <c r="B207" i="8"/>
  <c r="E198" i="8"/>
  <c r="H198" i="8" s="1"/>
  <c r="E191" i="8"/>
  <c r="H191" i="8" s="1"/>
  <c r="E190" i="8"/>
  <c r="H190" i="8"/>
  <c r="E110" i="8"/>
  <c r="H110" i="8"/>
  <c r="C110" i="8"/>
  <c r="F110" i="8" s="1"/>
  <c r="B110" i="8" s="1"/>
  <c r="E199" i="8"/>
  <c r="H199" i="8"/>
  <c r="E192" i="8"/>
  <c r="H192" i="8"/>
  <c r="B192" i="8" s="1"/>
  <c r="B239" i="8"/>
  <c r="B1453" i="8"/>
  <c r="B1491" i="8"/>
  <c r="B1579" i="8"/>
  <c r="B1743" i="8"/>
  <c r="B1669" i="8"/>
  <c r="B1695" i="8"/>
  <c r="B1794" i="8"/>
  <c r="B2002" i="8"/>
  <c r="B1979" i="8"/>
  <c r="B2026" i="8"/>
  <c r="B2146" i="8"/>
  <c r="B2147" i="8"/>
  <c r="B2054" i="8"/>
  <c r="B1986" i="8"/>
  <c r="B2201" i="8"/>
  <c r="B2154" i="8"/>
  <c r="B2156" i="8"/>
  <c r="B2188" i="8"/>
  <c r="B53" i="10"/>
  <c r="B79" i="10"/>
  <c r="B84" i="10"/>
  <c r="B88" i="10"/>
  <c r="B100" i="10"/>
  <c r="B104" i="10"/>
  <c r="B119" i="10"/>
  <c r="B139" i="10"/>
  <c r="B146" i="10"/>
  <c r="B154" i="10"/>
  <c r="B168" i="10"/>
  <c r="B207" i="10"/>
  <c r="B42" i="1"/>
  <c r="B311" i="1"/>
  <c r="B2086" i="8"/>
  <c r="B2209" i="8"/>
  <c r="B41" i="10"/>
  <c r="B56" i="10"/>
  <c r="B87" i="10"/>
  <c r="B107" i="10"/>
  <c r="B114" i="10"/>
  <c r="B122" i="10"/>
  <c r="B134" i="10"/>
  <c r="B153" i="10"/>
  <c r="B161" i="10"/>
  <c r="B24" i="10"/>
  <c r="B111" i="1"/>
  <c r="B131" i="1"/>
  <c r="B175" i="1"/>
  <c r="B195" i="1"/>
  <c r="B257" i="1"/>
  <c r="B2189" i="8"/>
  <c r="B2214" i="8"/>
  <c r="B59" i="10"/>
  <c r="B71" i="10"/>
  <c r="B86" i="10"/>
  <c r="B98" i="10"/>
  <c r="B106" i="10"/>
  <c r="B113" i="10"/>
  <c r="B127" i="10"/>
  <c r="B137" i="10"/>
  <c r="B152" i="10"/>
  <c r="B170" i="10"/>
  <c r="B179" i="10"/>
  <c r="B195" i="10"/>
  <c r="B15" i="10"/>
  <c r="B19" i="10"/>
  <c r="B27" i="10"/>
  <c r="B50" i="1"/>
  <c r="B82" i="1"/>
  <c r="B104" i="1"/>
  <c r="B114" i="1"/>
  <c r="B126" i="1"/>
  <c r="B136" i="1"/>
  <c r="B146" i="1"/>
  <c r="B158" i="1"/>
  <c r="B168" i="1"/>
  <c r="B178" i="1"/>
  <c r="B190" i="1"/>
  <c r="B200" i="1"/>
  <c r="B210" i="1"/>
  <c r="B277" i="1"/>
  <c r="B335" i="1"/>
  <c r="B342" i="1"/>
  <c r="B2122" i="8"/>
  <c r="B2207" i="8"/>
  <c r="B85" i="10"/>
  <c r="B111" i="10"/>
  <c r="B126" i="10"/>
  <c r="B142" i="10"/>
  <c r="B173" i="10"/>
  <c r="B184" i="10"/>
  <c r="B2" i="10"/>
  <c r="B10" i="10"/>
  <c r="B26" i="10"/>
  <c r="B1709" i="8"/>
  <c r="B1754" i="8"/>
  <c r="B1787" i="8"/>
  <c r="B1941" i="8"/>
  <c r="B1900" i="8"/>
  <c r="B1906" i="8"/>
  <c r="B2034" i="8"/>
  <c r="B2051" i="8"/>
  <c r="B2055" i="8"/>
  <c r="B2059" i="8"/>
  <c r="B2186" i="8"/>
  <c r="B2053" i="8"/>
  <c r="B2089" i="8"/>
  <c r="B2090" i="8"/>
  <c r="B2190" i="8"/>
  <c r="B49" i="10"/>
  <c r="B162" i="10"/>
  <c r="B177" i="10"/>
  <c r="B32" i="10"/>
  <c r="B72" i="10"/>
  <c r="B149" i="10"/>
  <c r="B147" i="1"/>
  <c r="B294" i="1"/>
  <c r="B77" i="10"/>
  <c r="B201" i="10"/>
  <c r="B2197" i="8"/>
  <c r="B39" i="10"/>
  <c r="B54" i="10"/>
  <c r="B66" i="10"/>
  <c r="B74" i="10"/>
  <c r="B81" i="10"/>
  <c r="B95" i="10"/>
  <c r="B105" i="10"/>
  <c r="B120" i="10"/>
  <c r="B169" i="10"/>
  <c r="B204" i="10"/>
  <c r="B22" i="10"/>
  <c r="B549" i="8"/>
  <c r="B553" i="8"/>
  <c r="B1541" i="8"/>
  <c r="B1436" i="8"/>
  <c r="B1786" i="8"/>
  <c r="B2018" i="8"/>
  <c r="B2119" i="8"/>
  <c r="B2155" i="8"/>
  <c r="B2182" i="8"/>
  <c r="B2148" i="8"/>
  <c r="B2204" i="8"/>
  <c r="B123" i="10"/>
  <c r="B135" i="10"/>
  <c r="B150" i="10"/>
  <c r="B172" i="10"/>
  <c r="B21" i="10"/>
  <c r="B331" i="1"/>
  <c r="B2180" i="8"/>
  <c r="B2211" i="8"/>
  <c r="B68" i="10"/>
  <c r="B91" i="10"/>
  <c r="B103" i="10"/>
  <c r="B118" i="10"/>
  <c r="B130" i="10"/>
  <c r="B145" i="10"/>
  <c r="B159" i="10"/>
  <c r="B16" i="10"/>
  <c r="B28" i="10"/>
  <c r="B143" i="1"/>
  <c r="B207" i="1"/>
  <c r="B2199" i="8"/>
  <c r="B55" i="10"/>
  <c r="B75" i="10"/>
  <c r="B82" i="10"/>
  <c r="B90" i="10"/>
  <c r="B102" i="10"/>
  <c r="B121" i="10"/>
  <c r="B129" i="10"/>
  <c r="B11" i="10"/>
  <c r="B34" i="1"/>
  <c r="B66" i="1"/>
  <c r="B98" i="1"/>
  <c r="B110" i="1"/>
  <c r="B120" i="1"/>
  <c r="B130" i="1"/>
  <c r="B142" i="1"/>
  <c r="B152" i="1"/>
  <c r="B162" i="1"/>
  <c r="B174" i="1"/>
  <c r="B184" i="1"/>
  <c r="B194" i="1"/>
  <c r="B206" i="1"/>
  <c r="B2181" i="8"/>
  <c r="B2213" i="8"/>
  <c r="B101" i="10"/>
  <c r="B116" i="10"/>
  <c r="B136" i="10"/>
  <c r="B147" i="10"/>
  <c r="B18" i="10"/>
  <c r="B61" i="10"/>
  <c r="B181" i="10"/>
  <c r="B189" i="10"/>
  <c r="B197" i="10"/>
  <c r="B205" i="10"/>
  <c r="B9" i="1"/>
  <c r="B194" i="10"/>
  <c r="B200" i="10"/>
  <c r="B1547" i="8" l="1"/>
  <c r="B1823" i="8"/>
  <c r="B404" i="8"/>
  <c r="B231" i="8"/>
  <c r="B556" i="8"/>
  <c r="B515" i="8"/>
  <c r="B429" i="8"/>
  <c r="B477" i="8"/>
  <c r="B550" i="8"/>
  <c r="B1565" i="8"/>
  <c r="B1623" i="8"/>
  <c r="B1856" i="8"/>
  <c r="B2082" i="8"/>
  <c r="B17" i="8"/>
  <c r="B1940" i="8"/>
  <c r="B73" i="10"/>
  <c r="B256" i="8"/>
  <c r="B1452" i="8"/>
  <c r="B200" i="8"/>
  <c r="B270" i="8"/>
  <c r="B444" i="8"/>
  <c r="B1450" i="8"/>
  <c r="B1659" i="8"/>
  <c r="B1523" i="8"/>
  <c r="B271" i="8"/>
  <c r="B451" i="8"/>
  <c r="B388" i="8"/>
  <c r="B1434" i="8"/>
  <c r="B1527" i="8"/>
  <c r="B1559" i="8"/>
  <c r="B1643" i="8"/>
  <c r="B2162" i="8"/>
  <c r="B36" i="10"/>
  <c r="B168" i="8"/>
  <c r="B1843" i="8"/>
  <c r="B2130" i="8"/>
  <c r="B2085" i="8"/>
  <c r="B93" i="10"/>
  <c r="B109" i="10"/>
  <c r="B158" i="10"/>
  <c r="B32" i="8"/>
  <c r="B96" i="8"/>
  <c r="B56" i="8"/>
  <c r="B174" i="8"/>
  <c r="B142" i="8"/>
  <c r="B213" i="8"/>
  <c r="B772" i="8"/>
  <c r="B725" i="8"/>
  <c r="B669" i="8"/>
  <c r="B907" i="8"/>
  <c r="B609" i="8"/>
  <c r="B1043" i="8"/>
  <c r="B1058" i="8"/>
  <c r="B1901" i="8"/>
  <c r="B2058" i="8"/>
  <c r="B78" i="10"/>
  <c r="B6" i="10"/>
  <c r="B14" i="8"/>
  <c r="B25" i="8"/>
  <c r="B43" i="8"/>
  <c r="B47" i="8"/>
  <c r="B87" i="8"/>
  <c r="B82" i="8"/>
  <c r="B66" i="8"/>
  <c r="B109" i="8"/>
  <c r="B124" i="8"/>
  <c r="B159" i="8"/>
  <c r="B136" i="8"/>
  <c r="B150" i="8"/>
  <c r="B175" i="8"/>
  <c r="B184" i="8"/>
  <c r="B244" i="8"/>
  <c r="B260" i="8"/>
  <c r="B276" i="8"/>
  <c r="B394" i="8"/>
  <c r="B572" i="8"/>
  <c r="B707" i="8"/>
  <c r="B755" i="8"/>
  <c r="B766" i="8"/>
  <c r="B711" i="8"/>
  <c r="B721" i="8"/>
  <c r="B775" i="8"/>
  <c r="B742" i="8"/>
  <c r="B819" i="8"/>
  <c r="B704" i="8"/>
  <c r="B455" i="8"/>
  <c r="B1563" i="8"/>
  <c r="B1981" i="8"/>
  <c r="B2114" i="8"/>
  <c r="B110" i="10"/>
  <c r="B141" i="10"/>
  <c r="B52" i="10"/>
  <c r="B97" i="10"/>
  <c r="B40" i="8"/>
  <c r="B165" i="8"/>
  <c r="B349" i="8"/>
  <c r="B914" i="8"/>
  <c r="B615" i="8"/>
  <c r="B785" i="8"/>
  <c r="B887" i="8"/>
  <c r="B843" i="8"/>
  <c r="B600" i="8"/>
  <c r="B1772" i="8"/>
  <c r="B1763" i="8"/>
  <c r="B1972" i="8"/>
  <c r="B42" i="10"/>
  <c r="B18" i="1"/>
  <c r="B241" i="1"/>
  <c r="B182" i="10"/>
  <c r="B30" i="10"/>
  <c r="B46" i="10"/>
  <c r="B58" i="10"/>
  <c r="B12" i="8"/>
  <c r="B20" i="8"/>
  <c r="B46" i="8"/>
  <c r="B53" i="8"/>
  <c r="B65" i="8"/>
  <c r="B98" i="8"/>
  <c r="B9" i="8"/>
  <c r="B60" i="8"/>
  <c r="B79" i="8"/>
  <c r="B74" i="8"/>
  <c r="B62" i="8"/>
  <c r="B135" i="8"/>
  <c r="B177" i="8"/>
  <c r="B340" i="8"/>
  <c r="B243" i="8"/>
  <c r="B291" i="8"/>
  <c r="B588" i="8"/>
  <c r="B660" i="8"/>
  <c r="B796" i="8"/>
  <c r="B808" i="8"/>
  <c r="B830" i="8"/>
  <c r="B386" i="8"/>
  <c r="B574" i="8"/>
  <c r="B629" i="8"/>
  <c r="B702" i="8"/>
  <c r="B994" i="8"/>
  <c r="B1123" i="8"/>
  <c r="B1584" i="8"/>
  <c r="B1840" i="8"/>
  <c r="B2083" i="8"/>
  <c r="B2215" i="8"/>
  <c r="B198" i="10"/>
  <c r="B143" i="10"/>
  <c r="B167" i="10"/>
  <c r="B2205" i="8"/>
  <c r="B89" i="10"/>
  <c r="B221" i="1"/>
  <c r="B34" i="8"/>
  <c r="B38" i="8"/>
  <c r="B13" i="8"/>
  <c r="B23" i="8"/>
  <c r="B59" i="8"/>
  <c r="B99" i="8"/>
  <c r="B122" i="8"/>
  <c r="B133" i="8"/>
  <c r="B140" i="8"/>
  <c r="B171" i="8"/>
  <c r="B324" i="8"/>
  <c r="B341" i="8"/>
  <c r="B842" i="8"/>
  <c r="B910" i="8"/>
  <c r="B617" i="8"/>
  <c r="B670" i="8"/>
  <c r="B680" i="8"/>
  <c r="B690" i="8"/>
  <c r="B799" i="8"/>
  <c r="B689" i="8"/>
  <c r="B730" i="8"/>
  <c r="B794" i="8"/>
  <c r="B677" i="8"/>
  <c r="B1420" i="8"/>
  <c r="B2019" i="8"/>
  <c r="B57" i="10"/>
  <c r="B13" i="10"/>
  <c r="B14" i="10"/>
  <c r="B28" i="8"/>
  <c r="B41" i="8"/>
  <c r="B144" i="8"/>
  <c r="B226" i="8"/>
  <c r="B268" i="8"/>
  <c r="B1687" i="8"/>
  <c r="B51" i="10"/>
  <c r="B43" i="10"/>
  <c r="B4" i="8"/>
  <c r="B6" i="8"/>
  <c r="B76" i="8"/>
  <c r="B85" i="8"/>
  <c r="B169" i="8"/>
  <c r="B148" i="8"/>
  <c r="B292" i="8"/>
  <c r="B308" i="8"/>
  <c r="B348" i="8"/>
  <c r="B252" i="8"/>
  <c r="B395" i="8"/>
  <c r="B347" i="8"/>
  <c r="B595" i="8"/>
  <c r="B619" i="8"/>
  <c r="B691" i="8"/>
  <c r="B838" i="8"/>
  <c r="B851" i="8"/>
  <c r="B859" i="8"/>
  <c r="B903" i="8"/>
  <c r="B919" i="8"/>
  <c r="B614" i="8"/>
  <c r="B879" i="8"/>
  <c r="B761" i="8"/>
  <c r="B939" i="8"/>
  <c r="B1011" i="8"/>
  <c r="B1051" i="8"/>
  <c r="B229" i="8"/>
  <c r="B884" i="8"/>
  <c r="B693" i="8"/>
  <c r="B745" i="8"/>
  <c r="B633" i="8"/>
  <c r="B717" i="8"/>
  <c r="B1202" i="8"/>
  <c r="B1005" i="8"/>
  <c r="B1093" i="8"/>
  <c r="B1205" i="8"/>
  <c r="B983" i="8"/>
  <c r="B1282" i="8"/>
  <c r="B1363" i="8"/>
  <c r="B1394" i="8"/>
  <c r="B782" i="8"/>
  <c r="B956" i="8"/>
  <c r="B996" i="8"/>
  <c r="B1076" i="8"/>
  <c r="B568" i="8"/>
  <c r="B579" i="8"/>
  <c r="B644" i="8"/>
  <c r="B616" i="8"/>
  <c r="B649" i="8"/>
  <c r="B827" i="8"/>
  <c r="B1194" i="8"/>
  <c r="B1274" i="8"/>
  <c r="B631" i="8"/>
  <c r="B662" i="8"/>
  <c r="B718" i="8"/>
  <c r="B852" i="8"/>
  <c r="B886" i="8"/>
  <c r="B1042" i="8"/>
  <c r="B997" i="8"/>
  <c r="B1164" i="8"/>
  <c r="B1195" i="8"/>
  <c r="B1234" i="8"/>
  <c r="B809" i="8"/>
  <c r="B881" i="8"/>
  <c r="B991" i="8"/>
  <c r="B201" i="8"/>
  <c r="B580" i="8"/>
  <c r="B648" i="8"/>
  <c r="B962" i="8"/>
  <c r="B790" i="8"/>
  <c r="B825" i="8"/>
  <c r="B857" i="8"/>
  <c r="B940" i="8"/>
  <c r="B1116" i="8"/>
  <c r="B1180" i="8"/>
  <c r="B1317" i="8"/>
  <c r="B776" i="8"/>
  <c r="B678" i="8"/>
  <c r="B1314" i="8"/>
  <c r="B1387" i="8"/>
  <c r="B654" i="8"/>
  <c r="B751" i="8"/>
  <c r="B643" i="8"/>
  <c r="B708" i="8"/>
  <c r="B912" i="8"/>
  <c r="B681" i="8"/>
  <c r="B703" i="8"/>
  <c r="B835" i="8"/>
  <c r="B938" i="8"/>
  <c r="B1179" i="8"/>
  <c r="B1379" i="8"/>
  <c r="B1309" i="8"/>
  <c r="B577" i="8"/>
  <c r="B1062" i="8"/>
  <c r="B1157" i="8"/>
  <c r="B1372" i="8"/>
  <c r="B1396" i="8"/>
  <c r="B1304" i="8"/>
  <c r="B855" i="8"/>
  <c r="B687" i="8"/>
  <c r="B1149" i="8"/>
  <c r="B1190" i="8"/>
  <c r="B1264" i="8"/>
  <c r="B849" i="8"/>
  <c r="B696" i="8"/>
  <c r="B934" i="8"/>
  <c r="B1158" i="8"/>
  <c r="B1295" i="8"/>
  <c r="B885" i="8"/>
  <c r="B1277" i="8"/>
  <c r="B641" i="8"/>
  <c r="B645" i="8"/>
  <c r="B1000" i="8"/>
  <c r="B1397" i="8"/>
  <c r="B959" i="8"/>
  <c r="B935" i="8"/>
  <c r="B951" i="8"/>
  <c r="B1167" i="8"/>
  <c r="B1286" i="8"/>
  <c r="B1257" i="8"/>
  <c r="B1284" i="8"/>
  <c r="B1094" i="8"/>
  <c r="B1289" i="8"/>
  <c r="B1025" i="8"/>
  <c r="B1016" i="8"/>
  <c r="C3" i="14"/>
  <c r="D3" i="14"/>
  <c r="E320" i="1"/>
  <c r="F320" i="1" s="1"/>
  <c r="D320" i="1"/>
  <c r="G320" i="1" s="1"/>
  <c r="C320" i="1"/>
  <c r="I320" i="1"/>
  <c r="D151" i="1"/>
  <c r="G151" i="1" s="1"/>
  <c r="B151" i="1" s="1"/>
  <c r="C151" i="1"/>
  <c r="I105" i="1"/>
  <c r="D105" i="1"/>
  <c r="G105" i="1" s="1"/>
  <c r="C105" i="1"/>
  <c r="E105" i="1"/>
  <c r="F105" i="1" s="1"/>
  <c r="I314" i="1"/>
  <c r="E314" i="1"/>
  <c r="F314" i="1" s="1"/>
  <c r="B314" i="1" s="1"/>
  <c r="C314" i="1"/>
  <c r="I300" i="1"/>
  <c r="C300" i="1"/>
  <c r="E300" i="1"/>
  <c r="F300" i="1" s="1"/>
  <c r="D300" i="1"/>
  <c r="G300" i="1" s="1"/>
  <c r="D258" i="1"/>
  <c r="G258" i="1" s="1"/>
  <c r="I258" i="1"/>
  <c r="C258" i="1"/>
  <c r="E258" i="1"/>
  <c r="F258" i="1" s="1"/>
  <c r="C254" i="1"/>
  <c r="I254" i="1"/>
  <c r="E254" i="1"/>
  <c r="F254" i="1" s="1"/>
  <c r="B254" i="1" s="1"/>
  <c r="B231" i="1"/>
  <c r="C202" i="1"/>
  <c r="E202" i="1"/>
  <c r="F202" i="1" s="1"/>
  <c r="D202" i="1"/>
  <c r="G202" i="1" s="1"/>
  <c r="I202" i="1"/>
  <c r="D117" i="1"/>
  <c r="G117" i="1" s="1"/>
  <c r="I117" i="1"/>
  <c r="E117" i="1"/>
  <c r="F117" i="1" s="1"/>
  <c r="B117" i="1" s="1"/>
  <c r="B1017" i="8"/>
  <c r="B1111" i="8"/>
  <c r="D86" i="1"/>
  <c r="G86" i="1" s="1"/>
  <c r="C86" i="1"/>
  <c r="E86" i="1"/>
  <c r="F86" i="1" s="1"/>
  <c r="B86" i="1" s="1"/>
  <c r="I86" i="1"/>
  <c r="E68" i="1"/>
  <c r="F68" i="1" s="1"/>
  <c r="B68" i="1" s="1"/>
  <c r="I68" i="1"/>
  <c r="D68" i="1"/>
  <c r="G68" i="1" s="1"/>
  <c r="D51" i="1"/>
  <c r="G51" i="1" s="1"/>
  <c r="C51" i="1"/>
  <c r="I51" i="1"/>
  <c r="E51" i="1"/>
  <c r="F51" i="1" s="1"/>
  <c r="B51" i="1" s="1"/>
  <c r="I14" i="1"/>
  <c r="E14" i="1"/>
  <c r="F14" i="1" s="1"/>
  <c r="B14" i="1" s="1"/>
  <c r="C14" i="1"/>
  <c r="D14" i="1"/>
  <c r="G14" i="1" s="1"/>
  <c r="C29" i="10"/>
  <c r="F29" i="10" s="1"/>
  <c r="B29" i="10" s="1"/>
  <c r="D29" i="10"/>
  <c r="G29" i="10" s="1"/>
  <c r="E29" i="10"/>
  <c r="H29" i="10" s="1"/>
  <c r="D96" i="10"/>
  <c r="G96" i="10" s="1"/>
  <c r="C96" i="10"/>
  <c r="F96" i="10" s="1"/>
  <c r="E96" i="10"/>
  <c r="H96" i="10" s="1"/>
  <c r="B1310" i="8"/>
  <c r="C7" i="15"/>
  <c r="D7" i="15" s="1"/>
  <c r="B7" i="15" s="1"/>
  <c r="E7" i="15"/>
  <c r="C91" i="1"/>
  <c r="D91" i="1"/>
  <c r="G91" i="1" s="1"/>
  <c r="I91" i="1"/>
  <c r="E91" i="1"/>
  <c r="F91" i="1" s="1"/>
  <c r="B91" i="1" s="1"/>
  <c r="D2" i="14"/>
  <c r="C2" i="14"/>
  <c r="I217" i="1"/>
  <c r="D217" i="1"/>
  <c r="G217" i="1" s="1"/>
  <c r="E217" i="1"/>
  <c r="F217" i="1" s="1"/>
  <c r="B217" i="1" s="1"/>
  <c r="B1104" i="8"/>
  <c r="B1200" i="8"/>
  <c r="B1368" i="8"/>
  <c r="C18" i="15"/>
  <c r="D18" i="15" s="1"/>
  <c r="B18" i="15" s="1"/>
  <c r="E18" i="15"/>
  <c r="C348" i="1"/>
  <c r="E348" i="1"/>
  <c r="F348" i="1" s="1"/>
  <c r="D348" i="1"/>
  <c r="G348" i="1" s="1"/>
  <c r="I348" i="1"/>
  <c r="E276" i="1"/>
  <c r="F276" i="1" s="1"/>
  <c r="D276" i="1"/>
  <c r="G276" i="1" s="1"/>
  <c r="C276" i="1"/>
  <c r="I276" i="1"/>
  <c r="I64" i="1"/>
  <c r="D64" i="1"/>
  <c r="G64" i="1" s="1"/>
  <c r="B64" i="1" s="1"/>
  <c r="B1272" i="8"/>
  <c r="I309" i="1"/>
  <c r="C309" i="1"/>
  <c r="D309" i="1"/>
  <c r="G309" i="1" s="1"/>
  <c r="B309" i="1" s="1"/>
  <c r="B297" i="1"/>
  <c r="E212" i="1"/>
  <c r="F212" i="1" s="1"/>
  <c r="I212" i="1"/>
  <c r="D212" i="1"/>
  <c r="G212" i="1" s="1"/>
  <c r="D172" i="1"/>
  <c r="G172" i="1" s="1"/>
  <c r="C172" i="1"/>
  <c r="E172" i="1"/>
  <c r="F172" i="1" s="1"/>
  <c r="I172" i="1"/>
  <c r="E124" i="10"/>
  <c r="H124" i="10" s="1"/>
  <c r="C124" i="10"/>
  <c r="F124" i="10" s="1"/>
  <c r="D124" i="10"/>
  <c r="G124" i="10" s="1"/>
  <c r="B239" i="1"/>
  <c r="C14" i="15"/>
  <c r="D14" i="15" s="1"/>
  <c r="B14" i="15" s="1"/>
  <c r="E14" i="15"/>
  <c r="B339" i="1"/>
  <c r="B327" i="1"/>
  <c r="E222" i="1"/>
  <c r="F222" i="1" s="1"/>
  <c r="B222" i="1" s="1"/>
  <c r="C222" i="1"/>
  <c r="I222" i="1"/>
  <c r="B156" i="1"/>
  <c r="I142" i="1"/>
  <c r="C142" i="1"/>
  <c r="B133" i="1"/>
  <c r="B122" i="1"/>
  <c r="B108" i="1"/>
  <c r="B100" i="1"/>
  <c r="B28" i="1"/>
  <c r="E356" i="1"/>
  <c r="F356" i="1" s="1"/>
  <c r="B356" i="1" s="1"/>
  <c r="C356" i="1"/>
  <c r="D356" i="1"/>
  <c r="G356" i="1" s="1"/>
  <c r="I356" i="1"/>
  <c r="C208" i="10"/>
  <c r="F208" i="10" s="1"/>
  <c r="E208" i="10"/>
  <c r="H208" i="10" s="1"/>
  <c r="D208" i="10"/>
  <c r="G208" i="10" s="1"/>
  <c r="B1175" i="8"/>
  <c r="D269" i="1"/>
  <c r="G269" i="1" s="1"/>
  <c r="B269" i="1" s="1"/>
  <c r="B267" i="1"/>
  <c r="E201" i="1"/>
  <c r="F201" i="1" s="1"/>
  <c r="B201" i="1" s="1"/>
  <c r="I201" i="1"/>
  <c r="D201" i="1"/>
  <c r="G201" i="1" s="1"/>
  <c r="D165" i="1"/>
  <c r="G165" i="1" s="1"/>
  <c r="E165" i="1"/>
  <c r="F165" i="1" s="1"/>
  <c r="B165" i="1" s="1"/>
  <c r="D107" i="1"/>
  <c r="G107" i="1" s="1"/>
  <c r="B107" i="1" s="1"/>
  <c r="C107" i="1"/>
  <c r="I61" i="1"/>
  <c r="E61" i="1"/>
  <c r="F61" i="1" s="1"/>
  <c r="B61" i="1" s="1"/>
  <c r="C61" i="1"/>
  <c r="B46" i="1"/>
  <c r="B5" i="10"/>
  <c r="B160" i="10"/>
  <c r="E2196" i="8"/>
  <c r="H2196" i="8" s="1"/>
  <c r="D2196" i="8"/>
  <c r="G2196" i="8" s="1"/>
  <c r="B2196" i="8" s="1"/>
  <c r="E2174" i="8"/>
  <c r="H2174" i="8" s="1"/>
  <c r="C2174" i="8"/>
  <c r="F2174" i="8" s="1"/>
  <c r="E2171" i="8"/>
  <c r="H2171" i="8" s="1"/>
  <c r="D2171" i="8"/>
  <c r="G2171" i="8" s="1"/>
  <c r="C2171" i="8"/>
  <c r="F2171" i="8" s="1"/>
  <c r="B1216" i="8"/>
  <c r="B244" i="1"/>
  <c r="B260" i="1"/>
  <c r="C2" i="15"/>
  <c r="D2" i="15" s="1"/>
  <c r="B2" i="15" s="1"/>
  <c r="E2" i="15"/>
  <c r="E24" i="15"/>
  <c r="C24" i="15"/>
  <c r="D24" i="15" s="1"/>
  <c r="B24" i="15" s="1"/>
  <c r="I322" i="1"/>
  <c r="C322" i="1"/>
  <c r="E313" i="1"/>
  <c r="F313" i="1" s="1"/>
  <c r="D313" i="1"/>
  <c r="G313" i="1" s="1"/>
  <c r="B310" i="1"/>
  <c r="E261" i="1"/>
  <c r="F261" i="1" s="1"/>
  <c r="C261" i="1"/>
  <c r="I261" i="1"/>
  <c r="D230" i="1"/>
  <c r="G230" i="1" s="1"/>
  <c r="E230" i="1"/>
  <c r="F230" i="1" s="1"/>
  <c r="B230" i="1" s="1"/>
  <c r="I230" i="1"/>
  <c r="D154" i="1"/>
  <c r="G154" i="1" s="1"/>
  <c r="E154" i="1"/>
  <c r="F154" i="1" s="1"/>
  <c r="I154" i="1"/>
  <c r="D145" i="1"/>
  <c r="G145" i="1" s="1"/>
  <c r="B145" i="1" s="1"/>
  <c r="C145" i="1"/>
  <c r="B92" i="1"/>
  <c r="E35" i="1"/>
  <c r="F35" i="1" s="1"/>
  <c r="B35" i="1" s="1"/>
  <c r="C35" i="1"/>
  <c r="B27" i="1"/>
  <c r="C24" i="1"/>
  <c r="E24" i="1"/>
  <c r="F24" i="1" s="1"/>
  <c r="B24" i="1" s="1"/>
  <c r="I24" i="1"/>
  <c r="I13" i="1"/>
  <c r="E13" i="1"/>
  <c r="F13" i="1" s="1"/>
  <c r="C13" i="1"/>
  <c r="D13" i="1"/>
  <c r="G13" i="1" s="1"/>
  <c r="C176" i="10"/>
  <c r="F176" i="10" s="1"/>
  <c r="D176" i="10"/>
  <c r="G176" i="10" s="1"/>
  <c r="E176" i="10"/>
  <c r="H176" i="10" s="1"/>
  <c r="B2173" i="8"/>
  <c r="E2168" i="8"/>
  <c r="H2168" i="8" s="1"/>
  <c r="D2168" i="8"/>
  <c r="G2168" i="8" s="1"/>
  <c r="C2168" i="8"/>
  <c r="F2168" i="8" s="1"/>
  <c r="B2161" i="8"/>
  <c r="B1209" i="8"/>
  <c r="I313" i="1"/>
  <c r="C339" i="1"/>
  <c r="B1182" i="8"/>
  <c r="D261" i="1"/>
  <c r="G261" i="1" s="1"/>
  <c r="C269" i="1"/>
  <c r="C173" i="1"/>
  <c r="E4" i="15"/>
  <c r="C4" i="15"/>
  <c r="D4" i="15" s="1"/>
  <c r="B4" i="15" s="1"/>
  <c r="E265" i="1"/>
  <c r="F265" i="1" s="1"/>
  <c r="B265" i="1" s="1"/>
  <c r="C265" i="1"/>
  <c r="B215" i="1"/>
  <c r="D182" i="1"/>
  <c r="G182" i="1" s="1"/>
  <c r="E182" i="1"/>
  <c r="F182" i="1" s="1"/>
  <c r="I182" i="1"/>
  <c r="C182" i="1"/>
  <c r="E153" i="1"/>
  <c r="F153" i="1" s="1"/>
  <c r="B153" i="1" s="1"/>
  <c r="C153" i="1"/>
  <c r="D153" i="1"/>
  <c r="G153" i="1" s="1"/>
  <c r="C135" i="1"/>
  <c r="D135" i="1"/>
  <c r="G135" i="1" s="1"/>
  <c r="B135" i="1" s="1"/>
  <c r="B94" i="1"/>
  <c r="C88" i="1"/>
  <c r="E88" i="1"/>
  <c r="F88" i="1" s="1"/>
  <c r="B88" i="1" s="1"/>
  <c r="B62" i="1"/>
  <c r="D55" i="1"/>
  <c r="G55" i="1" s="1"/>
  <c r="B55" i="1" s="1"/>
  <c r="B38" i="1"/>
  <c r="D12" i="1"/>
  <c r="G12" i="1" s="1"/>
  <c r="B12" i="1" s="1"/>
  <c r="C12" i="1"/>
  <c r="I12" i="1"/>
  <c r="B1367" i="8"/>
  <c r="E40" i="15"/>
  <c r="I317" i="1"/>
  <c r="C317" i="1"/>
  <c r="D246" i="1"/>
  <c r="G246" i="1" s="1"/>
  <c r="B246" i="1" s="1"/>
  <c r="I235" i="1"/>
  <c r="E235" i="1"/>
  <c r="F235" i="1" s="1"/>
  <c r="B235" i="1" s="1"/>
  <c r="E228" i="1"/>
  <c r="F228" i="1" s="1"/>
  <c r="I228" i="1"/>
  <c r="C228" i="1"/>
  <c r="D228" i="1"/>
  <c r="G228" i="1" s="1"/>
  <c r="C220" i="1"/>
  <c r="E220" i="1"/>
  <c r="F220" i="1" s="1"/>
  <c r="B220" i="1" s="1"/>
  <c r="D220" i="1"/>
  <c r="G220" i="1" s="1"/>
  <c r="D198" i="1"/>
  <c r="G198" i="1" s="1"/>
  <c r="I198" i="1"/>
  <c r="E198" i="1"/>
  <c r="F198" i="1" s="1"/>
  <c r="B198" i="1" s="1"/>
  <c r="C198" i="1"/>
  <c r="E186" i="1"/>
  <c r="F186" i="1" s="1"/>
  <c r="B186" i="1" s="1"/>
  <c r="C186" i="1"/>
  <c r="D186" i="1"/>
  <c r="G186" i="1" s="1"/>
  <c r="B140" i="1"/>
  <c r="I76" i="1"/>
  <c r="E76" i="1"/>
  <c r="F76" i="1" s="1"/>
  <c r="D76" i="1"/>
  <c r="G76" i="1" s="1"/>
  <c r="C76" i="1"/>
  <c r="D59" i="1"/>
  <c r="G59" i="1" s="1"/>
  <c r="E59" i="1"/>
  <c r="F59" i="1" s="1"/>
  <c r="B59" i="1" s="1"/>
  <c r="I59" i="1"/>
  <c r="C59" i="1"/>
  <c r="E192" i="10"/>
  <c r="H192" i="10" s="1"/>
  <c r="D192" i="10"/>
  <c r="G192" i="10" s="1"/>
  <c r="C192" i="10"/>
  <c r="F192" i="10" s="1"/>
  <c r="C2193" i="8"/>
  <c r="F2193" i="8" s="1"/>
  <c r="B2193" i="8" s="1"/>
  <c r="E2193" i="8"/>
  <c r="H2193" i="8" s="1"/>
  <c r="D2193" i="8"/>
  <c r="G2193" i="8" s="1"/>
  <c r="D353" i="1"/>
  <c r="G353" i="1" s="1"/>
  <c r="B353" i="1" s="1"/>
  <c r="C353" i="1"/>
  <c r="D121" i="1"/>
  <c r="G121" i="1" s="1"/>
  <c r="B121" i="1" s="1"/>
  <c r="I121" i="1"/>
  <c r="C121" i="1"/>
  <c r="B102" i="1"/>
  <c r="D2" i="1"/>
  <c r="G2" i="1" s="1"/>
  <c r="B2" i="1" s="1"/>
  <c r="I2" i="1"/>
  <c r="C33" i="10"/>
  <c r="F33" i="10" s="1"/>
  <c r="D33" i="10"/>
  <c r="G33" i="10" s="1"/>
  <c r="E33" i="10"/>
  <c r="H33" i="10" s="1"/>
  <c r="E187" i="10"/>
  <c r="H187" i="10" s="1"/>
  <c r="C187" i="10"/>
  <c r="F187" i="10" s="1"/>
  <c r="B187" i="10" s="1"/>
  <c r="D187" i="10"/>
  <c r="G187" i="10" s="1"/>
  <c r="D183" i="10"/>
  <c r="G183" i="10" s="1"/>
  <c r="C183" i="10"/>
  <c r="F183" i="10" s="1"/>
  <c r="E183" i="10"/>
  <c r="H183" i="10" s="1"/>
  <c r="D92" i="10"/>
  <c r="G92" i="10" s="1"/>
  <c r="C92" i="10"/>
  <c r="F92" i="10" s="1"/>
  <c r="B2175" i="8"/>
  <c r="E2166" i="8"/>
  <c r="H2166" i="8" s="1"/>
  <c r="C2166" i="8"/>
  <c r="F2166" i="8" s="1"/>
  <c r="D2166" i="8"/>
  <c r="G2166" i="8" s="1"/>
  <c r="B2141" i="8"/>
  <c r="I257" i="1"/>
  <c r="D273" i="1"/>
  <c r="G273" i="1" s="1"/>
  <c r="B273" i="1" s="1"/>
  <c r="I278" i="1"/>
  <c r="C180" i="1"/>
  <c r="C211" i="1"/>
  <c r="C78" i="1"/>
  <c r="I108" i="1"/>
  <c r="C325" i="1"/>
  <c r="D325" i="1"/>
  <c r="G325" i="1" s="1"/>
  <c r="B325" i="1" s="1"/>
  <c r="E295" i="1"/>
  <c r="F295" i="1" s="1"/>
  <c r="B295" i="1" s="1"/>
  <c r="E281" i="1"/>
  <c r="F281" i="1" s="1"/>
  <c r="B281" i="1" s="1"/>
  <c r="I275" i="1"/>
  <c r="E275" i="1"/>
  <c r="F275" i="1" s="1"/>
  <c r="B275" i="1" s="1"/>
  <c r="E272" i="1"/>
  <c r="F272" i="1" s="1"/>
  <c r="B272" i="1" s="1"/>
  <c r="E240" i="1"/>
  <c r="F240" i="1" s="1"/>
  <c r="B240" i="1" s="1"/>
  <c r="I214" i="1"/>
  <c r="C214" i="1"/>
  <c r="D171" i="1"/>
  <c r="G171" i="1" s="1"/>
  <c r="B171" i="1" s="1"/>
  <c r="I130" i="1"/>
  <c r="D87" i="1"/>
  <c r="G87" i="1" s="1"/>
  <c r="B87" i="1" s="1"/>
  <c r="C87" i="1"/>
  <c r="D85" i="1"/>
  <c r="G85" i="1" s="1"/>
  <c r="E85" i="1"/>
  <c r="F85" i="1" s="1"/>
  <c r="B85" i="1" s="1"/>
  <c r="B77" i="1"/>
  <c r="E75" i="1"/>
  <c r="F75" i="1" s="1"/>
  <c r="B75" i="1" s="1"/>
  <c r="D71" i="1"/>
  <c r="G71" i="1" s="1"/>
  <c r="B71" i="1" s="1"/>
  <c r="B54" i="1"/>
  <c r="D44" i="1"/>
  <c r="G44" i="1" s="1"/>
  <c r="B44" i="1" s="1"/>
  <c r="C44" i="1"/>
  <c r="C180" i="10"/>
  <c r="F180" i="10" s="1"/>
  <c r="B180" i="10" s="1"/>
  <c r="C164" i="10"/>
  <c r="F164" i="10" s="1"/>
  <c r="B164" i="10" s="1"/>
  <c r="D112" i="10"/>
  <c r="G112" i="10" s="1"/>
  <c r="C44" i="10"/>
  <c r="F44" i="10" s="1"/>
  <c r="C2210" i="8"/>
  <c r="F2210" i="8" s="1"/>
  <c r="B2210" i="8" s="1"/>
  <c r="D2210" i="8"/>
  <c r="G2210" i="8" s="1"/>
  <c r="B2191" i="8"/>
  <c r="C2169" i="8"/>
  <c r="F2169" i="8" s="1"/>
  <c r="B2169" i="8" s="1"/>
  <c r="C2160" i="8"/>
  <c r="F2160" i="8" s="1"/>
  <c r="B2160" i="8" s="1"/>
  <c r="E2139" i="8"/>
  <c r="H2139" i="8" s="1"/>
  <c r="B2139" i="8" s="1"/>
  <c r="C2135" i="8"/>
  <c r="F2135" i="8" s="1"/>
  <c r="B2135" i="8" s="1"/>
  <c r="D2135" i="8"/>
  <c r="G2135" i="8" s="1"/>
  <c r="C2095" i="8"/>
  <c r="F2095" i="8" s="1"/>
  <c r="E2095" i="8"/>
  <c r="H2095" i="8" s="1"/>
  <c r="E2092" i="8"/>
  <c r="H2092" i="8" s="1"/>
  <c r="B2092" i="8" s="1"/>
  <c r="D2072" i="8"/>
  <c r="G2072" i="8" s="1"/>
  <c r="C2072" i="8"/>
  <c r="F2072" i="8" s="1"/>
  <c r="E2072" i="8"/>
  <c r="H2072" i="8" s="1"/>
  <c r="C2062" i="8"/>
  <c r="F2062" i="8" s="1"/>
  <c r="D2062" i="8"/>
  <c r="G2062" i="8" s="1"/>
  <c r="E2062" i="8"/>
  <c r="H2062" i="8" s="1"/>
  <c r="I349" i="1"/>
  <c r="D349" i="1"/>
  <c r="G349" i="1" s="1"/>
  <c r="B349" i="1" s="1"/>
  <c r="D319" i="1"/>
  <c r="G319" i="1" s="1"/>
  <c r="B319" i="1" s="1"/>
  <c r="C319" i="1"/>
  <c r="B315" i="1"/>
  <c r="B67" i="1"/>
  <c r="C33" i="1"/>
  <c r="D33" i="1"/>
  <c r="G33" i="1" s="1"/>
  <c r="B33" i="1" s="1"/>
  <c r="E37" i="10"/>
  <c r="H37" i="10" s="1"/>
  <c r="D37" i="10"/>
  <c r="G37" i="10" s="1"/>
  <c r="B37" i="10" s="1"/>
  <c r="C128" i="10"/>
  <c r="F128" i="10" s="1"/>
  <c r="D128" i="10"/>
  <c r="G128" i="10" s="1"/>
  <c r="E60" i="10"/>
  <c r="H60" i="10" s="1"/>
  <c r="D60" i="10"/>
  <c r="G60" i="10" s="1"/>
  <c r="B60" i="10" s="1"/>
  <c r="E2195" i="8"/>
  <c r="H2195" i="8" s="1"/>
  <c r="C2195" i="8"/>
  <c r="F2195" i="8" s="1"/>
  <c r="B2195" i="8" s="1"/>
  <c r="C2158" i="8"/>
  <c r="F2158" i="8" s="1"/>
  <c r="E2158" i="8"/>
  <c r="H2158" i="8" s="1"/>
  <c r="E2136" i="8"/>
  <c r="H2136" i="8" s="1"/>
  <c r="B2136" i="8" s="1"/>
  <c r="B2132" i="8"/>
  <c r="D2128" i="8"/>
  <c r="G2128" i="8" s="1"/>
  <c r="E2052" i="8"/>
  <c r="H2052" i="8" s="1"/>
  <c r="B2052" i="8" s="1"/>
  <c r="E2040" i="8"/>
  <c r="H2040" i="8" s="1"/>
  <c r="D2040" i="8"/>
  <c r="G2040" i="8" s="1"/>
  <c r="C2040" i="8"/>
  <c r="F2040" i="8" s="1"/>
  <c r="C245" i="1"/>
  <c r="E211" i="1"/>
  <c r="F211" i="1" s="1"/>
  <c r="B211" i="1" s="1"/>
  <c r="C75" i="1"/>
  <c r="C278" i="1"/>
  <c r="I208" i="1"/>
  <c r="I352" i="1"/>
  <c r="I351" i="1"/>
  <c r="C351" i="1"/>
  <c r="D213" i="1"/>
  <c r="G213" i="1" s="1"/>
  <c r="B213" i="1" s="1"/>
  <c r="C213" i="1"/>
  <c r="I192" i="1"/>
  <c r="D192" i="1"/>
  <c r="G192" i="1" s="1"/>
  <c r="B192" i="1" s="1"/>
  <c r="D138" i="1"/>
  <c r="G138" i="1" s="1"/>
  <c r="E138" i="1"/>
  <c r="F138" i="1" s="1"/>
  <c r="D60" i="1"/>
  <c r="G60" i="1" s="1"/>
  <c r="E60" i="1"/>
  <c r="F60" i="1" s="1"/>
  <c r="B60" i="1" s="1"/>
  <c r="E40" i="1"/>
  <c r="F40" i="1" s="1"/>
  <c r="B40" i="1" s="1"/>
  <c r="I40" i="1"/>
  <c r="E19" i="1"/>
  <c r="F19" i="1" s="1"/>
  <c r="B19" i="1" s="1"/>
  <c r="C19" i="1"/>
  <c r="I19" i="1"/>
  <c r="C11" i="1"/>
  <c r="E11" i="1"/>
  <c r="F11" i="1" s="1"/>
  <c r="B11" i="1" s="1"/>
  <c r="C2200" i="8"/>
  <c r="F2200" i="8" s="1"/>
  <c r="E2200" i="8"/>
  <c r="H2200" i="8" s="1"/>
  <c r="B2170" i="8"/>
  <c r="E2140" i="8"/>
  <c r="H2140" i="8" s="1"/>
  <c r="D2136" i="8"/>
  <c r="G2136" i="8" s="1"/>
  <c r="C2128" i="8"/>
  <c r="F2128" i="8" s="1"/>
  <c r="B2126" i="8"/>
  <c r="C2109" i="8"/>
  <c r="F2109" i="8" s="1"/>
  <c r="D2109" i="8"/>
  <c r="G2109" i="8" s="1"/>
  <c r="B2104" i="8"/>
  <c r="B2071" i="8"/>
  <c r="C2192" i="8"/>
  <c r="F2192" i="8" s="1"/>
  <c r="B2192" i="8" s="1"/>
  <c r="D2192" i="8"/>
  <c r="G2192" i="8" s="1"/>
  <c r="C2134" i="8"/>
  <c r="F2134" i="8" s="1"/>
  <c r="B2134" i="8" s="1"/>
  <c r="D2134" i="8"/>
  <c r="G2134" i="8" s="1"/>
  <c r="E2056" i="8"/>
  <c r="H2056" i="8" s="1"/>
  <c r="C2056" i="8"/>
  <c r="F2056" i="8" s="1"/>
  <c r="B2056" i="8" s="1"/>
  <c r="I333" i="1"/>
  <c r="C161" i="1"/>
  <c r="C113" i="1"/>
  <c r="C93" i="1"/>
  <c r="C275" i="1"/>
  <c r="C34" i="15"/>
  <c r="D34" i="15" s="1"/>
  <c r="B34" i="15" s="1"/>
  <c r="E340" i="1"/>
  <c r="F340" i="1" s="1"/>
  <c r="B340" i="1" s="1"/>
  <c r="C340" i="1"/>
  <c r="D334" i="1"/>
  <c r="G334" i="1" s="1"/>
  <c r="B334" i="1" s="1"/>
  <c r="C334" i="1"/>
  <c r="D318" i="1"/>
  <c r="G318" i="1" s="1"/>
  <c r="B318" i="1" s="1"/>
  <c r="C318" i="1"/>
  <c r="E286" i="1"/>
  <c r="F286" i="1" s="1"/>
  <c r="B286" i="1" s="1"/>
  <c r="C286" i="1"/>
  <c r="E280" i="1"/>
  <c r="F280" i="1" s="1"/>
  <c r="B280" i="1" s="1"/>
  <c r="I280" i="1"/>
  <c r="D280" i="1"/>
  <c r="G280" i="1" s="1"/>
  <c r="I247" i="1"/>
  <c r="I194" i="1"/>
  <c r="D93" i="1"/>
  <c r="G93" i="1" s="1"/>
  <c r="B93" i="1" s="1"/>
  <c r="D84" i="1"/>
  <c r="G84" i="1" s="1"/>
  <c r="B84" i="1" s="1"/>
  <c r="I84" i="1"/>
  <c r="E108" i="10"/>
  <c r="H108" i="10" s="1"/>
  <c r="D108" i="10"/>
  <c r="G108" i="10" s="1"/>
  <c r="B108" i="10" s="1"/>
  <c r="D2202" i="8"/>
  <c r="G2202" i="8" s="1"/>
  <c r="C2202" i="8"/>
  <c r="F2202" i="8" s="1"/>
  <c r="B2202" i="8" s="1"/>
  <c r="C2140" i="8"/>
  <c r="F2140" i="8" s="1"/>
  <c r="E2106" i="8"/>
  <c r="H2106" i="8" s="1"/>
  <c r="B2106" i="8" s="1"/>
  <c r="C2065" i="8"/>
  <c r="F2065" i="8" s="1"/>
  <c r="E2065" i="8"/>
  <c r="H2065" i="8" s="1"/>
  <c r="D2065" i="8"/>
  <c r="G2065" i="8" s="1"/>
  <c r="B2020" i="8"/>
  <c r="C272" i="1"/>
  <c r="I272" i="1"/>
  <c r="B291" i="1"/>
  <c r="D270" i="1"/>
  <c r="G270" i="1" s="1"/>
  <c r="B270" i="1" s="1"/>
  <c r="I270" i="1"/>
  <c r="D233" i="1"/>
  <c r="G233" i="1" s="1"/>
  <c r="E233" i="1"/>
  <c r="F233" i="1" s="1"/>
  <c r="B233" i="1" s="1"/>
  <c r="D170" i="1"/>
  <c r="G170" i="1" s="1"/>
  <c r="B170" i="1" s="1"/>
  <c r="C170" i="1"/>
  <c r="B137" i="1"/>
  <c r="D134" i="1"/>
  <c r="G134" i="1" s="1"/>
  <c r="B134" i="1" s="1"/>
  <c r="I134" i="1"/>
  <c r="E78" i="1"/>
  <c r="F78" i="1" s="1"/>
  <c r="B78" i="1" s="1"/>
  <c r="I78" i="1"/>
  <c r="I20" i="1"/>
  <c r="C20" i="1"/>
  <c r="D140" i="10"/>
  <c r="G140" i="10" s="1"/>
  <c r="B140" i="10" s="1"/>
  <c r="E140" i="10"/>
  <c r="H140" i="10" s="1"/>
  <c r="E128" i="10"/>
  <c r="H128" i="10" s="1"/>
  <c r="C112" i="10"/>
  <c r="F112" i="10" s="1"/>
  <c r="B112" i="10" s="1"/>
  <c r="E44" i="10"/>
  <c r="H44" i="10" s="1"/>
  <c r="D2131" i="8"/>
  <c r="G2131" i="8" s="1"/>
  <c r="B2129" i="8"/>
  <c r="C2113" i="8"/>
  <c r="F2113" i="8" s="1"/>
  <c r="B2113" i="8" s="1"/>
  <c r="E2113" i="8"/>
  <c r="H2113" i="8" s="1"/>
  <c r="D2096" i="8"/>
  <c r="G2096" i="8" s="1"/>
  <c r="C2096" i="8"/>
  <c r="F2096" i="8" s="1"/>
  <c r="D2037" i="8"/>
  <c r="G2037" i="8" s="1"/>
  <c r="E2037" i="8"/>
  <c r="H2037" i="8" s="1"/>
  <c r="B2012" i="8"/>
  <c r="E2133" i="8"/>
  <c r="H2133" i="8" s="1"/>
  <c r="C2133" i="8"/>
  <c r="F2133" i="8" s="1"/>
  <c r="C2131" i="8"/>
  <c r="F2131" i="8" s="1"/>
  <c r="D2125" i="8"/>
  <c r="G2125" i="8" s="1"/>
  <c r="C2125" i="8"/>
  <c r="F2125" i="8" s="1"/>
  <c r="D2111" i="8"/>
  <c r="G2111" i="8" s="1"/>
  <c r="B2111" i="8" s="1"/>
  <c r="E2111" i="8"/>
  <c r="H2111" i="8" s="1"/>
  <c r="D2095" i="8"/>
  <c r="G2095" i="8" s="1"/>
  <c r="E2088" i="8"/>
  <c r="H2088" i="8" s="1"/>
  <c r="B2088" i="8" s="1"/>
  <c r="E2075" i="8"/>
  <c r="H2075" i="8" s="1"/>
  <c r="C2075" i="8"/>
  <c r="F2075" i="8" s="1"/>
  <c r="B2047" i="8"/>
  <c r="C1985" i="8"/>
  <c r="F1985" i="8" s="1"/>
  <c r="D1985" i="8"/>
  <c r="G1985" i="8" s="1"/>
  <c r="E1985" i="8"/>
  <c r="H1985" i="8" s="1"/>
  <c r="D1939" i="8"/>
  <c r="G1939" i="8" s="1"/>
  <c r="E1939" i="8"/>
  <c r="H1939" i="8" s="1"/>
  <c r="C1939" i="8"/>
  <c r="F1939" i="8" s="1"/>
  <c r="D1824" i="8"/>
  <c r="G1824" i="8" s="1"/>
  <c r="E1824" i="8"/>
  <c r="H1824" i="8" s="1"/>
  <c r="C1824" i="8"/>
  <c r="F1824" i="8" s="1"/>
  <c r="B1824" i="8" s="1"/>
  <c r="B2031" i="8"/>
  <c r="D1971" i="8"/>
  <c r="G1971" i="8" s="1"/>
  <c r="E1971" i="8"/>
  <c r="H1971" i="8" s="1"/>
  <c r="C1971" i="8"/>
  <c r="F1971" i="8" s="1"/>
  <c r="B1968" i="8"/>
  <c r="B1930" i="8"/>
  <c r="B1916" i="8"/>
  <c r="C1848" i="8"/>
  <c r="F1848" i="8" s="1"/>
  <c r="E1848" i="8"/>
  <c r="H1848" i="8" s="1"/>
  <c r="D1848" i="8"/>
  <c r="G1848" i="8" s="1"/>
  <c r="D1671" i="8"/>
  <c r="G1671" i="8" s="1"/>
  <c r="C1671" i="8"/>
  <c r="F1671" i="8" s="1"/>
  <c r="E1671" i="8"/>
  <c r="H1671" i="8" s="1"/>
  <c r="D328" i="1"/>
  <c r="G328" i="1" s="1"/>
  <c r="B328" i="1" s="1"/>
  <c r="I328" i="1"/>
  <c r="C328" i="1"/>
  <c r="C253" i="1"/>
  <c r="D253" i="1"/>
  <c r="G253" i="1" s="1"/>
  <c r="B253" i="1" s="1"/>
  <c r="D185" i="1"/>
  <c r="G185" i="1" s="1"/>
  <c r="B185" i="1" s="1"/>
  <c r="C185" i="1"/>
  <c r="D22" i="1"/>
  <c r="G22" i="1" s="1"/>
  <c r="E22" i="1"/>
  <c r="F22" i="1" s="1"/>
  <c r="B22" i="1" s="1"/>
  <c r="E48" i="10"/>
  <c r="H48" i="10" s="1"/>
  <c r="D48" i="10"/>
  <c r="G48" i="10" s="1"/>
  <c r="B48" i="10" s="1"/>
  <c r="C2167" i="8"/>
  <c r="F2167" i="8" s="1"/>
  <c r="B2167" i="8" s="1"/>
  <c r="D2167" i="8"/>
  <c r="G2167" i="8" s="1"/>
  <c r="E2105" i="8"/>
  <c r="H2105" i="8" s="1"/>
  <c r="C2105" i="8"/>
  <c r="F2105" i="8" s="1"/>
  <c r="C2094" i="8"/>
  <c r="F2094" i="8" s="1"/>
  <c r="E2094" i="8"/>
  <c r="H2094" i="8" s="1"/>
  <c r="D2094" i="8"/>
  <c r="G2094" i="8" s="1"/>
  <c r="B2070" i="8"/>
  <c r="B2063" i="8"/>
  <c r="D2042" i="8"/>
  <c r="G2042" i="8" s="1"/>
  <c r="E2042" i="8"/>
  <c r="H2042" i="8" s="1"/>
  <c r="E1975" i="8"/>
  <c r="H1975" i="8" s="1"/>
  <c r="D1975" i="8"/>
  <c r="G1975" i="8" s="1"/>
  <c r="C1975" i="8"/>
  <c r="F1975" i="8" s="1"/>
  <c r="B1975" i="8" s="1"/>
  <c r="C1963" i="8"/>
  <c r="F1963" i="8" s="1"/>
  <c r="D1963" i="8"/>
  <c r="G1963" i="8" s="1"/>
  <c r="E1963" i="8"/>
  <c r="H1963" i="8" s="1"/>
  <c r="E1959" i="8"/>
  <c r="H1959" i="8" s="1"/>
  <c r="B1959" i="8" s="1"/>
  <c r="B1953" i="8"/>
  <c r="B1935" i="8"/>
  <c r="D1922" i="8"/>
  <c r="G1922" i="8" s="1"/>
  <c r="E1922" i="8"/>
  <c r="H1922" i="8" s="1"/>
  <c r="C1922" i="8"/>
  <c r="F1922" i="8" s="1"/>
  <c r="C1814" i="8"/>
  <c r="F1814" i="8" s="1"/>
  <c r="E1814" i="8"/>
  <c r="H1814" i="8" s="1"/>
  <c r="E1802" i="8"/>
  <c r="H1802" i="8" s="1"/>
  <c r="D1802" i="8"/>
  <c r="G1802" i="8" s="1"/>
  <c r="C1802" i="8"/>
  <c r="F1802" i="8" s="1"/>
  <c r="D2103" i="8"/>
  <c r="G2103" i="8" s="1"/>
  <c r="C2103" i="8"/>
  <c r="F2103" i="8" s="1"/>
  <c r="C2080" i="8"/>
  <c r="F2080" i="8" s="1"/>
  <c r="B2080" i="8" s="1"/>
  <c r="D2080" i="8"/>
  <c r="G2080" i="8" s="1"/>
  <c r="B2068" i="8"/>
  <c r="C2060" i="8"/>
  <c r="F2060" i="8" s="1"/>
  <c r="E2060" i="8"/>
  <c r="H2060" i="8" s="1"/>
  <c r="D2035" i="8"/>
  <c r="G2035" i="8" s="1"/>
  <c r="C2035" i="8"/>
  <c r="F2035" i="8" s="1"/>
  <c r="E2035" i="8"/>
  <c r="H2035" i="8" s="1"/>
  <c r="D2030" i="8"/>
  <c r="G2030" i="8" s="1"/>
  <c r="E2030" i="8"/>
  <c r="H2030" i="8" s="1"/>
  <c r="C2030" i="8"/>
  <c r="F2030" i="8" s="1"/>
  <c r="B2013" i="8"/>
  <c r="E2007" i="8"/>
  <c r="H2007" i="8" s="1"/>
  <c r="C2007" i="8"/>
  <c r="F2007" i="8" s="1"/>
  <c r="B2007" i="8" s="1"/>
  <c r="B2004" i="8"/>
  <c r="E2000" i="8"/>
  <c r="H2000" i="8" s="1"/>
  <c r="D2000" i="8"/>
  <c r="G2000" i="8" s="1"/>
  <c r="B2000" i="8" s="1"/>
  <c r="C1988" i="8"/>
  <c r="F1988" i="8" s="1"/>
  <c r="B1988" i="8" s="1"/>
  <c r="E1988" i="8"/>
  <c r="H1988" i="8" s="1"/>
  <c r="D1988" i="8"/>
  <c r="G1988" i="8" s="1"/>
  <c r="D1984" i="8"/>
  <c r="G1984" i="8" s="1"/>
  <c r="E1984" i="8"/>
  <c r="H1984" i="8" s="1"/>
  <c r="C1984" i="8"/>
  <c r="F1984" i="8" s="1"/>
  <c r="D1700" i="8"/>
  <c r="G1700" i="8" s="1"/>
  <c r="C1700" i="8"/>
  <c r="F1700" i="8" s="1"/>
  <c r="E1700" i="8"/>
  <c r="H1700" i="8" s="1"/>
  <c r="E1999" i="8"/>
  <c r="H1999" i="8" s="1"/>
  <c r="D1999" i="8"/>
  <c r="G1999" i="8" s="1"/>
  <c r="C1999" i="8"/>
  <c r="F1999" i="8" s="1"/>
  <c r="B1999" i="8" s="1"/>
  <c r="D1992" i="8"/>
  <c r="G1992" i="8" s="1"/>
  <c r="C1992" i="8"/>
  <c r="F1992" i="8" s="1"/>
  <c r="E1992" i="8"/>
  <c r="H1992" i="8" s="1"/>
  <c r="B1967" i="8"/>
  <c r="C1952" i="8"/>
  <c r="F1952" i="8" s="1"/>
  <c r="B1952" i="8" s="1"/>
  <c r="D1952" i="8"/>
  <c r="G1952" i="8" s="1"/>
  <c r="E1952" i="8"/>
  <c r="H1952" i="8" s="1"/>
  <c r="E1912" i="8"/>
  <c r="H1912" i="8" s="1"/>
  <c r="D1912" i="8"/>
  <c r="G1912" i="8" s="1"/>
  <c r="C1912" i="8"/>
  <c r="F1912" i="8" s="1"/>
  <c r="E2024" i="8"/>
  <c r="H2024" i="8" s="1"/>
  <c r="C2024" i="8"/>
  <c r="F2024" i="8" s="1"/>
  <c r="B1990" i="8"/>
  <c r="E1775" i="8"/>
  <c r="H1775" i="8" s="1"/>
  <c r="D1775" i="8"/>
  <c r="G1775" i="8" s="1"/>
  <c r="C1775" i="8"/>
  <c r="F1775" i="8" s="1"/>
  <c r="B1775" i="8" s="1"/>
  <c r="E150" i="1"/>
  <c r="F150" i="1" s="1"/>
  <c r="B150" i="1" s="1"/>
  <c r="C150" i="1"/>
  <c r="B2076" i="8"/>
  <c r="D1969" i="8"/>
  <c r="G1969" i="8" s="1"/>
  <c r="C1969" i="8"/>
  <c r="F1969" i="8" s="1"/>
  <c r="D1966" i="8"/>
  <c r="G1966" i="8" s="1"/>
  <c r="B1966" i="8" s="1"/>
  <c r="B1948" i="8"/>
  <c r="E1929" i="8"/>
  <c r="H1929" i="8" s="1"/>
  <c r="B1929" i="8" s="1"/>
  <c r="D1925" i="8"/>
  <c r="G1925" i="8" s="1"/>
  <c r="B1925" i="8" s="1"/>
  <c r="E1925" i="8"/>
  <c r="H1925" i="8" s="1"/>
  <c r="E1919" i="8"/>
  <c r="H1919" i="8" s="1"/>
  <c r="C1919" i="8"/>
  <c r="F1919" i="8" s="1"/>
  <c r="C1915" i="8"/>
  <c r="F1915" i="8" s="1"/>
  <c r="B1915" i="8" s="1"/>
  <c r="D1915" i="8"/>
  <c r="G1915" i="8" s="1"/>
  <c r="C1783" i="8"/>
  <c r="F1783" i="8" s="1"/>
  <c r="E1783" i="8"/>
  <c r="H1783" i="8" s="1"/>
  <c r="D1783" i="8"/>
  <c r="G1783" i="8" s="1"/>
  <c r="B1759" i="8"/>
  <c r="B1663" i="8"/>
  <c r="D2044" i="8"/>
  <c r="G2044" i="8" s="1"/>
  <c r="C2044" i="8"/>
  <c r="F2044" i="8" s="1"/>
  <c r="C2041" i="8"/>
  <c r="F2041" i="8" s="1"/>
  <c r="D2041" i="8"/>
  <c r="G2041" i="8" s="1"/>
  <c r="C2016" i="8"/>
  <c r="F2016" i="8" s="1"/>
  <c r="B2016" i="8" s="1"/>
  <c r="E2016" i="8"/>
  <c r="H2016" i="8" s="1"/>
  <c r="C2011" i="8"/>
  <c r="F2011" i="8" s="1"/>
  <c r="B2011" i="8" s="1"/>
  <c r="D2011" i="8"/>
  <c r="G2011" i="8" s="1"/>
  <c r="E2011" i="8"/>
  <c r="H2011" i="8" s="1"/>
  <c r="E1933" i="8"/>
  <c r="H1933" i="8" s="1"/>
  <c r="B1933" i="8" s="1"/>
  <c r="E1903" i="8"/>
  <c r="H1903" i="8" s="1"/>
  <c r="D1903" i="8"/>
  <c r="G1903" i="8" s="1"/>
  <c r="B1903" i="8" s="1"/>
  <c r="E1891" i="8"/>
  <c r="H1891" i="8" s="1"/>
  <c r="C1891" i="8"/>
  <c r="F1891" i="8" s="1"/>
  <c r="D1880" i="8"/>
  <c r="G1880" i="8" s="1"/>
  <c r="C1880" i="8"/>
  <c r="F1880" i="8" s="1"/>
  <c r="E1880" i="8"/>
  <c r="H1880" i="8" s="1"/>
  <c r="C1841" i="8"/>
  <c r="F1841" i="8" s="1"/>
  <c r="E1841" i="8"/>
  <c r="H1841" i="8" s="1"/>
  <c r="B1833" i="8"/>
  <c r="D1829" i="8"/>
  <c r="G1829" i="8" s="1"/>
  <c r="C1829" i="8"/>
  <c r="F1829" i="8" s="1"/>
  <c r="E1829" i="8"/>
  <c r="H1829" i="8" s="1"/>
  <c r="E1795" i="8"/>
  <c r="H1795" i="8" s="1"/>
  <c r="C1795" i="8"/>
  <c r="F1795" i="8" s="1"/>
  <c r="B1718" i="8"/>
  <c r="D1711" i="8"/>
  <c r="G1711" i="8" s="1"/>
  <c r="B1711" i="8" s="1"/>
  <c r="E1711" i="8"/>
  <c r="H1711" i="8" s="1"/>
  <c r="B1683" i="8"/>
  <c r="B1878" i="8"/>
  <c r="B1826" i="8"/>
  <c r="B1812" i="8"/>
  <c r="D1804" i="8"/>
  <c r="G1804" i="8" s="1"/>
  <c r="C1804" i="8"/>
  <c r="F1804" i="8" s="1"/>
  <c r="B1804" i="8" s="1"/>
  <c r="B1887" i="8"/>
  <c r="D1766" i="8"/>
  <c r="G1766" i="8" s="1"/>
  <c r="C1766" i="8"/>
  <c r="F1766" i="8" s="1"/>
  <c r="C1674" i="8"/>
  <c r="F1674" i="8" s="1"/>
  <c r="E1674" i="8"/>
  <c r="H1674" i="8" s="1"/>
  <c r="D1674" i="8"/>
  <c r="G1674" i="8" s="1"/>
  <c r="E2145" i="8"/>
  <c r="H2145" i="8" s="1"/>
  <c r="C2145" i="8"/>
  <c r="F2145" i="8" s="1"/>
  <c r="D2036" i="8"/>
  <c r="G2036" i="8" s="1"/>
  <c r="B2036" i="8" s="1"/>
  <c r="E2008" i="8"/>
  <c r="H2008" i="8" s="1"/>
  <c r="B2008" i="8" s="1"/>
  <c r="E1998" i="8"/>
  <c r="H1998" i="8" s="1"/>
  <c r="C1998" i="8"/>
  <c r="F1998" i="8" s="1"/>
  <c r="C1993" i="8"/>
  <c r="F1993" i="8" s="1"/>
  <c r="B1993" i="8" s="1"/>
  <c r="C1983" i="8"/>
  <c r="F1983" i="8" s="1"/>
  <c r="B1983" i="8" s="1"/>
  <c r="D1947" i="8"/>
  <c r="G1947" i="8" s="1"/>
  <c r="C1898" i="8"/>
  <c r="F1898" i="8" s="1"/>
  <c r="D1898" i="8"/>
  <c r="G1898" i="8" s="1"/>
  <c r="B1865" i="8"/>
  <c r="C1819" i="8"/>
  <c r="F1819" i="8" s="1"/>
  <c r="D1819" i="8"/>
  <c r="G1819" i="8" s="1"/>
  <c r="E1819" i="8"/>
  <c r="H1819" i="8" s="1"/>
  <c r="E1798" i="8"/>
  <c r="H1798" i="8" s="1"/>
  <c r="C1798" i="8"/>
  <c r="F1798" i="8" s="1"/>
  <c r="E2032" i="8"/>
  <c r="H2032" i="8" s="1"/>
  <c r="C2032" i="8"/>
  <c r="F2032" i="8" s="1"/>
  <c r="B2032" i="8" s="1"/>
  <c r="B2010" i="8"/>
  <c r="C2005" i="8"/>
  <c r="F2005" i="8" s="1"/>
  <c r="B2005" i="8" s="1"/>
  <c r="D1987" i="8"/>
  <c r="G1987" i="8" s="1"/>
  <c r="C1987" i="8"/>
  <c r="F1987" i="8" s="1"/>
  <c r="E1987" i="8"/>
  <c r="H1987" i="8" s="1"/>
  <c r="D1965" i="8"/>
  <c r="G1965" i="8" s="1"/>
  <c r="C1965" i="8"/>
  <c r="F1965" i="8" s="1"/>
  <c r="B1947" i="8"/>
  <c r="D1937" i="8"/>
  <c r="G1937" i="8" s="1"/>
  <c r="E1937" i="8"/>
  <c r="H1937" i="8" s="1"/>
  <c r="E1926" i="8"/>
  <c r="H1926" i="8" s="1"/>
  <c r="D1926" i="8"/>
  <c r="G1926" i="8" s="1"/>
  <c r="B1926" i="8" s="1"/>
  <c r="C1904" i="8"/>
  <c r="F1904" i="8" s="1"/>
  <c r="B1904" i="8" s="1"/>
  <c r="D1904" i="8"/>
  <c r="G1904" i="8" s="1"/>
  <c r="C1894" i="8"/>
  <c r="F1894" i="8" s="1"/>
  <c r="D1894" i="8"/>
  <c r="G1894" i="8" s="1"/>
  <c r="E1894" i="8"/>
  <c r="H1894" i="8" s="1"/>
  <c r="D1834" i="8"/>
  <c r="G1834" i="8" s="1"/>
  <c r="B1834" i="8" s="1"/>
  <c r="C1816" i="8"/>
  <c r="F1816" i="8" s="1"/>
  <c r="D1816" i="8"/>
  <c r="G1816" i="8" s="1"/>
  <c r="B1807" i="8"/>
  <c r="D1780" i="8"/>
  <c r="G1780" i="8" s="1"/>
  <c r="B1780" i="8" s="1"/>
  <c r="E1780" i="8"/>
  <c r="H1780" i="8" s="1"/>
  <c r="B1773" i="8"/>
  <c r="B1739" i="8"/>
  <c r="C1736" i="8"/>
  <c r="F1736" i="8" s="1"/>
  <c r="B1736" i="8" s="1"/>
  <c r="E1736" i="8"/>
  <c r="H1736" i="8" s="1"/>
  <c r="D1736" i="8"/>
  <c r="G1736" i="8" s="1"/>
  <c r="E1913" i="8"/>
  <c r="H1913" i="8" s="1"/>
  <c r="B1913" i="8" s="1"/>
  <c r="E1892" i="8"/>
  <c r="H1892" i="8" s="1"/>
  <c r="D1892" i="8"/>
  <c r="G1892" i="8" s="1"/>
  <c r="B1866" i="8"/>
  <c r="C1842" i="8"/>
  <c r="F1842" i="8" s="1"/>
  <c r="E1842" i="8"/>
  <c r="H1842" i="8" s="1"/>
  <c r="D1842" i="8"/>
  <c r="G1842" i="8" s="1"/>
  <c r="D1839" i="8"/>
  <c r="G1839" i="8" s="1"/>
  <c r="B1839" i="8" s="1"/>
  <c r="E1839" i="8"/>
  <c r="H1839" i="8" s="1"/>
  <c r="D1832" i="8"/>
  <c r="G1832" i="8" s="1"/>
  <c r="C1832" i="8"/>
  <c r="F1832" i="8" s="1"/>
  <c r="D1830" i="8"/>
  <c r="G1830" i="8" s="1"/>
  <c r="C1830" i="8"/>
  <c r="F1830" i="8" s="1"/>
  <c r="B1810" i="8"/>
  <c r="D1791" i="8"/>
  <c r="G1791" i="8" s="1"/>
  <c r="E1791" i="8"/>
  <c r="H1791" i="8" s="1"/>
  <c r="C1632" i="8"/>
  <c r="F1632" i="8" s="1"/>
  <c r="D1632" i="8"/>
  <c r="G1632" i="8" s="1"/>
  <c r="E1632" i="8"/>
  <c r="H1632" i="8" s="1"/>
  <c r="C1902" i="8"/>
  <c r="F1902" i="8" s="1"/>
  <c r="D1902" i="8"/>
  <c r="G1902" i="8" s="1"/>
  <c r="C1869" i="8"/>
  <c r="F1869" i="8" s="1"/>
  <c r="D1869" i="8"/>
  <c r="G1869" i="8" s="1"/>
  <c r="C1849" i="8"/>
  <c r="F1849" i="8" s="1"/>
  <c r="B1849" i="8" s="1"/>
  <c r="D1849" i="8"/>
  <c r="G1849" i="8" s="1"/>
  <c r="B1785" i="8"/>
  <c r="D1777" i="8"/>
  <c r="G1777" i="8" s="1"/>
  <c r="E1777" i="8"/>
  <c r="H1777" i="8" s="1"/>
  <c r="C1777" i="8"/>
  <c r="F1777" i="8" s="1"/>
  <c r="D1758" i="8"/>
  <c r="G1758" i="8" s="1"/>
  <c r="C1758" i="8"/>
  <c r="F1758" i="8" s="1"/>
  <c r="B1758" i="8" s="1"/>
  <c r="C1741" i="8"/>
  <c r="F1741" i="8" s="1"/>
  <c r="B1741" i="8" s="1"/>
  <c r="D1741" i="8"/>
  <c r="G1741" i="8" s="1"/>
  <c r="E1741" i="8"/>
  <c r="H1741" i="8" s="1"/>
  <c r="E1699" i="8"/>
  <c r="H1699" i="8" s="1"/>
  <c r="B1699" i="8" s="1"/>
  <c r="C1692" i="8"/>
  <c r="F1692" i="8" s="1"/>
  <c r="B1692" i="8" s="1"/>
  <c r="D1692" i="8"/>
  <c r="G1692" i="8" s="1"/>
  <c r="E1679" i="8"/>
  <c r="H1679" i="8" s="1"/>
  <c r="D1679" i="8"/>
  <c r="G1679" i="8" s="1"/>
  <c r="B1679" i="8" s="1"/>
  <c r="C1668" i="8"/>
  <c r="F1668" i="8" s="1"/>
  <c r="B1668" i="8" s="1"/>
  <c r="D1668" i="8"/>
  <c r="G1668" i="8" s="1"/>
  <c r="D1665" i="8"/>
  <c r="G1665" i="8" s="1"/>
  <c r="E1665" i="8"/>
  <c r="H1665" i="8" s="1"/>
  <c r="E1635" i="8"/>
  <c r="H1635" i="8" s="1"/>
  <c r="B1635" i="8" s="1"/>
  <c r="C1703" i="8"/>
  <c r="F1703" i="8" s="1"/>
  <c r="D1703" i="8"/>
  <c r="G1703" i="8" s="1"/>
  <c r="E1703" i="8"/>
  <c r="H1703" i="8" s="1"/>
  <c r="C1673" i="8"/>
  <c r="F1673" i="8" s="1"/>
  <c r="B1673" i="8" s="1"/>
  <c r="E1673" i="8"/>
  <c r="H1673" i="8" s="1"/>
  <c r="D1673" i="8"/>
  <c r="G1673" i="8" s="1"/>
  <c r="D1641" i="8"/>
  <c r="G1641" i="8" s="1"/>
  <c r="E1641" i="8"/>
  <c r="H1641" i="8" s="1"/>
  <c r="C1641" i="8"/>
  <c r="F1641" i="8" s="1"/>
  <c r="C1639" i="8"/>
  <c r="F1639" i="8" s="1"/>
  <c r="E1639" i="8"/>
  <c r="H1639" i="8" s="1"/>
  <c r="E1902" i="8"/>
  <c r="H1902" i="8" s="1"/>
  <c r="C1895" i="8"/>
  <c r="F1895" i="8" s="1"/>
  <c r="B1895" i="8" s="1"/>
  <c r="E1895" i="8"/>
  <c r="H1895" i="8" s="1"/>
  <c r="E1859" i="8"/>
  <c r="H1859" i="8" s="1"/>
  <c r="D1859" i="8"/>
  <c r="G1859" i="8" s="1"/>
  <c r="E1803" i="8"/>
  <c r="H1803" i="8" s="1"/>
  <c r="C1803" i="8"/>
  <c r="F1803" i="8" s="1"/>
  <c r="D1799" i="8"/>
  <c r="G1799" i="8" s="1"/>
  <c r="E1799" i="8"/>
  <c r="H1799" i="8" s="1"/>
  <c r="D1790" i="8"/>
  <c r="G1790" i="8" s="1"/>
  <c r="B1790" i="8" s="1"/>
  <c r="E1782" i="8"/>
  <c r="H1782" i="8" s="1"/>
  <c r="B1782" i="8" s="1"/>
  <c r="E1768" i="8"/>
  <c r="H1768" i="8" s="1"/>
  <c r="B1768" i="8" s="1"/>
  <c r="C1740" i="8"/>
  <c r="F1740" i="8" s="1"/>
  <c r="B1740" i="8" s="1"/>
  <c r="D1740" i="8"/>
  <c r="G1740" i="8" s="1"/>
  <c r="B1710" i="8"/>
  <c r="D1708" i="8"/>
  <c r="G1708" i="8" s="1"/>
  <c r="E1708" i="8"/>
  <c r="H1708" i="8" s="1"/>
  <c r="D1705" i="8"/>
  <c r="G1705" i="8" s="1"/>
  <c r="E1705" i="8"/>
  <c r="H1705" i="8" s="1"/>
  <c r="C1705" i="8"/>
  <c r="F1705" i="8" s="1"/>
  <c r="B1705" i="8" s="1"/>
  <c r="E1701" i="8"/>
  <c r="H1701" i="8" s="1"/>
  <c r="C1701" i="8"/>
  <c r="F1701" i="8" s="1"/>
  <c r="E1612" i="8"/>
  <c r="H1612" i="8" s="1"/>
  <c r="C1612" i="8"/>
  <c r="F1612" i="8" s="1"/>
  <c r="D1612" i="8"/>
  <c r="G1612" i="8" s="1"/>
  <c r="E1770" i="8"/>
  <c r="H1770" i="8" s="1"/>
  <c r="D1770" i="8"/>
  <c r="G1770" i="8" s="1"/>
  <c r="B1770" i="8" s="1"/>
  <c r="E1750" i="8"/>
  <c r="H1750" i="8" s="1"/>
  <c r="D1750" i="8"/>
  <c r="G1750" i="8" s="1"/>
  <c r="B1750" i="8" s="1"/>
  <c r="E1747" i="8"/>
  <c r="H1747" i="8" s="1"/>
  <c r="C1747" i="8"/>
  <c r="F1747" i="8" s="1"/>
  <c r="D1747" i="8"/>
  <c r="G1747" i="8" s="1"/>
  <c r="B1734" i="8"/>
  <c r="E1704" i="8"/>
  <c r="H1704" i="8" s="1"/>
  <c r="B1704" i="8" s="1"/>
  <c r="C1677" i="8"/>
  <c r="F1677" i="8" s="1"/>
  <c r="E1677" i="8"/>
  <c r="H1677" i="8" s="1"/>
  <c r="D1677" i="8"/>
  <c r="G1677" i="8" s="1"/>
  <c r="C1982" i="8"/>
  <c r="F1982" i="8" s="1"/>
  <c r="B1982" i="8" s="1"/>
  <c r="E1982" i="8"/>
  <c r="H1982" i="8" s="1"/>
  <c r="E1909" i="8"/>
  <c r="H1909" i="8" s="1"/>
  <c r="D1909" i="8"/>
  <c r="G1909" i="8" s="1"/>
  <c r="B1909" i="8" s="1"/>
  <c r="E1861" i="8"/>
  <c r="H1861" i="8" s="1"/>
  <c r="C1861" i="8"/>
  <c r="F1861" i="8" s="1"/>
  <c r="C1774" i="8"/>
  <c r="F1774" i="8" s="1"/>
  <c r="B1774" i="8" s="1"/>
  <c r="D1774" i="8"/>
  <c r="G1774" i="8" s="1"/>
  <c r="E1749" i="8"/>
  <c r="H1749" i="8" s="1"/>
  <c r="B1749" i="8" s="1"/>
  <c r="D1706" i="8"/>
  <c r="G1706" i="8" s="1"/>
  <c r="B1706" i="8" s="1"/>
  <c r="D1698" i="8"/>
  <c r="G1698" i="8" s="1"/>
  <c r="C1698" i="8"/>
  <c r="F1698" i="8" s="1"/>
  <c r="B1698" i="8" s="1"/>
  <c r="E1698" i="8"/>
  <c r="H1698" i="8" s="1"/>
  <c r="E1684" i="8"/>
  <c r="H1684" i="8" s="1"/>
  <c r="B1684" i="8" s="1"/>
  <c r="B1664" i="8"/>
  <c r="E1689" i="8"/>
  <c r="H1689" i="8" s="1"/>
  <c r="B1689" i="8" s="1"/>
  <c r="D1689" i="8"/>
  <c r="G1689" i="8" s="1"/>
  <c r="E1633" i="8"/>
  <c r="H1633" i="8" s="1"/>
  <c r="C1633" i="8"/>
  <c r="F1633" i="8" s="1"/>
  <c r="D1633" i="8"/>
  <c r="G1633" i="8" s="1"/>
  <c r="E1621" i="8"/>
  <c r="H1621" i="8" s="1"/>
  <c r="D1621" i="8"/>
  <c r="G1621" i="8" s="1"/>
  <c r="B1556" i="8"/>
  <c r="D1611" i="8"/>
  <c r="G1611" i="8" s="1"/>
  <c r="C1611" i="8"/>
  <c r="F1611" i="8" s="1"/>
  <c r="D1603" i="8"/>
  <c r="G1603" i="8" s="1"/>
  <c r="E1603" i="8"/>
  <c r="H1603" i="8" s="1"/>
  <c r="C1593" i="8"/>
  <c r="F1593" i="8" s="1"/>
  <c r="B1593" i="8" s="1"/>
  <c r="D1593" i="8"/>
  <c r="G1593" i="8" s="1"/>
  <c r="B1432" i="8"/>
  <c r="C1574" i="8"/>
  <c r="F1574" i="8" s="1"/>
  <c r="B1574" i="8" s="1"/>
  <c r="D1574" i="8"/>
  <c r="G1574" i="8" s="1"/>
  <c r="E1574" i="8"/>
  <c r="H1574" i="8" s="1"/>
  <c r="E1655" i="8"/>
  <c r="H1655" i="8" s="1"/>
  <c r="D1655" i="8"/>
  <c r="G1655" i="8" s="1"/>
  <c r="B1655" i="8" s="1"/>
  <c r="B1640" i="8"/>
  <c r="E1638" i="8"/>
  <c r="H1638" i="8" s="1"/>
  <c r="D1638" i="8"/>
  <c r="G1638" i="8" s="1"/>
  <c r="C1638" i="8"/>
  <c r="F1638" i="8" s="1"/>
  <c r="C1724" i="8"/>
  <c r="F1724" i="8" s="1"/>
  <c r="B1724" i="8" s="1"/>
  <c r="D1724" i="8"/>
  <c r="G1724" i="8" s="1"/>
  <c r="D1697" i="8"/>
  <c r="G1697" i="8" s="1"/>
  <c r="C1697" i="8"/>
  <c r="F1697" i="8" s="1"/>
  <c r="B1697" i="8" s="1"/>
  <c r="B1670" i="8"/>
  <c r="D1592" i="8"/>
  <c r="G1592" i="8" s="1"/>
  <c r="E1592" i="8"/>
  <c r="H1592" i="8" s="1"/>
  <c r="C1590" i="8"/>
  <c r="F1590" i="8" s="1"/>
  <c r="B1590" i="8" s="1"/>
  <c r="D1590" i="8"/>
  <c r="G1590" i="8" s="1"/>
  <c r="E1654" i="8"/>
  <c r="H1654" i="8" s="1"/>
  <c r="C1654" i="8"/>
  <c r="F1654" i="8" s="1"/>
  <c r="D1654" i="8"/>
  <c r="G1654" i="8" s="1"/>
  <c r="D1642" i="8"/>
  <c r="G1642" i="8" s="1"/>
  <c r="E1642" i="8"/>
  <c r="H1642" i="8" s="1"/>
  <c r="C1642" i="8"/>
  <c r="F1642" i="8" s="1"/>
  <c r="B1642" i="8" s="1"/>
  <c r="D1478" i="8"/>
  <c r="G1478" i="8" s="1"/>
  <c r="B1478" i="8" s="1"/>
  <c r="E1478" i="8"/>
  <c r="H1478" i="8" s="1"/>
  <c r="B1656" i="8"/>
  <c r="B1646" i="8"/>
  <c r="B1608" i="8"/>
  <c r="D1600" i="8"/>
  <c r="G1600" i="8" s="1"/>
  <c r="C1600" i="8"/>
  <c r="F1600" i="8" s="1"/>
  <c r="E1600" i="8"/>
  <c r="H1600" i="8" s="1"/>
  <c r="D1594" i="8"/>
  <c r="G1594" i="8" s="1"/>
  <c r="C1594" i="8"/>
  <c r="F1594" i="8" s="1"/>
  <c r="E1594" i="8"/>
  <c r="H1594" i="8" s="1"/>
  <c r="C1535" i="8"/>
  <c r="F1535" i="8" s="1"/>
  <c r="D1535" i="8"/>
  <c r="G1535" i="8" s="1"/>
  <c r="E1535" i="8"/>
  <c r="H1535" i="8" s="1"/>
  <c r="D1577" i="8"/>
  <c r="G1577" i="8" s="1"/>
  <c r="B1577" i="8" s="1"/>
  <c r="E1566" i="8"/>
  <c r="H1566" i="8" s="1"/>
  <c r="C1566" i="8"/>
  <c r="F1566" i="8" s="1"/>
  <c r="D1557" i="8"/>
  <c r="G1557" i="8" s="1"/>
  <c r="B1532" i="8"/>
  <c r="D1518" i="8"/>
  <c r="G1518" i="8" s="1"/>
  <c r="B1518" i="8" s="1"/>
  <c r="D1514" i="8"/>
  <c r="G1514" i="8" s="1"/>
  <c r="B1514" i="8" s="1"/>
  <c r="E1514" i="8"/>
  <c r="H1514" i="8" s="1"/>
  <c r="C1492" i="8"/>
  <c r="F1492" i="8" s="1"/>
  <c r="B1492" i="8" s="1"/>
  <c r="D1492" i="8"/>
  <c r="G1492" i="8" s="1"/>
  <c r="B1461" i="8"/>
  <c r="E1459" i="8"/>
  <c r="H1459" i="8" s="1"/>
  <c r="D1457" i="8"/>
  <c r="G1457" i="8" s="1"/>
  <c r="C1457" i="8"/>
  <c r="F1457" i="8" s="1"/>
  <c r="B1457" i="8" s="1"/>
  <c r="E1443" i="8"/>
  <c r="H1443" i="8" s="1"/>
  <c r="D1443" i="8"/>
  <c r="G1443" i="8" s="1"/>
  <c r="C1443" i="8"/>
  <c r="F1443" i="8" s="1"/>
  <c r="B1443" i="8" s="1"/>
  <c r="C1555" i="8"/>
  <c r="F1555" i="8" s="1"/>
  <c r="B1555" i="8" s="1"/>
  <c r="D1555" i="8"/>
  <c r="G1555" i="8" s="1"/>
  <c r="D1537" i="8"/>
  <c r="G1537" i="8" s="1"/>
  <c r="C1537" i="8"/>
  <c r="F1537" i="8" s="1"/>
  <c r="B1537" i="8" s="1"/>
  <c r="C1516" i="8"/>
  <c r="F1516" i="8" s="1"/>
  <c r="B1516" i="8" s="1"/>
  <c r="E1516" i="8"/>
  <c r="H1516" i="8" s="1"/>
  <c r="E1469" i="8"/>
  <c r="H1469" i="8" s="1"/>
  <c r="D1469" i="8"/>
  <c r="G1469" i="8" s="1"/>
  <c r="B1469" i="8" s="1"/>
  <c r="C1459" i="8"/>
  <c r="F1459" i="8" s="1"/>
  <c r="B1459" i="8" s="1"/>
  <c r="E1445" i="8"/>
  <c r="H1445" i="8" s="1"/>
  <c r="C1445" i="8"/>
  <c r="F1445" i="8" s="1"/>
  <c r="D1445" i="8"/>
  <c r="G1445" i="8" s="1"/>
  <c r="B1524" i="8"/>
  <c r="E1519" i="8"/>
  <c r="H1519" i="8" s="1"/>
  <c r="D1486" i="8"/>
  <c r="G1486" i="8" s="1"/>
  <c r="C1486" i="8"/>
  <c r="F1486" i="8" s="1"/>
  <c r="B1486" i="8" s="1"/>
  <c r="E1486" i="8"/>
  <c r="H1486" i="8" s="1"/>
  <c r="B1475" i="8"/>
  <c r="C1465" i="8"/>
  <c r="F1465" i="8" s="1"/>
  <c r="E1465" i="8"/>
  <c r="H1465" i="8" s="1"/>
  <c r="D1465" i="8"/>
  <c r="G1465" i="8" s="1"/>
  <c r="C1657" i="8"/>
  <c r="F1657" i="8" s="1"/>
  <c r="B1657" i="8" s="1"/>
  <c r="E1657" i="8"/>
  <c r="H1657" i="8" s="1"/>
  <c r="E1605" i="8"/>
  <c r="H1605" i="8" s="1"/>
  <c r="C1595" i="8"/>
  <c r="F1595" i="8" s="1"/>
  <c r="B1595" i="8" s="1"/>
  <c r="C1578" i="8"/>
  <c r="F1578" i="8" s="1"/>
  <c r="B1578" i="8" s="1"/>
  <c r="D1558" i="8"/>
  <c r="G1558" i="8" s="1"/>
  <c r="B1558" i="8" s="1"/>
  <c r="D1556" i="8"/>
  <c r="G1556" i="8" s="1"/>
  <c r="D1536" i="8"/>
  <c r="G1536" i="8" s="1"/>
  <c r="B1526" i="8"/>
  <c r="C1502" i="8"/>
  <c r="F1502" i="8" s="1"/>
  <c r="B1502" i="8" s="1"/>
  <c r="E1485" i="8"/>
  <c r="H1485" i="8" s="1"/>
  <c r="B1485" i="8" s="1"/>
  <c r="C1480" i="8"/>
  <c r="F1480" i="8" s="1"/>
  <c r="B1480" i="8" s="1"/>
  <c r="E1480" i="8"/>
  <c r="H1480" i="8" s="1"/>
  <c r="E1676" i="8"/>
  <c r="H1676" i="8" s="1"/>
  <c r="B1676" i="8" s="1"/>
  <c r="D1658" i="8"/>
  <c r="G1658" i="8" s="1"/>
  <c r="B1658" i="8" s="1"/>
  <c r="E1620" i="8"/>
  <c r="H1620" i="8" s="1"/>
  <c r="C1620" i="8"/>
  <c r="F1620" i="8" s="1"/>
  <c r="D1605" i="8"/>
  <c r="G1605" i="8" s="1"/>
  <c r="D1601" i="8"/>
  <c r="G1601" i="8" s="1"/>
  <c r="B1601" i="8" s="1"/>
  <c r="C1536" i="8"/>
  <c r="F1536" i="8" s="1"/>
  <c r="C1534" i="8"/>
  <c r="F1534" i="8" s="1"/>
  <c r="D1534" i="8"/>
  <c r="G1534" i="8" s="1"/>
  <c r="E1534" i="8"/>
  <c r="H1534" i="8" s="1"/>
  <c r="D1519" i="8"/>
  <c r="G1519" i="8" s="1"/>
  <c r="B1519" i="8" s="1"/>
  <c r="D1512" i="8"/>
  <c r="G1512" i="8" s="1"/>
  <c r="E1512" i="8"/>
  <c r="H1512" i="8" s="1"/>
  <c r="C1512" i="8"/>
  <c r="F1512" i="8" s="1"/>
  <c r="B1512" i="8" s="1"/>
  <c r="E1504" i="8"/>
  <c r="H1504" i="8" s="1"/>
  <c r="D1504" i="8"/>
  <c r="G1504" i="8" s="1"/>
  <c r="B1504" i="8" s="1"/>
  <c r="B1463" i="8"/>
  <c r="E1557" i="8"/>
  <c r="H1557" i="8" s="1"/>
  <c r="C1501" i="8"/>
  <c r="F1501" i="8" s="1"/>
  <c r="B1501" i="8" s="1"/>
  <c r="D1501" i="8"/>
  <c r="G1501" i="8" s="1"/>
  <c r="B1470" i="8"/>
  <c r="D1467" i="8"/>
  <c r="G1467" i="8" s="1"/>
  <c r="B1467" i="8" s="1"/>
  <c r="E1467" i="8"/>
  <c r="H1467" i="8" s="1"/>
  <c r="C1448" i="8"/>
  <c r="F1448" i="8" s="1"/>
  <c r="D1448" i="8"/>
  <c r="G1448" i="8" s="1"/>
  <c r="D1433" i="8"/>
  <c r="G1433" i="8" s="1"/>
  <c r="E1433" i="8"/>
  <c r="H1433" i="8" s="1"/>
  <c r="E1408" i="8"/>
  <c r="H1408" i="8" s="1"/>
  <c r="B1400" i="8"/>
  <c r="D1408" i="8"/>
  <c r="G1408" i="8" s="1"/>
  <c r="B1408" i="8" s="1"/>
  <c r="E1444" i="8"/>
  <c r="H1444" i="8" s="1"/>
  <c r="D1444" i="8"/>
  <c r="G1444" i="8" s="1"/>
  <c r="C1444" i="8"/>
  <c r="F1444" i="8" s="1"/>
  <c r="D1441" i="8"/>
  <c r="G1441" i="8" s="1"/>
  <c r="B1441" i="8" s="1"/>
  <c r="C1435" i="8"/>
  <c r="F1435" i="8" s="1"/>
  <c r="E1435" i="8"/>
  <c r="H1435" i="8" s="1"/>
  <c r="D1435" i="8"/>
  <c r="G1435" i="8" s="1"/>
  <c r="C1414" i="8"/>
  <c r="F1414" i="8" s="1"/>
  <c r="B1414" i="8" s="1"/>
  <c r="D1414" i="8"/>
  <c r="G1414" i="8" s="1"/>
  <c r="E1528" i="8"/>
  <c r="H1528" i="8" s="1"/>
  <c r="B1528" i="8" s="1"/>
  <c r="C1510" i="8"/>
  <c r="F1510" i="8" s="1"/>
  <c r="B1510" i="8" s="1"/>
  <c r="C1508" i="8"/>
  <c r="F1508" i="8" s="1"/>
  <c r="D1508" i="8"/>
  <c r="G1508" i="8" s="1"/>
  <c r="E1494" i="8"/>
  <c r="H1494" i="8" s="1"/>
  <c r="D1494" i="8"/>
  <c r="G1494" i="8" s="1"/>
  <c r="C1479" i="8"/>
  <c r="F1479" i="8" s="1"/>
  <c r="B1479" i="8" s="1"/>
  <c r="E1479" i="8"/>
  <c r="H1479" i="8" s="1"/>
  <c r="C1471" i="8"/>
  <c r="F1471" i="8" s="1"/>
  <c r="D1471" i="8"/>
  <c r="G1471" i="8" s="1"/>
  <c r="B1531" i="8"/>
  <c r="D1520" i="8"/>
  <c r="G1520" i="8" s="1"/>
  <c r="C1520" i="8"/>
  <c r="F1520" i="8" s="1"/>
  <c r="B1520" i="8" s="1"/>
  <c r="E1488" i="8"/>
  <c r="H1488" i="8" s="1"/>
  <c r="D1488" i="8"/>
  <c r="G1488" i="8" s="1"/>
  <c r="B1488" i="8" s="1"/>
  <c r="D1432" i="8"/>
  <c r="G1432" i="8" s="1"/>
  <c r="E1432" i="8"/>
  <c r="H1432" i="8" s="1"/>
  <c r="C1415" i="8"/>
  <c r="F1415" i="8" s="1"/>
  <c r="D1415" i="8"/>
  <c r="G1415" i="8" s="1"/>
  <c r="E1415" i="8"/>
  <c r="H1415" i="8" s="1"/>
  <c r="D1484" i="8"/>
  <c r="G1484" i="8" s="1"/>
  <c r="B1484" i="8" s="1"/>
  <c r="D1464" i="8"/>
  <c r="G1464" i="8" s="1"/>
  <c r="B1464" i="8" s="1"/>
  <c r="B1411" i="8"/>
  <c r="E546" i="8"/>
  <c r="H546" i="8" s="1"/>
  <c r="C546" i="8"/>
  <c r="F546" i="8" s="1"/>
  <c r="D546" i="8"/>
  <c r="G546" i="8" s="1"/>
  <c r="D1401" i="8"/>
  <c r="G1401" i="8" s="1"/>
  <c r="E1401" i="8"/>
  <c r="H1401" i="8" s="1"/>
  <c r="B560" i="8"/>
  <c r="C519" i="8"/>
  <c r="F519" i="8" s="1"/>
  <c r="B519" i="8" s="1"/>
  <c r="D519" i="8"/>
  <c r="G519" i="8" s="1"/>
  <c r="C499" i="8"/>
  <c r="F499" i="8" s="1"/>
  <c r="D499" i="8"/>
  <c r="G499" i="8" s="1"/>
  <c r="E493" i="8"/>
  <c r="H493" i="8" s="1"/>
  <c r="C493" i="8"/>
  <c r="F493" i="8" s="1"/>
  <c r="B493" i="8" s="1"/>
  <c r="D493" i="8"/>
  <c r="G493" i="8" s="1"/>
  <c r="D470" i="8"/>
  <c r="G470" i="8" s="1"/>
  <c r="C470" i="8"/>
  <c r="F470" i="8" s="1"/>
  <c r="E470" i="8"/>
  <c r="H470" i="8" s="1"/>
  <c r="E510" i="8"/>
  <c r="H510" i="8" s="1"/>
  <c r="C510" i="8"/>
  <c r="F510" i="8" s="1"/>
  <c r="B510" i="8" s="1"/>
  <c r="C492" i="8"/>
  <c r="F492" i="8" s="1"/>
  <c r="D492" i="8"/>
  <c r="G492" i="8" s="1"/>
  <c r="E492" i="8"/>
  <c r="H492" i="8" s="1"/>
  <c r="E521" i="8"/>
  <c r="H521" i="8" s="1"/>
  <c r="C521" i="8"/>
  <c r="F521" i="8" s="1"/>
  <c r="D521" i="8"/>
  <c r="G521" i="8" s="1"/>
  <c r="D480" i="8"/>
  <c r="G480" i="8" s="1"/>
  <c r="C480" i="8"/>
  <c r="F480" i="8" s="1"/>
  <c r="E480" i="8"/>
  <c r="H480" i="8" s="1"/>
  <c r="E547" i="8"/>
  <c r="H547" i="8" s="1"/>
  <c r="B547" i="8" s="1"/>
  <c r="C557" i="8"/>
  <c r="F557" i="8" s="1"/>
  <c r="E557" i="8"/>
  <c r="H557" i="8" s="1"/>
  <c r="D560" i="8"/>
  <c r="G560" i="8" s="1"/>
  <c r="E560" i="8"/>
  <c r="H560" i="8" s="1"/>
  <c r="E535" i="8"/>
  <c r="H535" i="8" s="1"/>
  <c r="C535" i="8"/>
  <c r="F535" i="8" s="1"/>
  <c r="B535" i="8" s="1"/>
  <c r="E501" i="8"/>
  <c r="H501" i="8" s="1"/>
  <c r="C501" i="8"/>
  <c r="F501" i="8" s="1"/>
  <c r="B501" i="8" s="1"/>
  <c r="C469" i="8"/>
  <c r="F469" i="8" s="1"/>
  <c r="D469" i="8"/>
  <c r="G469" i="8" s="1"/>
  <c r="E469" i="8"/>
  <c r="H469" i="8" s="1"/>
  <c r="D383" i="8"/>
  <c r="G383" i="8" s="1"/>
  <c r="E383" i="8"/>
  <c r="H383" i="8" s="1"/>
  <c r="C383" i="8"/>
  <c r="F383" i="8" s="1"/>
  <c r="B383" i="8" s="1"/>
  <c r="D498" i="8"/>
  <c r="G498" i="8" s="1"/>
  <c r="B498" i="8" s="1"/>
  <c r="E498" i="8"/>
  <c r="H498" i="8" s="1"/>
  <c r="C558" i="8"/>
  <c r="F558" i="8" s="1"/>
  <c r="B558" i="8" s="1"/>
  <c r="D558" i="8"/>
  <c r="G558" i="8" s="1"/>
  <c r="E537" i="8"/>
  <c r="H537" i="8" s="1"/>
  <c r="D537" i="8"/>
  <c r="G537" i="8" s="1"/>
  <c r="C537" i="8"/>
  <c r="F537" i="8" s="1"/>
  <c r="B537" i="8" s="1"/>
  <c r="C508" i="8"/>
  <c r="F508" i="8" s="1"/>
  <c r="B508" i="8" s="1"/>
  <c r="D508" i="8"/>
  <c r="G508" i="8" s="1"/>
  <c r="D503" i="8"/>
  <c r="G503" i="8" s="1"/>
  <c r="B503" i="8" s="1"/>
  <c r="E503" i="8"/>
  <c r="H503" i="8" s="1"/>
  <c r="D483" i="8"/>
  <c r="G483" i="8" s="1"/>
  <c r="E483" i="8"/>
  <c r="H483" i="8" s="1"/>
  <c r="C483" i="8"/>
  <c r="F483" i="8" s="1"/>
  <c r="B483" i="8" s="1"/>
  <c r="B514" i="8"/>
  <c r="D509" i="8"/>
  <c r="G509" i="8" s="1"/>
  <c r="B509" i="8" s="1"/>
  <c r="E509" i="8"/>
  <c r="H509" i="8" s="1"/>
  <c r="C507" i="8"/>
  <c r="F507" i="8" s="1"/>
  <c r="B507" i="8" s="1"/>
  <c r="D507" i="8"/>
  <c r="G507" i="8" s="1"/>
  <c r="E507" i="8"/>
  <c r="H507" i="8" s="1"/>
  <c r="D453" i="8"/>
  <c r="G453" i="8" s="1"/>
  <c r="B453" i="8" s="1"/>
  <c r="E453" i="8"/>
  <c r="H453" i="8" s="1"/>
  <c r="D380" i="8"/>
  <c r="G380" i="8" s="1"/>
  <c r="E380" i="8"/>
  <c r="H380" i="8" s="1"/>
  <c r="C380" i="8"/>
  <c r="F380" i="8" s="1"/>
  <c r="B380" i="8" s="1"/>
  <c r="C552" i="8"/>
  <c r="F552" i="8" s="1"/>
  <c r="B552" i="8" s="1"/>
  <c r="E552" i="8"/>
  <c r="H552" i="8" s="1"/>
  <c r="D539" i="8"/>
  <c r="G539" i="8" s="1"/>
  <c r="C539" i="8"/>
  <c r="F539" i="8" s="1"/>
  <c r="B539" i="8" s="1"/>
  <c r="C529" i="8"/>
  <c r="F529" i="8" s="1"/>
  <c r="D529" i="8"/>
  <c r="G529" i="8" s="1"/>
  <c r="D502" i="8"/>
  <c r="G502" i="8" s="1"/>
  <c r="E502" i="8"/>
  <c r="H502" i="8" s="1"/>
  <c r="C502" i="8"/>
  <c r="F502" i="8" s="1"/>
  <c r="E496" i="8"/>
  <c r="H496" i="8" s="1"/>
  <c r="D496" i="8"/>
  <c r="G496" i="8" s="1"/>
  <c r="B496" i="8" s="1"/>
  <c r="E488" i="8"/>
  <c r="H488" i="8" s="1"/>
  <c r="D488" i="8"/>
  <c r="G488" i="8" s="1"/>
  <c r="C488" i="8"/>
  <c r="F488" i="8" s="1"/>
  <c r="B488" i="8" s="1"/>
  <c r="D484" i="8"/>
  <c r="G484" i="8" s="1"/>
  <c r="E484" i="8"/>
  <c r="H484" i="8" s="1"/>
  <c r="C484" i="8"/>
  <c r="F484" i="8" s="1"/>
  <c r="D471" i="8"/>
  <c r="G471" i="8" s="1"/>
  <c r="C471" i="8"/>
  <c r="F471" i="8" s="1"/>
  <c r="D448" i="8"/>
  <c r="G448" i="8" s="1"/>
  <c r="C448" i="8"/>
  <c r="F448" i="8" s="1"/>
  <c r="B448" i="8" s="1"/>
  <c r="D545" i="8"/>
  <c r="G545" i="8" s="1"/>
  <c r="B545" i="8" s="1"/>
  <c r="E545" i="8"/>
  <c r="H545" i="8" s="1"/>
  <c r="E531" i="8"/>
  <c r="H531" i="8" s="1"/>
  <c r="C531" i="8"/>
  <c r="F531" i="8" s="1"/>
  <c r="B487" i="8"/>
  <c r="C457" i="8"/>
  <c r="F457" i="8" s="1"/>
  <c r="E457" i="8"/>
  <c r="H457" i="8" s="1"/>
  <c r="B450" i="8"/>
  <c r="B416" i="8"/>
  <c r="E494" i="8"/>
  <c r="H494" i="8" s="1"/>
  <c r="D494" i="8"/>
  <c r="G494" i="8" s="1"/>
  <c r="B494" i="8" s="1"/>
  <c r="E475" i="8"/>
  <c r="H475" i="8" s="1"/>
  <c r="C475" i="8"/>
  <c r="F475" i="8" s="1"/>
  <c r="D475" i="8"/>
  <c r="G475" i="8" s="1"/>
  <c r="C452" i="8"/>
  <c r="F452" i="8" s="1"/>
  <c r="E452" i="8"/>
  <c r="H452" i="8" s="1"/>
  <c r="D452" i="8"/>
  <c r="G452" i="8" s="1"/>
  <c r="B428" i="8"/>
  <c r="E424" i="8"/>
  <c r="H424" i="8" s="1"/>
  <c r="C424" i="8"/>
  <c r="F424" i="8" s="1"/>
  <c r="B412" i="8"/>
  <c r="D479" i="8"/>
  <c r="G479" i="8" s="1"/>
  <c r="C479" i="8"/>
  <c r="F479" i="8" s="1"/>
  <c r="B479" i="8" s="1"/>
  <c r="C430" i="8"/>
  <c r="F430" i="8" s="1"/>
  <c r="D430" i="8"/>
  <c r="G430" i="8" s="1"/>
  <c r="E430" i="8"/>
  <c r="H430" i="8" s="1"/>
  <c r="D423" i="8"/>
  <c r="G423" i="8" s="1"/>
  <c r="C423" i="8"/>
  <c r="F423" i="8" s="1"/>
  <c r="E423" i="8"/>
  <c r="H423" i="8" s="1"/>
  <c r="C419" i="8"/>
  <c r="F419" i="8" s="1"/>
  <c r="E419" i="8"/>
  <c r="H419" i="8" s="1"/>
  <c r="D458" i="8"/>
  <c r="G458" i="8" s="1"/>
  <c r="E458" i="8"/>
  <c r="H458" i="8" s="1"/>
  <c r="C458" i="8"/>
  <c r="F458" i="8" s="1"/>
  <c r="E414" i="8"/>
  <c r="H414" i="8" s="1"/>
  <c r="D414" i="8"/>
  <c r="G414" i="8" s="1"/>
  <c r="E442" i="8"/>
  <c r="H442" i="8" s="1"/>
  <c r="E450" i="8"/>
  <c r="H450" i="8" s="1"/>
  <c r="D450" i="8"/>
  <c r="G450" i="8" s="1"/>
  <c r="E446" i="8"/>
  <c r="H446" i="8" s="1"/>
  <c r="B446" i="8" s="1"/>
  <c r="D442" i="8"/>
  <c r="G442" i="8" s="1"/>
  <c r="B442" i="8" s="1"/>
  <c r="D434" i="8"/>
  <c r="G434" i="8" s="1"/>
  <c r="E434" i="8"/>
  <c r="H434" i="8" s="1"/>
  <c r="D425" i="8"/>
  <c r="G425" i="8" s="1"/>
  <c r="B418" i="8"/>
  <c r="C417" i="8"/>
  <c r="F417" i="8" s="1"/>
  <c r="B417" i="8" s="1"/>
  <c r="D438" i="8"/>
  <c r="G438" i="8" s="1"/>
  <c r="E438" i="8"/>
  <c r="H438" i="8" s="1"/>
  <c r="C425" i="8"/>
  <c r="F425" i="8" s="1"/>
  <c r="B425" i="8" s="1"/>
  <c r="E409" i="8"/>
  <c r="H409" i="8" s="1"/>
  <c r="C409" i="8"/>
  <c r="F409" i="8" s="1"/>
  <c r="B409" i="8" s="1"/>
  <c r="E314" i="8"/>
  <c r="H314" i="8" s="1"/>
  <c r="C314" i="8"/>
  <c r="F314" i="8" s="1"/>
  <c r="D314" i="8"/>
  <c r="G314" i="8" s="1"/>
  <c r="D468" i="8"/>
  <c r="G468" i="8" s="1"/>
  <c r="C468" i="8"/>
  <c r="F468" i="8" s="1"/>
  <c r="E468" i="8"/>
  <c r="H468" i="8" s="1"/>
  <c r="C374" i="8"/>
  <c r="F374" i="8" s="1"/>
  <c r="D374" i="8"/>
  <c r="G374" i="8" s="1"/>
  <c r="E355" i="8"/>
  <c r="H355" i="8" s="1"/>
  <c r="D355" i="8"/>
  <c r="G355" i="8" s="1"/>
  <c r="C355" i="8"/>
  <c r="F355" i="8" s="1"/>
  <c r="C367" i="8"/>
  <c r="F367" i="8" s="1"/>
  <c r="B367" i="8" s="1"/>
  <c r="E322" i="8"/>
  <c r="H322" i="8" s="1"/>
  <c r="C322" i="8"/>
  <c r="F322" i="8" s="1"/>
  <c r="B322" i="8" s="1"/>
  <c r="D322" i="8"/>
  <c r="G322" i="8" s="1"/>
  <c r="C336" i="8"/>
  <c r="F336" i="8" s="1"/>
  <c r="B336" i="8" s="1"/>
  <c r="D336" i="8"/>
  <c r="G336" i="8" s="1"/>
  <c r="E336" i="8"/>
  <c r="H336" i="8" s="1"/>
  <c r="E328" i="8"/>
  <c r="H328" i="8" s="1"/>
  <c r="C328" i="8"/>
  <c r="F328" i="8" s="1"/>
  <c r="B328" i="8" s="1"/>
  <c r="C320" i="8"/>
  <c r="F320" i="8" s="1"/>
  <c r="D320" i="8"/>
  <c r="G320" i="8" s="1"/>
  <c r="E320" i="8"/>
  <c r="H320" i="8" s="1"/>
  <c r="D439" i="8"/>
  <c r="G439" i="8" s="1"/>
  <c r="B439" i="8" s="1"/>
  <c r="E439" i="8"/>
  <c r="H439" i="8" s="1"/>
  <c r="E397" i="8"/>
  <c r="H397" i="8" s="1"/>
  <c r="C359" i="8"/>
  <c r="F359" i="8" s="1"/>
  <c r="E359" i="8"/>
  <c r="H359" i="8" s="1"/>
  <c r="D359" i="8"/>
  <c r="G359" i="8" s="1"/>
  <c r="E306" i="8"/>
  <c r="H306" i="8" s="1"/>
  <c r="C306" i="8"/>
  <c r="F306" i="8" s="1"/>
  <c r="D338" i="8"/>
  <c r="G338" i="8" s="1"/>
  <c r="B338" i="8" s="1"/>
  <c r="E338" i="8"/>
  <c r="H338" i="8" s="1"/>
  <c r="C288" i="8"/>
  <c r="F288" i="8" s="1"/>
  <c r="D288" i="8"/>
  <c r="G288" i="8" s="1"/>
  <c r="E288" i="8"/>
  <c r="H288" i="8" s="1"/>
  <c r="C397" i="8"/>
  <c r="F397" i="8" s="1"/>
  <c r="B397" i="8" s="1"/>
  <c r="C382" i="8"/>
  <c r="F382" i="8" s="1"/>
  <c r="B382" i="8" s="1"/>
  <c r="D364" i="8"/>
  <c r="G364" i="8" s="1"/>
  <c r="B364" i="8" s="1"/>
  <c r="D337" i="8"/>
  <c r="G337" i="8" s="1"/>
  <c r="B337" i="8" s="1"/>
  <c r="C303" i="8"/>
  <c r="F303" i="8" s="1"/>
  <c r="B303" i="8" s="1"/>
  <c r="E303" i="8"/>
  <c r="H303" i="8" s="1"/>
  <c r="D303" i="8"/>
  <c r="G303" i="8" s="1"/>
  <c r="C296" i="8"/>
  <c r="F296" i="8" s="1"/>
  <c r="D296" i="8"/>
  <c r="G296" i="8" s="1"/>
  <c r="D373" i="8"/>
  <c r="G373" i="8" s="1"/>
  <c r="B373" i="8" s="1"/>
  <c r="D346" i="8"/>
  <c r="G346" i="8" s="1"/>
  <c r="E346" i="8"/>
  <c r="H346" i="8" s="1"/>
  <c r="D312" i="8"/>
  <c r="G312" i="8" s="1"/>
  <c r="B312" i="8" s="1"/>
  <c r="E312" i="8"/>
  <c r="H312" i="8" s="1"/>
  <c r="E290" i="8"/>
  <c r="H290" i="8" s="1"/>
  <c r="C290" i="8"/>
  <c r="F290" i="8" s="1"/>
  <c r="B290" i="8" s="1"/>
  <c r="D274" i="8"/>
  <c r="G274" i="8" s="1"/>
  <c r="C274" i="8"/>
  <c r="F274" i="8" s="1"/>
  <c r="B274" i="8" s="1"/>
  <c r="E330" i="8"/>
  <c r="H330" i="8" s="1"/>
  <c r="C330" i="8"/>
  <c r="F330" i="8" s="1"/>
  <c r="B330" i="8" s="1"/>
  <c r="D330" i="8"/>
  <c r="G330" i="8" s="1"/>
  <c r="D290" i="8"/>
  <c r="G290" i="8" s="1"/>
  <c r="C262" i="8"/>
  <c r="F262" i="8" s="1"/>
  <c r="E262" i="8"/>
  <c r="H262" i="8" s="1"/>
  <c r="D264" i="8"/>
  <c r="G264" i="8" s="1"/>
  <c r="C264" i="8"/>
  <c r="F264" i="8" s="1"/>
  <c r="E258" i="8"/>
  <c r="H258" i="8" s="1"/>
  <c r="C258" i="8"/>
  <c r="F258" i="8" s="1"/>
  <c r="E188" i="8"/>
  <c r="H188" i="8" s="1"/>
  <c r="D188" i="8"/>
  <c r="G188" i="8" s="1"/>
  <c r="C188" i="8"/>
  <c r="F188" i="8" s="1"/>
  <c r="C199" i="8"/>
  <c r="F199" i="8" s="1"/>
  <c r="D199" i="8"/>
  <c r="G199" i="8" s="1"/>
  <c r="E250" i="8"/>
  <c r="H250" i="8" s="1"/>
  <c r="C250" i="8"/>
  <c r="F250" i="8" s="1"/>
  <c r="B250" i="8" s="1"/>
  <c r="D250" i="8"/>
  <c r="G250" i="8" s="1"/>
  <c r="E248" i="8"/>
  <c r="H248" i="8" s="1"/>
  <c r="C248" i="8"/>
  <c r="F248" i="8" s="1"/>
  <c r="C246" i="8"/>
  <c r="F246" i="8" s="1"/>
  <c r="E246" i="8"/>
  <c r="H246" i="8" s="1"/>
  <c r="C191" i="8"/>
  <c r="F191" i="8" s="1"/>
  <c r="B191" i="8" s="1"/>
  <c r="D191" i="8"/>
  <c r="G191" i="8" s="1"/>
  <c r="D272" i="8"/>
  <c r="G272" i="8" s="1"/>
  <c r="B272" i="8" s="1"/>
  <c r="E272" i="8"/>
  <c r="H272" i="8" s="1"/>
  <c r="C242" i="8"/>
  <c r="F242" i="8" s="1"/>
  <c r="B242" i="8" s="1"/>
  <c r="E242" i="8"/>
  <c r="H242" i="8" s="1"/>
  <c r="C230" i="8"/>
  <c r="F230" i="8" s="1"/>
  <c r="D230" i="8"/>
  <c r="G230" i="8" s="1"/>
  <c r="E230" i="8"/>
  <c r="H230" i="8" s="1"/>
  <c r="C224" i="8"/>
  <c r="F224" i="8" s="1"/>
  <c r="D224" i="8"/>
  <c r="G224" i="8" s="1"/>
  <c r="D220" i="8"/>
  <c r="G220" i="8" s="1"/>
  <c r="B220" i="8" s="1"/>
  <c r="C198" i="8"/>
  <c r="F198" i="8" s="1"/>
  <c r="B198" i="8" s="1"/>
  <c r="D196" i="8"/>
  <c r="G196" i="8" s="1"/>
  <c r="B196" i="8" s="1"/>
  <c r="C190" i="8"/>
  <c r="F190" i="8" s="1"/>
  <c r="B190" i="8" s="1"/>
  <c r="E304" i="8"/>
  <c r="H304" i="8" s="1"/>
  <c r="B304" i="8" s="1"/>
  <c r="D298" i="8"/>
  <c r="G298" i="8" s="1"/>
  <c r="B298" i="8" s="1"/>
  <c r="D282" i="8"/>
  <c r="G282" i="8" s="1"/>
  <c r="B282" i="8" s="1"/>
  <c r="E280" i="8"/>
  <c r="H280" i="8" s="1"/>
  <c r="B280" i="8" s="1"/>
  <c r="B258" i="8" l="1"/>
  <c r="B414" i="8"/>
  <c r="B423" i="8"/>
  <c r="B424" i="8"/>
  <c r="B531" i="8"/>
  <c r="B484" i="8"/>
  <c r="B502" i="8"/>
  <c r="B521" i="8"/>
  <c r="B470" i="8"/>
  <c r="B1536" i="8"/>
  <c r="B1638" i="8"/>
  <c r="B1859" i="8"/>
  <c r="B1902" i="8"/>
  <c r="B1830" i="8"/>
  <c r="B1842" i="8"/>
  <c r="B1937" i="8"/>
  <c r="B1766" i="8"/>
  <c r="B1880" i="8"/>
  <c r="B1919" i="8"/>
  <c r="B2024" i="8"/>
  <c r="B1700" i="8"/>
  <c r="B2042" i="8"/>
  <c r="B1939" i="8"/>
  <c r="B2133" i="8"/>
  <c r="B2140" i="8"/>
  <c r="B2062" i="8"/>
  <c r="B183" i="10"/>
  <c r="B13" i="1"/>
  <c r="B172" i="1"/>
  <c r="B202" i="1"/>
  <c r="B2171" i="8"/>
  <c r="B105" i="1"/>
  <c r="B224" i="8"/>
  <c r="B264" i="8"/>
  <c r="B346" i="8"/>
  <c r="B306" i="8"/>
  <c r="B374" i="8"/>
  <c r="B434" i="8"/>
  <c r="B458" i="8"/>
  <c r="B469" i="8"/>
  <c r="B557" i="8"/>
  <c r="B1494" i="8"/>
  <c r="B1605" i="8"/>
  <c r="B1600" i="8"/>
  <c r="B1592" i="8"/>
  <c r="B1621" i="8"/>
  <c r="B1861" i="8"/>
  <c r="B1677" i="8"/>
  <c r="B1665" i="8"/>
  <c r="B1832" i="8"/>
  <c r="B1892" i="8"/>
  <c r="B1894" i="8"/>
  <c r="B1965" i="8"/>
  <c r="B1898" i="8"/>
  <c r="B2145" i="8"/>
  <c r="B1829" i="8"/>
  <c r="B1891" i="8"/>
  <c r="B1912" i="8"/>
  <c r="B1992" i="8"/>
  <c r="B2103" i="8"/>
  <c r="B1814" i="8"/>
  <c r="B1848" i="8"/>
  <c r="B2072" i="8"/>
  <c r="B2166" i="8"/>
  <c r="B276" i="1"/>
  <c r="B96" i="10"/>
  <c r="B1620" i="8"/>
  <c r="B1632" i="8"/>
  <c r="B1798" i="8"/>
  <c r="B1984" i="8"/>
  <c r="B2035" i="8"/>
  <c r="B1922" i="8"/>
  <c r="B1963" i="8"/>
  <c r="B128" i="10"/>
  <c r="B300" i="1"/>
  <c r="B320" i="1"/>
  <c r="B430" i="8"/>
  <c r="B2200" i="8"/>
  <c r="B192" i="10"/>
  <c r="B261" i="1"/>
  <c r="B124" i="10"/>
  <c r="B199" i="8"/>
  <c r="B320" i="8"/>
  <c r="B529" i="8"/>
  <c r="B1435" i="8"/>
  <c r="B230" i="8"/>
  <c r="B296" i="8"/>
  <c r="B452" i="8"/>
  <c r="B1535" i="8"/>
  <c r="B1654" i="8"/>
  <c r="B1633" i="8"/>
  <c r="B1612" i="8"/>
  <c r="B1708" i="8"/>
  <c r="B1799" i="8"/>
  <c r="B1987" i="8"/>
  <c r="B2041" i="8"/>
  <c r="B1783" i="8"/>
  <c r="B2094" i="8"/>
  <c r="B1985" i="8"/>
  <c r="B2125" i="8"/>
  <c r="B2037" i="8"/>
  <c r="B2109" i="8"/>
  <c r="B2040" i="8"/>
  <c r="B2158" i="8"/>
  <c r="B92" i="10"/>
  <c r="B76" i="1"/>
  <c r="B176" i="10"/>
  <c r="B154" i="1"/>
  <c r="B2174" i="8"/>
  <c r="B208" i="10"/>
  <c r="B212" i="1"/>
  <c r="B348" i="1"/>
  <c r="B492" i="8"/>
  <c r="B246" i="8"/>
  <c r="B188" i="8"/>
  <c r="B438" i="8"/>
  <c r="B480" i="8"/>
  <c r="B1401" i="8"/>
  <c r="B1508" i="8"/>
  <c r="B1433" i="8"/>
  <c r="B248" i="8"/>
  <c r="B262" i="8"/>
  <c r="B359" i="8"/>
  <c r="B355" i="8"/>
  <c r="B419" i="8"/>
  <c r="B457" i="8"/>
  <c r="B471" i="8"/>
  <c r="B499" i="8"/>
  <c r="B1415" i="8"/>
  <c r="B1444" i="8"/>
  <c r="B1465" i="8"/>
  <c r="B1445" i="8"/>
  <c r="B1557" i="8"/>
  <c r="B1603" i="8"/>
  <c r="B1747" i="8"/>
  <c r="B1803" i="8"/>
  <c r="B1639" i="8"/>
  <c r="B1869" i="8"/>
  <c r="B1791" i="8"/>
  <c r="B1816" i="8"/>
  <c r="B1998" i="8"/>
  <c r="B1841" i="8"/>
  <c r="B2044" i="8"/>
  <c r="B2060" i="8"/>
  <c r="B1802" i="8"/>
  <c r="B2105" i="8"/>
  <c r="B1671" i="8"/>
  <c r="B1971" i="8"/>
  <c r="B2096" i="8"/>
  <c r="B2065" i="8"/>
  <c r="B138" i="1"/>
  <c r="B2095" i="8"/>
  <c r="B228" i="1"/>
  <c r="B258" i="1"/>
  <c r="B468" i="8"/>
  <c r="B288" i="8"/>
  <c r="B314" i="8"/>
  <c r="B475" i="8"/>
  <c r="B546" i="8"/>
  <c r="B1471" i="8"/>
  <c r="B1448" i="8"/>
  <c r="B1534" i="8"/>
  <c r="B1566" i="8"/>
  <c r="B1594" i="8"/>
  <c r="B1611" i="8"/>
  <c r="B1701" i="8"/>
  <c r="B1641" i="8"/>
  <c r="B1703" i="8"/>
  <c r="B1777" i="8"/>
  <c r="B1819" i="8"/>
  <c r="B1674" i="8"/>
  <c r="B1795" i="8"/>
  <c r="B1969" i="8"/>
  <c r="B2030" i="8"/>
  <c r="B2075" i="8"/>
  <c r="B2131" i="8"/>
  <c r="B2128" i="8"/>
  <c r="B44" i="10"/>
  <c r="B33" i="10"/>
  <c r="B182" i="1"/>
  <c r="B2168" i="8"/>
  <c r="B313" i="1"/>
</calcChain>
</file>

<file path=xl/comments1.xml><?xml version="1.0" encoding="utf-8"?>
<comments xmlns="http://schemas.openxmlformats.org/spreadsheetml/2006/main">
  <authors>
    <author>Administrator</author>
  </authors>
  <commentList>
    <comment ref="K1" authorId="0" shapeId="0">
      <text>
        <r>
          <rPr>
            <sz val="10"/>
            <color indexed="81"/>
            <rFont val="HG丸ｺﾞｼｯｸM-PRO"/>
            <family val="3"/>
            <charset val="128"/>
          </rPr>
          <t>一般競争：1,000万円以上
指名競争：1,000万円未満</t>
        </r>
      </text>
    </comment>
  </commentList>
</comments>
</file>

<file path=xl/sharedStrings.xml><?xml version="1.0" encoding="utf-8"?>
<sst xmlns="http://schemas.openxmlformats.org/spreadsheetml/2006/main" count="7856" uniqueCount="3591">
  <si>
    <t>川本警察署</t>
  </si>
  <si>
    <t>PPIDEP32001400080</t>
  </si>
  <si>
    <t>江津警察署</t>
  </si>
  <si>
    <t>PPIDEP32001400090</t>
  </si>
  <si>
    <t>浜田警察署</t>
  </si>
  <si>
    <t>PPIDEP32001400100</t>
  </si>
  <si>
    <t>益田警察署</t>
  </si>
  <si>
    <t>PPIDEP32001400110</t>
  </si>
  <si>
    <t>津和野警察署</t>
  </si>
  <si>
    <t>PPIDEP32001400120</t>
  </si>
  <si>
    <t>隠岐の島警察署</t>
  </si>
  <si>
    <t>PPIDEP32001400130</t>
  </si>
  <si>
    <t>浦郷警察署</t>
  </si>
  <si>
    <t>PPIDEP32010100001</t>
  </si>
  <si>
    <t>契約検査課</t>
  </si>
  <si>
    <t>PPIDEP32020100010</t>
  </si>
  <si>
    <t>PPIDEP32020200010</t>
  </si>
  <si>
    <t>PPIDEP32020200020</t>
  </si>
  <si>
    <t>PPIDEP32020200030</t>
  </si>
  <si>
    <t>行政監理課</t>
  </si>
  <si>
    <t>PPIDEP32020200040</t>
  </si>
  <si>
    <t>PPIDEP32020200050</t>
  </si>
  <si>
    <t>情報管理課</t>
  </si>
  <si>
    <t>PPIDEP32020200060</t>
  </si>
  <si>
    <t>人権同和教育啓発センター</t>
  </si>
  <si>
    <t>PPIDEP32020300010</t>
  </si>
  <si>
    <t>企画課</t>
  </si>
  <si>
    <t>PPIDEP32020300020</t>
  </si>
  <si>
    <t>PPIDEP32020300030</t>
  </si>
  <si>
    <t>PPIDEP32020300040</t>
  </si>
  <si>
    <t>PPIDEP32020300050</t>
  </si>
  <si>
    <t>徴収課</t>
  </si>
  <si>
    <t>PPIDEP32020400010</t>
  </si>
  <si>
    <t>PPIDEP32020400020</t>
  </si>
  <si>
    <t>医療保険課</t>
  </si>
  <si>
    <t>PPIDEP32020400030</t>
  </si>
  <si>
    <t>総合窓口課</t>
  </si>
  <si>
    <t>PPIDEP32020400040</t>
  </si>
  <si>
    <t>地域医療対策課</t>
  </si>
  <si>
    <t>PPIDEP32020400050</t>
  </si>
  <si>
    <t>浜田市国民健康保険波佐診療所</t>
  </si>
  <si>
    <t>PPIDEP32020400060</t>
  </si>
  <si>
    <t>浜田市国民健康保険あさひ診療所</t>
  </si>
  <si>
    <t>PPIDEP32020400070</t>
  </si>
  <si>
    <t>浜田市国民健康保険弥栄診療所</t>
  </si>
  <si>
    <t>PPIDEP32020400080</t>
  </si>
  <si>
    <t>健康長寿課</t>
  </si>
  <si>
    <t>PPIDEP32020400090</t>
  </si>
  <si>
    <t>子育て支援課</t>
  </si>
  <si>
    <t>PPIDEP32020400100</t>
  </si>
  <si>
    <t>浜田市立愛宕寮</t>
  </si>
  <si>
    <t>PPIDEP32020400110</t>
  </si>
  <si>
    <t>環境課</t>
  </si>
  <si>
    <t>PPIDEP32020400120</t>
  </si>
  <si>
    <t>環境施設課</t>
  </si>
  <si>
    <t>PPIDEP32020500010</t>
  </si>
  <si>
    <t>産業政策課</t>
  </si>
  <si>
    <t>PPIDEP32020500020</t>
  </si>
  <si>
    <t>農林課</t>
  </si>
  <si>
    <t>PPIDEP32020500030</t>
  </si>
  <si>
    <t>PPIDEP32020500040</t>
  </si>
  <si>
    <t>PPIDEP32020600010</t>
  </si>
  <si>
    <t>建設企画課</t>
  </si>
  <si>
    <t>PPIDEP32020600020</t>
  </si>
  <si>
    <t>建設整備課</t>
  </si>
  <si>
    <t>PPIDEP32020600030</t>
  </si>
  <si>
    <t>国県事業推進課</t>
  </si>
  <si>
    <t>PPIDEP32020600040</t>
  </si>
  <si>
    <t>PPIDEP32020600050</t>
  </si>
  <si>
    <t>下水道課</t>
  </si>
  <si>
    <t>PPIDEP32020700010</t>
  </si>
  <si>
    <t>PPIDEP32020700020</t>
  </si>
  <si>
    <t>自治振興課</t>
  </si>
  <si>
    <t>PPIDEP32020700030</t>
  </si>
  <si>
    <t>市民福祉課</t>
  </si>
  <si>
    <t>PPIDEP32020700040</t>
  </si>
  <si>
    <t>産業課</t>
  </si>
  <si>
    <t>PPIDEP32020700050</t>
  </si>
  <si>
    <t>建設課</t>
  </si>
  <si>
    <t>PPIDEP32020800010</t>
  </si>
  <si>
    <t>PPIDEP32020800020</t>
  </si>
  <si>
    <t>PPIDEP32020800030</t>
  </si>
  <si>
    <t>PPIDEP32020800040</t>
  </si>
  <si>
    <t>PPIDEP32020800050</t>
  </si>
  <si>
    <t>矯正施設整備対策課</t>
  </si>
  <si>
    <t>PPIDEP32020800060</t>
  </si>
  <si>
    <t>PPIDEP32020900010</t>
  </si>
  <si>
    <t>PPIDEP32020900020</t>
  </si>
  <si>
    <t>PPIDEP32020900030</t>
  </si>
  <si>
    <t>PPIDEP32020900040</t>
  </si>
  <si>
    <t>PPIDEP32021000010</t>
  </si>
  <si>
    <t>PPIDEP32021000020</t>
  </si>
  <si>
    <t>PPIDEP32021000030</t>
  </si>
  <si>
    <t>地域情報課</t>
  </si>
  <si>
    <t>PPIDEP32021000040</t>
  </si>
  <si>
    <t>市民課</t>
  </si>
  <si>
    <t>PPIDEP32021000050</t>
  </si>
  <si>
    <t>福祉課</t>
  </si>
  <si>
    <t>PPIDEP32021000060</t>
  </si>
  <si>
    <t>PPIDEP32021000070</t>
  </si>
  <si>
    <t>PPIDEP32021000080</t>
  </si>
  <si>
    <t>PPIDEP32021100010</t>
  </si>
  <si>
    <t>PPIDEP32021200010</t>
  </si>
  <si>
    <t>PPIDEP32021300010</t>
  </si>
  <si>
    <t>教育総務課</t>
  </si>
  <si>
    <t>PPIDEP32021300020</t>
  </si>
  <si>
    <t>学校教育課</t>
  </si>
  <si>
    <t>PPIDEP32021300030</t>
  </si>
  <si>
    <t>PPIDEP32021300040</t>
  </si>
  <si>
    <t>文化振興課</t>
  </si>
  <si>
    <t>PPIDEP32021300050</t>
  </si>
  <si>
    <t>金城分室</t>
  </si>
  <si>
    <t>PPIDEP32021300060</t>
  </si>
  <si>
    <t>旭分室</t>
  </si>
  <si>
    <t>PPIDEP32021300070</t>
  </si>
  <si>
    <t>弥栄分室</t>
  </si>
  <si>
    <t>PPIDEP32021300080</t>
  </si>
  <si>
    <t>三隅分室</t>
  </si>
  <si>
    <t>PPIDEP32021400010</t>
  </si>
  <si>
    <t>選挙管理委員会事務局</t>
  </si>
  <si>
    <t>PPIDEP32021500010</t>
  </si>
  <si>
    <t>PPIDEP32021600010</t>
  </si>
  <si>
    <t>農業委員会事務局</t>
  </si>
  <si>
    <t>PPIDEP32021700010</t>
  </si>
  <si>
    <t>PPIDEP32021700020</t>
  </si>
  <si>
    <t>予防課</t>
  </si>
  <si>
    <t>PPIDEP32021700030</t>
  </si>
  <si>
    <t>警防課</t>
  </si>
  <si>
    <t>PPIDEP32021700040</t>
  </si>
  <si>
    <t>通信指令課</t>
  </si>
  <si>
    <t>PPIDEP32021700050</t>
  </si>
  <si>
    <t>浜田消防署</t>
  </si>
  <si>
    <t>PPIDEP32021700060</t>
  </si>
  <si>
    <t>浜田消防署桜ヶ丘出張所</t>
  </si>
  <si>
    <t>PPIDEP32021700070</t>
  </si>
  <si>
    <t>浜田消防署美又出張所</t>
  </si>
  <si>
    <t>PPIDEP32021700080</t>
  </si>
  <si>
    <t>浜田消防署旭出張所</t>
  </si>
  <si>
    <t>PPIDEP32021700090</t>
  </si>
  <si>
    <t>浜田消防署弥栄出張所</t>
  </si>
  <si>
    <t>PPIDEP32021700100</t>
  </si>
  <si>
    <t>浜田消防署三隅出張所</t>
  </si>
  <si>
    <t>PPIDEP32021800010</t>
  </si>
  <si>
    <t>管理課</t>
  </si>
  <si>
    <t>PPIDEP32021800020</t>
  </si>
  <si>
    <t>工務一課</t>
  </si>
  <si>
    <t>PPIDEP32021800030</t>
  </si>
  <si>
    <t>工務二課</t>
  </si>
  <si>
    <t>PPIDEP32030100010</t>
  </si>
  <si>
    <t>会計管理課</t>
  </si>
  <si>
    <t>PPIDEP32030100020</t>
  </si>
  <si>
    <t>工事検査課</t>
  </si>
  <si>
    <t>PPIDEP32030200010</t>
  </si>
  <si>
    <t>PPIDEP32040100010</t>
  </si>
  <si>
    <t>契約・管理課</t>
  </si>
  <si>
    <t>PPIDEP32040200010</t>
  </si>
  <si>
    <t>工務課</t>
  </si>
  <si>
    <t>PPIDEP32080100010</t>
  </si>
  <si>
    <t>PPIDEP32150100010</t>
  </si>
  <si>
    <t>PPIDEP32150100020</t>
  </si>
  <si>
    <t>PPIDEP32150100030</t>
  </si>
  <si>
    <t>水道課</t>
  </si>
  <si>
    <t>PPIDEP32150100040</t>
  </si>
  <si>
    <t>農林振興課</t>
  </si>
  <si>
    <t>PPIDEP32150100050</t>
  </si>
  <si>
    <t>PPIDEP32150100060</t>
  </si>
  <si>
    <t>PPIDEP32150100070</t>
  </si>
  <si>
    <t>PPIDEP32150100080</t>
  </si>
  <si>
    <t>町民課</t>
  </si>
  <si>
    <t>PPIDEP32150100090</t>
  </si>
  <si>
    <t>定住企画課</t>
  </si>
  <si>
    <t>PPIDEP32150100100</t>
  </si>
  <si>
    <t>PPIDEP32150100110</t>
  </si>
  <si>
    <t>PPIDEP32150100120</t>
  </si>
  <si>
    <t>保健課</t>
  </si>
  <si>
    <t>PPIDEP32150100130</t>
  </si>
  <si>
    <t>情報推進課</t>
  </si>
  <si>
    <t>PPIDEP32150100140</t>
  </si>
  <si>
    <t>PPIDEP32150100150</t>
  </si>
  <si>
    <t>福祉事務所</t>
  </si>
  <si>
    <t>PPIDEP32150100160</t>
  </si>
  <si>
    <t xml:space="preserve">瑞穂支所事業部 </t>
  </si>
  <si>
    <t>PPIDEP32150100170</t>
  </si>
  <si>
    <t xml:space="preserve">瑞穂支所窓口業務部 </t>
  </si>
  <si>
    <t>PPIDEP32150100180</t>
  </si>
  <si>
    <t>羽須美支所事業部</t>
  </si>
  <si>
    <t>PPIDEP32150100190</t>
  </si>
  <si>
    <t>羽須美支所窓口業務部</t>
  </si>
  <si>
    <t>PPI_SPLYCD</t>
  </si>
  <si>
    <t>PPI_SPLYNM</t>
  </si>
  <si>
    <t>PPI_MTHDCD</t>
  </si>
  <si>
    <t>PPI_MTHDNM</t>
  </si>
  <si>
    <t>PPI_ORGCD</t>
  </si>
  <si>
    <t>PPI_ORGNAME</t>
  </si>
  <si>
    <t>PPI_DEPFLAG</t>
  </si>
  <si>
    <t>PPI_MEMDEPCD</t>
  </si>
  <si>
    <t>PPI_SEQ</t>
  </si>
  <si>
    <t>DEP_CD</t>
    <phoneticPr fontId="4"/>
  </si>
  <si>
    <t>PPI_ORGNAME</t>
    <phoneticPr fontId="4"/>
  </si>
  <si>
    <t>PPI_OFINAME</t>
    <phoneticPr fontId="4"/>
  </si>
  <si>
    <t>PPI_DEPNAME</t>
    <phoneticPr fontId="4"/>
  </si>
  <si>
    <t>PPI_DISPLAY</t>
  </si>
  <si>
    <t>工事</t>
  </si>
  <si>
    <t>0</t>
  </si>
  <si>
    <t>管工事</t>
  </si>
  <si>
    <t>塗装工事</t>
  </si>
  <si>
    <t>PPIITEM320211011021</t>
  </si>
  <si>
    <t>PPIITEM320211011022</t>
  </si>
  <si>
    <t>PPIITEM320211011023</t>
  </si>
  <si>
    <t>PPIITEM320211011024</t>
  </si>
  <si>
    <t>PPIITEM320211011025</t>
  </si>
  <si>
    <t>PPIITEM320211011026</t>
  </si>
  <si>
    <t>PPIITEM320211011027</t>
  </si>
  <si>
    <t>PPIITEM320211011028</t>
  </si>
  <si>
    <t>PPIITEM320211011029</t>
  </si>
  <si>
    <t>PPIITEM320211011030</t>
  </si>
  <si>
    <t>PPIITEM320211011031</t>
  </si>
  <si>
    <t>PPIITEM320211011032</t>
  </si>
  <si>
    <t>PPIITEM320211011033</t>
  </si>
  <si>
    <t>PPIITEM320211011034</t>
  </si>
  <si>
    <t>PPIITEM320211011035</t>
  </si>
  <si>
    <t>PPIITEM320211011036</t>
  </si>
  <si>
    <t>PPIITEM320211011037</t>
  </si>
  <si>
    <t>PPIITEM320211011038</t>
  </si>
  <si>
    <t>PPIITEM320211011039</t>
  </si>
  <si>
    <t>PPIITEM320211011040</t>
  </si>
  <si>
    <t>PPIITEM320211011041</t>
  </si>
  <si>
    <t>PPIITEM320211011042</t>
  </si>
  <si>
    <t>PPIITEM320211011043</t>
  </si>
  <si>
    <t>PPIITEM320211011044</t>
  </si>
  <si>
    <t>PPIITEM320211011045</t>
  </si>
  <si>
    <t>PPIITEM320211011046</t>
  </si>
  <si>
    <t>PPIITEM320211011047</t>
  </si>
  <si>
    <t>PPIITEM320211011048</t>
  </si>
  <si>
    <t>PPIITEM320211011049</t>
  </si>
  <si>
    <t>PPIITEM320211011050</t>
  </si>
  <si>
    <t>PPIITEM320211011051</t>
  </si>
  <si>
    <t>PPIITEM320211011052</t>
  </si>
  <si>
    <t>PPIITEM320211011053</t>
  </si>
  <si>
    <t>PPIITEM320211011054</t>
  </si>
  <si>
    <t>PPIITEM320211011055</t>
  </si>
  <si>
    <t>PPIITEM320211011056</t>
  </si>
  <si>
    <t>PPIITEM320211012000</t>
  </si>
  <si>
    <t>PPIITEM320211012001</t>
  </si>
  <si>
    <t>PPIITEM320211012002</t>
  </si>
  <si>
    <t>PPIITEM320211012003</t>
  </si>
  <si>
    <t>PPIITEM320211012004</t>
  </si>
  <si>
    <t>PPIITEM320211012005</t>
  </si>
  <si>
    <t>PPIITEM320211012006</t>
  </si>
  <si>
    <t>PPIITEM320211012007</t>
  </si>
  <si>
    <t>PPIITEM320211012008</t>
  </si>
  <si>
    <t>PPIITEM320211012009</t>
  </si>
  <si>
    <t>PPIITEM320211012010</t>
  </si>
  <si>
    <t>PPIITEM320211012011</t>
  </si>
  <si>
    <t>PPIITEM320211012012</t>
  </si>
  <si>
    <t>PPIITEM320211012013</t>
  </si>
  <si>
    <t>PPIITEM320211012014</t>
  </si>
  <si>
    <t>PPIITEM320211012015</t>
  </si>
  <si>
    <t>PPIITEM320211012016</t>
  </si>
  <si>
    <t>PPIITEM320211012017</t>
  </si>
  <si>
    <t>PPIITEM320211012018</t>
  </si>
  <si>
    <t>PPIITEM320211012019</t>
  </si>
  <si>
    <t>PPIITEM320211012020</t>
  </si>
  <si>
    <t>PPIITEM320211012021</t>
  </si>
  <si>
    <t>PPIITEM320211012022</t>
  </si>
  <si>
    <t>PPIITEM320211012023</t>
  </si>
  <si>
    <t>PPIITEM320211012024</t>
  </si>
  <si>
    <t>PPIITEM320211012025</t>
  </si>
  <si>
    <t>PPIITEM320211012026</t>
  </si>
  <si>
    <t>PPIITEM320211012027</t>
  </si>
  <si>
    <t>PPIITEM320211012028</t>
  </si>
  <si>
    <t>PPIITEM320211012029</t>
  </si>
  <si>
    <t>PPIITEM320211012030</t>
  </si>
  <si>
    <t>PPIITEM320211012031</t>
  </si>
  <si>
    <t>PPIITEM320211012032</t>
  </si>
  <si>
    <t>PPIITEM320211012033</t>
  </si>
  <si>
    <t>PPIITEM320211012034</t>
  </si>
  <si>
    <t>PPIITEM320211012035</t>
  </si>
  <si>
    <t>PPIITEM320211012036</t>
  </si>
  <si>
    <t>PPIITEM320211012037</t>
  </si>
  <si>
    <t>PPIITEM320211012038</t>
  </si>
  <si>
    <t>PPIITEM320211012039</t>
  </si>
  <si>
    <t>PPIITEM320211012040</t>
  </si>
  <si>
    <t>PPIITEM320211012041</t>
  </si>
  <si>
    <t>PPIITEM320211012042</t>
  </si>
  <si>
    <t>PPIITEM320211012043</t>
  </si>
  <si>
    <t>PPIITEM320211012044</t>
  </si>
  <si>
    <t>PPIITEM320211012045</t>
  </si>
  <si>
    <t>PPIITEM320211012046</t>
  </si>
  <si>
    <t>PPIITEM320211012047</t>
  </si>
  <si>
    <t>PPIITEM320211012048</t>
  </si>
  <si>
    <t>PPIITEM320211012049</t>
  </si>
  <si>
    <t>PPIITEM320211012050</t>
  </si>
  <si>
    <t>PPIITEM320211012051</t>
  </si>
  <si>
    <t>PPIITEM320211012052</t>
  </si>
  <si>
    <t>PPIITEM320211012053</t>
  </si>
  <si>
    <t>PPIITEM320211012054</t>
  </si>
  <si>
    <t>PPIITEM320211012055</t>
  </si>
  <si>
    <t>PPIITEM320211012056</t>
  </si>
  <si>
    <t>PPIITEM320211012057</t>
  </si>
  <si>
    <t>PPIITEM320211012058</t>
  </si>
  <si>
    <t>PPIITEM320211012059</t>
  </si>
  <si>
    <t>PPIITEM320211013000</t>
  </si>
  <si>
    <t>PPIITEM320211013001</t>
  </si>
  <si>
    <t>PPIITEM320211013002</t>
  </si>
  <si>
    <t>PPIITEM320211013003</t>
  </si>
  <si>
    <t>PPIITEM320211013004</t>
  </si>
  <si>
    <t>PPIITEM320211013005</t>
  </si>
  <si>
    <t>PPIITEM320211013006</t>
  </si>
  <si>
    <t>PPIITEM320211013007</t>
  </si>
  <si>
    <t>PPIITEM320211013008</t>
  </si>
  <si>
    <t>PPIITEM320211013009</t>
  </si>
  <si>
    <t>PPIITEM320211013010</t>
  </si>
  <si>
    <t>PPIITEM320211013011</t>
  </si>
  <si>
    <t>PPIITEM320211013012</t>
  </si>
  <si>
    <t>PPIITEM320211013013</t>
  </si>
  <si>
    <t>PPIITEM320211013014</t>
  </si>
  <si>
    <t>PPIITEM320211013015</t>
  </si>
  <si>
    <t>PPIITEM320211013016</t>
  </si>
  <si>
    <t>PPIITEM320211013017</t>
  </si>
  <si>
    <t>PPIITEM320211013018</t>
  </si>
  <si>
    <t>PPIITEM320211013019</t>
  </si>
  <si>
    <t>PPIITEM320211013020</t>
  </si>
  <si>
    <t>PPIITEM320211013021</t>
  </si>
  <si>
    <t>PPIITEM320211013022</t>
  </si>
  <si>
    <t>PPIITEM320211013023</t>
  </si>
  <si>
    <t>PPIITEM320211013024</t>
  </si>
  <si>
    <t>PPIITEM320211013025</t>
  </si>
  <si>
    <t>PPIITEM320211013026</t>
  </si>
  <si>
    <t>PPIITEM320211013027</t>
  </si>
  <si>
    <t>PPIITEM320211013028</t>
  </si>
  <si>
    <t>PPIITEM320211013029</t>
  </si>
  <si>
    <t>PPIITEM320211013030</t>
  </si>
  <si>
    <t>PPIITEM320211013031</t>
  </si>
  <si>
    <t>PPIITEM320211013032</t>
  </si>
  <si>
    <t>PPIITEM320211013033</t>
  </si>
  <si>
    <t>PPIITEM320211013034</t>
  </si>
  <si>
    <t>PPIITEM320211013035</t>
  </si>
  <si>
    <t>PPIITEM320211013036</t>
  </si>
  <si>
    <t>PPIITEM320211013037</t>
  </si>
  <si>
    <t>PPIITEM320211013038</t>
  </si>
  <si>
    <t>PPIITEM320211013039</t>
  </si>
  <si>
    <t>PPIITEM320211013040</t>
  </si>
  <si>
    <t>PPIITEM320211013041</t>
  </si>
  <si>
    <t>PPIITEM320211013042</t>
  </si>
  <si>
    <t>PPIITEM320211013043</t>
  </si>
  <si>
    <t>PPIITEM320211013044</t>
  </si>
  <si>
    <t>PPIITEM320211013045</t>
  </si>
  <si>
    <t>PPIITEM320211013046</t>
  </si>
  <si>
    <t>PPIITEM320211013047</t>
  </si>
  <si>
    <t>PPIITEM320211013048</t>
  </si>
  <si>
    <t>PPIITEM320211013049</t>
  </si>
  <si>
    <t>PPIITEM320211013050</t>
  </si>
  <si>
    <t>PPIITEM320211013051</t>
  </si>
  <si>
    <t>PPIITEM320211013052</t>
  </si>
  <si>
    <t>PPIITEM320211013053</t>
  </si>
  <si>
    <t>PPIITEM320211013054</t>
  </si>
  <si>
    <t>PPIITEM320211013055</t>
  </si>
  <si>
    <t>PPIITEM320211013056</t>
  </si>
  <si>
    <t>PPIITEM320211013057</t>
  </si>
  <si>
    <t>PPIITEM320211013058</t>
  </si>
  <si>
    <t>PPIITEM320211013059</t>
  </si>
  <si>
    <t>PPIITEM320211013060</t>
  </si>
  <si>
    <t>PPIITEM320211013061</t>
  </si>
  <si>
    <t>PPIITEM320211013062</t>
  </si>
  <si>
    <t>PPIITEM320211013063</t>
  </si>
  <si>
    <t>PPIITEM320211013064</t>
  </si>
  <si>
    <t>PPIITEM320211013065</t>
  </si>
  <si>
    <t>PPIITEM320211013066</t>
  </si>
  <si>
    <t>PPIITEM320211013067</t>
  </si>
  <si>
    <t>PPIITEM320211013068</t>
  </si>
  <si>
    <t>PPIITEM320211013069</t>
  </si>
  <si>
    <t>PPIITEM320211013070</t>
  </si>
  <si>
    <t>PPIITEM320211013071</t>
  </si>
  <si>
    <t>PPIITEM320211013072</t>
  </si>
  <si>
    <t>物品の製造：印類</t>
  </si>
  <si>
    <t>PPIITEM320011011033</t>
  </si>
  <si>
    <t>物品の製造：看板類</t>
  </si>
  <si>
    <t>PPIITEM320011011034</t>
  </si>
  <si>
    <t>物品の製造：看板・標識類</t>
  </si>
  <si>
    <t>PPIITEM320011011035</t>
  </si>
  <si>
    <t>物品の製造：コピー・青写真</t>
  </si>
  <si>
    <t>PPIITEM320011011036</t>
  </si>
  <si>
    <t>物品の製造：印判類</t>
  </si>
  <si>
    <t>PPIITEM320011011037</t>
  </si>
  <si>
    <t>物品の製造：文具</t>
  </si>
  <si>
    <t>PPIITEM320011011038</t>
  </si>
  <si>
    <t>物品の製造：パソコン・ソフト</t>
  </si>
  <si>
    <t>PPIITEM320011011039</t>
  </si>
  <si>
    <t>物品の製造：贈答品・表彰具類</t>
  </si>
  <si>
    <t>PPIITEM320011011040</t>
  </si>
  <si>
    <t>物品の製造：教材・教具</t>
  </si>
  <si>
    <t>PPIITEM320011011041</t>
  </si>
  <si>
    <t>物品の製造：運動用具類</t>
  </si>
  <si>
    <t>PPIITEM320011011042</t>
  </si>
  <si>
    <t>物品の製造：音楽器具類</t>
  </si>
  <si>
    <t>PPIITEM320011011043</t>
  </si>
  <si>
    <t>物品の製造：食品類</t>
  </si>
  <si>
    <t>PPIITEM320011011044</t>
  </si>
  <si>
    <t>物品の製造：荒物・雑貨</t>
  </si>
  <si>
    <t>PPIITEM320011011045</t>
  </si>
  <si>
    <t>物品の製造：厨房機器</t>
  </si>
  <si>
    <t>PPIITEM320011011046</t>
  </si>
  <si>
    <t>物品の製造：計測機器</t>
  </si>
  <si>
    <t>PPIITEM320011011047</t>
  </si>
  <si>
    <t>物品の製造：消防・防災用品</t>
  </si>
  <si>
    <t>PPIITEM320011011048</t>
  </si>
  <si>
    <t>物品の製造：室内装飾品</t>
  </si>
  <si>
    <t>PPIITEM320011011049</t>
  </si>
  <si>
    <t>物品の製造：道路・交通安全機材</t>
  </si>
  <si>
    <t>PPIITEM320011011050</t>
  </si>
  <si>
    <t>物品の製造：資材</t>
  </si>
  <si>
    <t>PPIITEM320011011051</t>
  </si>
  <si>
    <t>物品の製造：コンクリート二次製品</t>
  </si>
  <si>
    <t>PPIITEM320011011052</t>
  </si>
  <si>
    <t>物品の製造：仮設資材</t>
  </si>
  <si>
    <t>PPIITEM320011011053</t>
  </si>
  <si>
    <t>物品の製造：水道機具類</t>
  </si>
  <si>
    <t>PPIITEM320011011054</t>
  </si>
  <si>
    <t>物品の製造：肥飼料・園芸用品</t>
  </si>
  <si>
    <t>PPIITEM320011011055</t>
  </si>
  <si>
    <t>物品の製造：工業製品</t>
  </si>
  <si>
    <t>PPIITEM320011011056</t>
  </si>
  <si>
    <t>物品の製造：その他</t>
  </si>
  <si>
    <t>PPIITEM320011012000</t>
  </si>
  <si>
    <t>物品の販売：</t>
  </si>
  <si>
    <t>PPIITEM320011012001</t>
  </si>
  <si>
    <t>物品の販売：衣服・その他繊維製品類</t>
  </si>
  <si>
    <t>PPIITEM320011012002</t>
  </si>
  <si>
    <t>物品の販売：ゴム･皮革･プラスチック製品類</t>
  </si>
  <si>
    <t>PPIITEM320011012003</t>
  </si>
  <si>
    <t>物品の販売：窯業･土石製品類</t>
  </si>
  <si>
    <t>PPIITEM320011012004</t>
  </si>
  <si>
    <t>物品の販売：非鉄金属･金属製品類</t>
  </si>
  <si>
    <t>PPIITEM320011012005</t>
  </si>
  <si>
    <t>物品の販売：フォーム印刷</t>
  </si>
  <si>
    <t>PPIITEM320011012006</t>
  </si>
  <si>
    <t>物品の販売：オフセット印刷</t>
  </si>
  <si>
    <t>PPIITEM320011012007</t>
  </si>
  <si>
    <t>物品の販売：活版印刷</t>
  </si>
  <si>
    <t>PPIITEM320011012008</t>
  </si>
  <si>
    <t>物品の販売：シール印刷</t>
  </si>
  <si>
    <t>PPIITEM320011012009</t>
  </si>
  <si>
    <t>物品の販売：その他印刷類</t>
  </si>
  <si>
    <t>PPIITEM320011012010</t>
  </si>
  <si>
    <t>物品の販売：図書類</t>
  </si>
  <si>
    <t>PPIITEM320011012011</t>
  </si>
  <si>
    <t>物品の販売：電子出版物類</t>
  </si>
  <si>
    <t>PPIITEM320011011000</t>
  </si>
  <si>
    <t>物品の製造：</t>
  </si>
  <si>
    <t>PPIITEM320011011001</t>
  </si>
  <si>
    <t>物品の製造：衣服・その他繊維製品類</t>
  </si>
  <si>
    <t>PPIITEM320011011002</t>
  </si>
  <si>
    <t>物品の製造：ゴム･皮革･プラスチック製品類</t>
  </si>
  <si>
    <t>PPIITEM320011011003</t>
  </si>
  <si>
    <t>物品の製造：窯業･土石製品類</t>
  </si>
  <si>
    <t>PPIITEM320011011004</t>
  </si>
  <si>
    <t>物品の製造：非鉄金属･金属製品類</t>
  </si>
  <si>
    <t>PPIITEM320011011005</t>
  </si>
  <si>
    <t>物品の製造：フォーム印刷</t>
  </si>
  <si>
    <t>PPIITEM320011011006</t>
  </si>
  <si>
    <t>物品の製造：オフセット印刷</t>
  </si>
  <si>
    <t>PPIITEM320011011007</t>
  </si>
  <si>
    <t>物品の製造：活版印刷</t>
  </si>
  <si>
    <t>PPIITEM320011011008</t>
  </si>
  <si>
    <t>物品の製造：シール印刷</t>
  </si>
  <si>
    <t>PPIITEM320011011009</t>
  </si>
  <si>
    <t>物品の製造：その他印刷類</t>
  </si>
  <si>
    <t>PPIITEM320011011010</t>
  </si>
  <si>
    <t>物品の製造：図書類</t>
  </si>
  <si>
    <t>PPIITEM320011011011</t>
  </si>
  <si>
    <t>物品の製造：電子出版物類</t>
  </si>
  <si>
    <t>PPIITEM320011011012</t>
  </si>
  <si>
    <t>物品の製造：紙･紙加工品類</t>
  </si>
  <si>
    <t>PPIITEM320011011013</t>
  </si>
  <si>
    <t>物品の製造：車両類</t>
  </si>
  <si>
    <t>PPIITEM320011011014</t>
  </si>
  <si>
    <t>物品の製造：その他輸送･搬送機械器具類</t>
  </si>
  <si>
    <t>PPIITEM320011011015</t>
  </si>
  <si>
    <t>物品の製造：船舶類</t>
  </si>
  <si>
    <t>PPIITEM320011011016</t>
  </si>
  <si>
    <t>物品の製造：燃料類</t>
  </si>
  <si>
    <t>PPIITEM320011011017</t>
  </si>
  <si>
    <t>物品の製造：家具･什器類</t>
  </si>
  <si>
    <t>PPIITEM320011011018</t>
  </si>
  <si>
    <t>物品の製造：一般･産業用機器類</t>
  </si>
  <si>
    <t>PPIITEM320011011019</t>
  </si>
  <si>
    <t>物品の製造：電気･通信用機器類</t>
  </si>
  <si>
    <t>PPIITEM320011011020</t>
  </si>
  <si>
    <t>物品の製造：電子計算機類</t>
  </si>
  <si>
    <t>PPIITEM320011011021</t>
  </si>
  <si>
    <t>物品の製造：精密機器類</t>
  </si>
  <si>
    <t>PPIITEM320011011022</t>
  </si>
  <si>
    <t>物品の製造：医療用機器類</t>
  </si>
  <si>
    <t>PPIITEM320011011023</t>
  </si>
  <si>
    <t>物品の製造：事務用機器類</t>
  </si>
  <si>
    <t>PPIITEM320011011024</t>
  </si>
  <si>
    <t>物品の製造：その他機器類</t>
  </si>
  <si>
    <t>PPIITEM320011011025</t>
  </si>
  <si>
    <t>物品の製造：医薬品･医療用品</t>
  </si>
  <si>
    <t>PPIITEM320011011026</t>
  </si>
  <si>
    <t>物品の製造：事務用品類</t>
  </si>
  <si>
    <t>PPIITEM320011011027</t>
  </si>
  <si>
    <t>物品の製造：土木･建設･建築材料</t>
  </si>
  <si>
    <t>PPIITEM320011011028</t>
  </si>
  <si>
    <t>物品の製造：造幣･印刷事業用原材料類</t>
  </si>
  <si>
    <t>PPIITEM320011011029</t>
  </si>
  <si>
    <t>物品の製造：造幣事業用金属工芸品類</t>
  </si>
  <si>
    <t>PPIITEM320011011030</t>
  </si>
  <si>
    <t>物品の製造：警察用装備品類</t>
  </si>
  <si>
    <t>PPIITEM320011011031</t>
  </si>
  <si>
    <t>物品の製造：防衛用装備品類</t>
  </si>
  <si>
    <t>PPIITEM320011011032</t>
  </si>
  <si>
    <t>PPIMTHD3208012002027</t>
  </si>
  <si>
    <t>PPIMTHD3208013002051</t>
  </si>
  <si>
    <t>PPIMTHD3208013002057</t>
  </si>
  <si>
    <t>PPIMTHD3208118001010</t>
  </si>
  <si>
    <t>PPIMTHD3208118002010</t>
  </si>
  <si>
    <t>PPIMTHD3208118002020</t>
  </si>
  <si>
    <t>PPIMTHD3208118002040</t>
  </si>
  <si>
    <t>PPIMTHD3208118002050</t>
  </si>
  <si>
    <t>PPIMTHD3208118003010</t>
  </si>
  <si>
    <t>PPIMTHD3208118003020</t>
  </si>
  <si>
    <t>PPIMTHD3208118003040</t>
  </si>
  <si>
    <t>PPIMTHD3208118003050</t>
  </si>
  <si>
    <t>PPIMTHD3208118004020</t>
  </si>
  <si>
    <t>PPIMTHD3208118004025</t>
  </si>
  <si>
    <t>PPIMTHD3208118011010</t>
  </si>
  <si>
    <t>PPIMTHD3208118014020</t>
  </si>
  <si>
    <t>PPIMTHD3208118014025</t>
  </si>
  <si>
    <t>PPIMTHD3210011002011</t>
  </si>
  <si>
    <t>PPIMTHD3210011002013</t>
  </si>
  <si>
    <t>PPIMTHD3210012002027</t>
  </si>
  <si>
    <t>PPIMTHD3210013002051</t>
  </si>
  <si>
    <t>PPIMTHD3210013002057</t>
  </si>
  <si>
    <t>PPIMTHD3210118001010</t>
  </si>
  <si>
    <t>PPIMTHD3210118002010</t>
  </si>
  <si>
    <t>PPIMTHD3210118002020</t>
  </si>
  <si>
    <t>PPIMTHD3210118002040</t>
  </si>
  <si>
    <t>PPIMTHD3210118002050</t>
  </si>
  <si>
    <t>PPIMTHD3210118003010</t>
  </si>
  <si>
    <t>PPIMTHD3210118003020</t>
  </si>
  <si>
    <t>PPIMTHD3210118003040</t>
  </si>
  <si>
    <t>PPIMTHD3210118003050</t>
  </si>
  <si>
    <t>PPIMTHD3210118004020</t>
  </si>
  <si>
    <t>PPIMTHD3210118004025</t>
  </si>
  <si>
    <t>PPIMTHD3210118011010</t>
  </si>
  <si>
    <t>PPIMTHD3210118014020</t>
  </si>
  <si>
    <t>PPIMTHD3210118014025</t>
  </si>
  <si>
    <t>PPIMTHD3215011002011</t>
  </si>
  <si>
    <t>PPIMTHD3215011002013</t>
  </si>
  <si>
    <t>PPIMTHD3215012002027</t>
  </si>
  <si>
    <t>PPIMTHD3215013002051</t>
  </si>
  <si>
    <t>PPIMTHD3215013002057</t>
  </si>
  <si>
    <t>PPIMTHD3215118001010</t>
  </si>
  <si>
    <t>PPIMTHD3215118002010</t>
  </si>
  <si>
    <t>PPIMTHD3215118002020</t>
  </si>
  <si>
    <t>PPIMTHD3215118002040</t>
  </si>
  <si>
    <t>PPIMTHD3215118002050</t>
  </si>
  <si>
    <t>PPIMTHD3215118003010</t>
  </si>
  <si>
    <t>PPIMTHD3215118003020</t>
  </si>
  <si>
    <t>PPIMTHD3215118003040</t>
  </si>
  <si>
    <t>PPIMTHD3215118003050</t>
  </si>
  <si>
    <t>PPIMTHD3215118004020</t>
  </si>
  <si>
    <t>PPIMTHD3215118004025</t>
  </si>
  <si>
    <t>PPIMTHD3215118011010</t>
  </si>
  <si>
    <t>PPIMTHD3215118014020</t>
  </si>
  <si>
    <t>PPIMTHD3215118014025</t>
  </si>
  <si>
    <t>PPIMTHD3217011002011</t>
  </si>
  <si>
    <t>PPIMTHD3217011002013</t>
  </si>
  <si>
    <t>PPIMTHD3217012002027</t>
  </si>
  <si>
    <t>PPIMTHD3217013002051</t>
  </si>
  <si>
    <t>PPIMTHD3217013002057</t>
  </si>
  <si>
    <t>PPIMTHD3217118001010</t>
  </si>
  <si>
    <t>PPIMTHD3217118002010</t>
  </si>
  <si>
    <t>PPIMTHD3217118002020</t>
  </si>
  <si>
    <t>PPIMTHD3217118002040</t>
  </si>
  <si>
    <t>PPIMTHD3217118002050</t>
  </si>
  <si>
    <t>PPIMTHD3217118003010</t>
  </si>
  <si>
    <t>PPIMTHD3217118003020</t>
  </si>
  <si>
    <t>PPIMTHD3217118003040</t>
  </si>
  <si>
    <t>PPIMTHD3217118003050</t>
  </si>
  <si>
    <t>PPIMTHD3217118004020</t>
  </si>
  <si>
    <t>PPIMTHD3217118004025</t>
  </si>
  <si>
    <t>PPIMTHD3217118011010</t>
  </si>
  <si>
    <t>PPIMTHD3217118014020</t>
  </si>
  <si>
    <t>PPIMTHD3217118014025</t>
  </si>
  <si>
    <t>物品の販売：食品類</t>
  </si>
  <si>
    <t>PPIITEM320011012047</t>
  </si>
  <si>
    <t>物品の販売：荒物・雑貨</t>
  </si>
  <si>
    <t>PPIITEM320011012048</t>
  </si>
  <si>
    <t>物品の販売：厨房機器</t>
  </si>
  <si>
    <t>PPIITEM320011012049</t>
  </si>
  <si>
    <t>PPIITEM3200010200609</t>
  </si>
  <si>
    <t>その他業務</t>
  </si>
  <si>
    <t>PPIITEM3201010200609</t>
  </si>
  <si>
    <t>PPIITEM3202010200609</t>
  </si>
  <si>
    <t>PPIITEM3203010200609</t>
  </si>
  <si>
    <t>PPIITEM3204010200609</t>
  </si>
  <si>
    <t>PPIITEM3208010200609</t>
  </si>
  <si>
    <t>PPIITEM3210010200609</t>
  </si>
  <si>
    <t>PPIITEM3215010200609</t>
  </si>
  <si>
    <t>PPIITEM3217010200609</t>
  </si>
  <si>
    <t>電気設備工事</t>
    <phoneticPr fontId="4"/>
  </si>
  <si>
    <t>PPIITEM320311012052</t>
  </si>
  <si>
    <t>PPIITEM320311012053</t>
  </si>
  <si>
    <t>PPIITEM320311012054</t>
  </si>
  <si>
    <t>PPIITEM320311012055</t>
  </si>
  <si>
    <t>PPIITEM320311012056</t>
  </si>
  <si>
    <t>PPIITEM320311012057</t>
  </si>
  <si>
    <t>PPIITEM320311012058</t>
  </si>
  <si>
    <t>PPIITEM320311012059</t>
  </si>
  <si>
    <t>PPIITEM320311013000</t>
  </si>
  <si>
    <t>PPIITEM320311013001</t>
  </si>
  <si>
    <t>PPIITEM320311013002</t>
  </si>
  <si>
    <t>PPIITEM320311013003</t>
  </si>
  <si>
    <t>PPIITEM320311013004</t>
  </si>
  <si>
    <t>PPIITEM320311013005</t>
  </si>
  <si>
    <t>PPIITEM320311013006</t>
  </si>
  <si>
    <t>PPIITEM320311013007</t>
  </si>
  <si>
    <t>PPIITEM320311013008</t>
  </si>
  <si>
    <t>PPIITEM320311013009</t>
  </si>
  <si>
    <t>PPIITEM320311013010</t>
  </si>
  <si>
    <t>PPIITEM320311013011</t>
  </si>
  <si>
    <t>PPIITEM320311013012</t>
  </si>
  <si>
    <t>PPIITEM320311013013</t>
  </si>
  <si>
    <t>PPIITEM320311013014</t>
  </si>
  <si>
    <t>PPIITEM320311013015</t>
  </si>
  <si>
    <t>PPIITEM320311013016</t>
  </si>
  <si>
    <t>PPIITEM320311013017</t>
  </si>
  <si>
    <t>PPIITEM320311013018</t>
  </si>
  <si>
    <t>PPIITEM320311013019</t>
  </si>
  <si>
    <t>PPIITEM320311013020</t>
  </si>
  <si>
    <t>PPIITEM320311012050</t>
  </si>
  <si>
    <t>PPIITEM320311012051</t>
  </si>
  <si>
    <t>PPIITEM3217000200506</t>
  </si>
  <si>
    <t>PPIITEM3217000200507</t>
  </si>
  <si>
    <t>PPIITEM3217000200508</t>
  </si>
  <si>
    <t>PPIITEM3217000200509</t>
  </si>
  <si>
    <t>PPIITEM3217000200510</t>
  </si>
  <si>
    <t>PPIITEM3217000200511</t>
  </si>
  <si>
    <t>PPIITEM3217000200512</t>
  </si>
  <si>
    <t>PPIITEM3217000200513</t>
  </si>
  <si>
    <t>PPIITEM3217000200514</t>
  </si>
  <si>
    <t>PPIITEM3217000200515</t>
  </si>
  <si>
    <t>PPIITEM3217000200516</t>
  </si>
  <si>
    <t>PPIITEM3217000200517</t>
  </si>
  <si>
    <t>PPIITEM3217000200518</t>
  </si>
  <si>
    <t>PPIITEM3217000200519</t>
  </si>
  <si>
    <t>PPIITEM3217000200520</t>
  </si>
  <si>
    <t>PPIITEM3217000200521</t>
  </si>
  <si>
    <t>PPIITEM3217000200522</t>
  </si>
  <si>
    <t>PPIITEM3217000200523</t>
  </si>
  <si>
    <t>PPIITEM3217000200524</t>
  </si>
  <si>
    <t>PPIITEM3217000200525</t>
  </si>
  <si>
    <t>PPIITEM3217000200526</t>
  </si>
  <si>
    <t>PPIITEM3217000200527</t>
  </si>
  <si>
    <t>PPIITEM3217000200528</t>
  </si>
  <si>
    <t>PPIITEM3217000200529</t>
  </si>
  <si>
    <t>PPIITEM3217000200530</t>
  </si>
  <si>
    <t>PPISPLY321000</t>
  </si>
  <si>
    <t>PPISPLY321700</t>
  </si>
  <si>
    <t>PPIMTHD3210001002011</t>
  </si>
  <si>
    <t>PPIMTHD3210001002013</t>
  </si>
  <si>
    <t>PPIMTHD3210002002027</t>
  </si>
  <si>
    <t>PPIMTHD3210003002051</t>
  </si>
  <si>
    <t>PPIMTHD3217001002011</t>
  </si>
  <si>
    <t>PPIMTHD3217001002013</t>
  </si>
  <si>
    <t>PPIMTHD3217002002027</t>
  </si>
  <si>
    <t>PPIMTHD3217003002051</t>
  </si>
  <si>
    <t>PPISPLY320000</t>
  </si>
  <si>
    <t>PPISPLY320100</t>
  </si>
  <si>
    <t>PPISPLY320200</t>
  </si>
  <si>
    <t>PPISPLY320300</t>
  </si>
  <si>
    <t>PPISPLY320400</t>
  </si>
  <si>
    <t>PPISPLY320800</t>
  </si>
  <si>
    <t>PPISPLY321500</t>
  </si>
  <si>
    <t>PPIMTHD3200001002011</t>
  </si>
  <si>
    <t>PPIMTHD3200001002013</t>
  </si>
  <si>
    <t>PPIMTHD3200002002027</t>
  </si>
  <si>
    <t>PPIMTHD3200003002051</t>
  </si>
  <si>
    <t>PPIMTHD3201001002011</t>
  </si>
  <si>
    <t>PPIMTHD3201001002013</t>
  </si>
  <si>
    <t>PPIMTHD3201002002027</t>
  </si>
  <si>
    <t>PPIMTHD3201003002051</t>
  </si>
  <si>
    <t>PPIMTHD3202001002011</t>
  </si>
  <si>
    <t>PPIMTHD3202001002013</t>
  </si>
  <si>
    <t>PPIMTHD3202002002027</t>
  </si>
  <si>
    <t>PPIMTHD3202003002051</t>
  </si>
  <si>
    <t>PPIMTHD3203001002011</t>
  </si>
  <si>
    <t>PPIMTHD3203001002013</t>
  </si>
  <si>
    <t>PPIMTHD3203002002027</t>
  </si>
  <si>
    <t>PPIMTHD3203003002051</t>
  </si>
  <si>
    <t>PPIMTHD3204001002011</t>
  </si>
  <si>
    <t>PPIMTHD3204001002013</t>
  </si>
  <si>
    <t>PPIMTHD3204002002027</t>
  </si>
  <si>
    <t>PPIMTHD3204003002051</t>
  </si>
  <si>
    <t>PPIMTHD3208001002011</t>
  </si>
  <si>
    <t>PPIMTHD3208001002013</t>
  </si>
  <si>
    <t>PPIMTHD3208002002027</t>
  </si>
  <si>
    <t>PPIMTHD3208003002051</t>
  </si>
  <si>
    <t>PPIMTHD3215001002011</t>
  </si>
  <si>
    <t>PPIMTHD3215001002013</t>
  </si>
  <si>
    <t>PPIMTHD3215002002027</t>
  </si>
  <si>
    <t>PPIMTHD3215003002051</t>
  </si>
  <si>
    <t>PPIITEM3200000200501</t>
  </si>
  <si>
    <t>一般土木工事</t>
  </si>
  <si>
    <t>PPIITEM3200000200502</t>
  </si>
  <si>
    <t>アスファルト舗装工事</t>
  </si>
  <si>
    <t>PPIITEM3200000200503</t>
  </si>
  <si>
    <t>鋼橋上部工事</t>
  </si>
  <si>
    <t>PPIITEM3200000200504</t>
  </si>
  <si>
    <t>PPIITEM3200000200505</t>
  </si>
  <si>
    <t>建築工事</t>
  </si>
  <si>
    <t>PPIITEM3200000200506</t>
  </si>
  <si>
    <t>木造建築工事</t>
  </si>
  <si>
    <t>PPIITEM3200000200507</t>
  </si>
  <si>
    <t>電気設備工事</t>
  </si>
  <si>
    <t>PPIITEM3200000200508</t>
  </si>
  <si>
    <t>PPIITEM3200000200509</t>
  </si>
  <si>
    <t>セメント・コンクリート舗装工事</t>
  </si>
  <si>
    <t>PPIITEM3200000200510</t>
  </si>
  <si>
    <t>プレストレスト・コンクリート工事</t>
  </si>
  <si>
    <t>PPIITEM3200000200511</t>
  </si>
  <si>
    <t>法面処理工事</t>
  </si>
  <si>
    <t>PPIITEM3200000200512</t>
  </si>
  <si>
    <t>PPIITEM3200000200513</t>
  </si>
  <si>
    <t>維持修繕工事</t>
  </si>
  <si>
    <t>PPIITEM3200000200514</t>
  </si>
  <si>
    <t>しゅんせつ工事</t>
  </si>
  <si>
    <t>PPIITEM3200000200515</t>
  </si>
  <si>
    <t>グラウト工事</t>
  </si>
  <si>
    <t>PPIITEM3200000200516</t>
  </si>
  <si>
    <t>杭打工事</t>
  </si>
  <si>
    <t>PPIITEM3200000200517</t>
  </si>
  <si>
    <t>PPIITEM3200000200518</t>
  </si>
  <si>
    <t>プレハブ建築工事</t>
  </si>
  <si>
    <t>PPIITEM3200000200519</t>
  </si>
  <si>
    <t>機械設備工事</t>
  </si>
  <si>
    <t>PPIITEM3200000200520</t>
  </si>
  <si>
    <t>通信設備工事</t>
  </si>
  <si>
    <t>PPIITEM3200000200521</t>
  </si>
  <si>
    <t>受変電設備工事</t>
  </si>
  <si>
    <t>PPIITEM3200000200522</t>
  </si>
  <si>
    <t>港湾土木工事</t>
  </si>
  <si>
    <t>PPIITEM3200000200523</t>
  </si>
  <si>
    <t>一般土木工事（港湾空港関係）</t>
  </si>
  <si>
    <t>PPIITEM3200000200524</t>
  </si>
  <si>
    <t>しゅんせつ工事（港湾空港関係）</t>
  </si>
  <si>
    <t>PPIITEM3200000200525</t>
  </si>
  <si>
    <t>舗装工事（港湾空港関係）</t>
  </si>
  <si>
    <t>PPIITEM3200000200526</t>
  </si>
  <si>
    <t>農林土木工事</t>
  </si>
  <si>
    <t>PPIITEM3200000200527</t>
  </si>
  <si>
    <t>農林建築工事</t>
  </si>
  <si>
    <t>PPIITEM3200000200528</t>
  </si>
  <si>
    <t>PPIITEM3200000200529</t>
  </si>
  <si>
    <t>PPIITEM3200000200530</t>
  </si>
  <si>
    <t>その他工事</t>
  </si>
  <si>
    <t>PPIITEM3201000200501</t>
  </si>
  <si>
    <t>PPIITEM3201000200502</t>
  </si>
  <si>
    <t>PPIITEM3201000200503</t>
  </si>
  <si>
    <t>PPIITEM3201000200504</t>
  </si>
  <si>
    <t>PPIITEM3201000200505</t>
  </si>
  <si>
    <t>PPIITEM3201000200506</t>
  </si>
  <si>
    <t>PPIITEM3201000200507</t>
  </si>
  <si>
    <t>PPIITEM3201000200508</t>
  </si>
  <si>
    <t>PPIITEM3201000200509</t>
  </si>
  <si>
    <t>PPIITEM3201000200510</t>
  </si>
  <si>
    <t>PPIITEM3201000200511</t>
  </si>
  <si>
    <t>PPIITEM3201000200512</t>
  </si>
  <si>
    <t>PPIITEM3201000200513</t>
  </si>
  <si>
    <t>PPIITEM3201000200514</t>
  </si>
  <si>
    <t>PPIITEM3201000200515</t>
  </si>
  <si>
    <t>PPIITEM3201000200516</t>
  </si>
  <si>
    <t>PPIITEM3201000200517</t>
  </si>
  <si>
    <t>PPIITEM3201000200518</t>
  </si>
  <si>
    <t>PPIITEM3201000200519</t>
  </si>
  <si>
    <t>PPIITEM3201000200520</t>
  </si>
  <si>
    <t>PPIITEM3201000200521</t>
  </si>
  <si>
    <t>PPIITEM3201000200522</t>
  </si>
  <si>
    <t>PPIITEM3201000200523</t>
  </si>
  <si>
    <t>PPIITEM3201000200524</t>
  </si>
  <si>
    <t>PPIITEM3201000200525</t>
  </si>
  <si>
    <t>PPIITEM3201000200526</t>
  </si>
  <si>
    <t>PPIITEM3201000200527</t>
  </si>
  <si>
    <t>PPIITEM3201000200528</t>
  </si>
  <si>
    <t>PPIITEM3201000200529</t>
  </si>
  <si>
    <t>PPIITEM3201000200530</t>
  </si>
  <si>
    <t>PPIITEM3202000200501</t>
  </si>
  <si>
    <t>PPIITEM3202000200502</t>
  </si>
  <si>
    <t>PPIITEM3202000200503</t>
  </si>
  <si>
    <t>PPIITEM3202000200504</t>
  </si>
  <si>
    <t>PPIITEM3202000200505</t>
  </si>
  <si>
    <t>PPIITEM3202000200506</t>
  </si>
  <si>
    <t>PPIITEM3202000200507</t>
  </si>
  <si>
    <t>PPIITEM3202000200508</t>
  </si>
  <si>
    <t>PPIITEM3202000200509</t>
  </si>
  <si>
    <t>PPIITEM3202000200510</t>
  </si>
  <si>
    <t>PPIITEM3202000200511</t>
  </si>
  <si>
    <t>PPIITEM3202000200512</t>
  </si>
  <si>
    <t>PPIITEM3202000200513</t>
  </si>
  <si>
    <t>PPIITEM3202000200514</t>
  </si>
  <si>
    <t>PPIITEM3202000200515</t>
  </si>
  <si>
    <t>PPIITEM3202000200516</t>
  </si>
  <si>
    <t>PPIITEM3202000200517</t>
  </si>
  <si>
    <t>PPIITEM3202000200518</t>
  </si>
  <si>
    <t>PPIITEM3202000200519</t>
  </si>
  <si>
    <t>PPIITEM3202000200520</t>
  </si>
  <si>
    <t>PPIITEM3202000200521</t>
  </si>
  <si>
    <t>PPIITEM3202000200522</t>
  </si>
  <si>
    <t>PPIITEM3202000200523</t>
  </si>
  <si>
    <t>PPIITEM3202000200524</t>
  </si>
  <si>
    <t>PPIITEM3202000200525</t>
  </si>
  <si>
    <t>PPIITEM3202000200526</t>
  </si>
  <si>
    <t>PPIITEM3202000200527</t>
  </si>
  <si>
    <t>PPIITEM3202000200528</t>
  </si>
  <si>
    <t>PPIITEM3202000200529</t>
  </si>
  <si>
    <t>PPIITEM3202000200530</t>
  </si>
  <si>
    <t>PPIITEM3203000200501</t>
  </si>
  <si>
    <t>PPIITEM3203000200502</t>
  </si>
  <si>
    <t>PPIITEM3203000200503</t>
  </si>
  <si>
    <t>PPIITEM3203000200504</t>
  </si>
  <si>
    <t>PPIITEM3203000200505</t>
  </si>
  <si>
    <t>PPIITEM3203000200506</t>
  </si>
  <si>
    <t>PPIITEM3203000200507</t>
  </si>
  <si>
    <t>PPIITEM3203000200508</t>
  </si>
  <si>
    <t>PPIITEM3203000200509</t>
  </si>
  <si>
    <t>PPIITEM3203000200510</t>
  </si>
  <si>
    <t>PPIITEM3203000200511</t>
  </si>
  <si>
    <t>PPIITEM3203000200512</t>
  </si>
  <si>
    <t>PPIITEM3203000200513</t>
  </si>
  <si>
    <t>PPIITEM3203000200514</t>
  </si>
  <si>
    <t>PPIITEM3203000200515</t>
  </si>
  <si>
    <t>PPIITEM3203000200516</t>
  </si>
  <si>
    <t>PPIITEM3203000200517</t>
  </si>
  <si>
    <t>PPIITEM3203000200518</t>
  </si>
  <si>
    <t>PPIITEM3203000200519</t>
  </si>
  <si>
    <t>PPIITEM3203000200520</t>
  </si>
  <si>
    <t>PPIITEM3203000200521</t>
  </si>
  <si>
    <t>PPIITEM3203000200522</t>
  </si>
  <si>
    <t>PPIITEM3203000200523</t>
  </si>
  <si>
    <t>PPIITEM3203000200524</t>
  </si>
  <si>
    <t>PPIITEM3203000200525</t>
  </si>
  <si>
    <t>PPIITEM3203000200526</t>
  </si>
  <si>
    <t>PPIITEM3203000200527</t>
  </si>
  <si>
    <t>PPIITEM3203000200528</t>
  </si>
  <si>
    <t>PPIITEM3203000200529</t>
  </si>
  <si>
    <t>PPIITEM3203000200530</t>
  </si>
  <si>
    <t>PPIITEM3204000200501</t>
  </si>
  <si>
    <t>PPIITEM3204000200502</t>
  </si>
  <si>
    <t>PPIITEM3204000200503</t>
  </si>
  <si>
    <t>PPIITEM3204000200504</t>
  </si>
  <si>
    <t>PPIITEM3204000200505</t>
  </si>
  <si>
    <t>PPIITEM3204000200506</t>
  </si>
  <si>
    <t>PPIITEM320411012047</t>
  </si>
  <si>
    <t>PPIITEM320411012048</t>
  </si>
  <si>
    <t>PPIITEM320411012049</t>
  </si>
  <si>
    <t>PPIITEM320411012050</t>
  </si>
  <si>
    <t>PPIITEM320411012051</t>
  </si>
  <si>
    <t>PPIITEM320411012052</t>
  </si>
  <si>
    <t>PPIITEM320411012053</t>
  </si>
  <si>
    <t>PPIITEM320411012054</t>
  </si>
  <si>
    <t>PPIITEM320411012055</t>
  </si>
  <si>
    <t>PPIITEM320411012056</t>
  </si>
  <si>
    <t>PPIITEM320411012057</t>
  </si>
  <si>
    <t>PPIITEM320411012058</t>
  </si>
  <si>
    <t>PPIITEM320411012059</t>
  </si>
  <si>
    <t>PPIITEM320411013000</t>
  </si>
  <si>
    <t>PPIITEM320411013001</t>
  </si>
  <si>
    <t>PPIITEM320411013002</t>
  </si>
  <si>
    <t>PPIITEM320411013003</t>
  </si>
  <si>
    <t>PPIITEM320411013004</t>
  </si>
  <si>
    <t>PPIITEM320411013005</t>
  </si>
  <si>
    <t>PPIITEM320411013006</t>
  </si>
  <si>
    <t>PPIITEM320411013007</t>
  </si>
  <si>
    <t>PPIITEM320411013008</t>
  </si>
  <si>
    <t>PPIITEM320411013009</t>
  </si>
  <si>
    <t>PPIITEM320411013010</t>
  </si>
  <si>
    <t>PPIITEM320411013011</t>
  </si>
  <si>
    <t>PPIITEM320411013012</t>
  </si>
  <si>
    <t>PPIITEM320411013013</t>
  </si>
  <si>
    <t>PPIITEM320411013014</t>
  </si>
  <si>
    <t>PPIITEM320411013015</t>
  </si>
  <si>
    <t>PPIITEM320411013016</t>
  </si>
  <si>
    <t>PPIITEM320411013017</t>
  </si>
  <si>
    <t>PPIITEM320411013018</t>
  </si>
  <si>
    <t>PPIITEM320411013019</t>
  </si>
  <si>
    <t>PPIITEM320411013020</t>
  </si>
  <si>
    <t>PPIITEM320411013021</t>
  </si>
  <si>
    <t>PPIITEM320411013022</t>
  </si>
  <si>
    <t>PPIITEM320411013023</t>
  </si>
  <si>
    <t>PPIITEM320411013024</t>
  </si>
  <si>
    <t>PPIITEM320411013025</t>
  </si>
  <si>
    <t>PPIITEM320411013026</t>
  </si>
  <si>
    <t>PPIITEM320411013027</t>
  </si>
  <si>
    <t>PPIITEM320411013028</t>
  </si>
  <si>
    <t>PPIITEM320411013029</t>
  </si>
  <si>
    <t>PPIITEM320411013030</t>
  </si>
  <si>
    <t>PPIITEM320411013031</t>
  </si>
  <si>
    <t>PPIITEM320411013032</t>
  </si>
  <si>
    <t>PPIITEM320411013033</t>
  </si>
  <si>
    <t>PPIITEM320411013034</t>
  </si>
  <si>
    <t>PPIITEM320411013035</t>
  </si>
  <si>
    <t>PPIITEM320411013036</t>
  </si>
  <si>
    <t>PPIITEM320411013037</t>
  </si>
  <si>
    <t>PPIITEM320411013038</t>
  </si>
  <si>
    <t>PPIITEM320411013039</t>
  </si>
  <si>
    <t>PPIITEM320411013040</t>
  </si>
  <si>
    <t>PPIITEM320411013041</t>
  </si>
  <si>
    <t>PPIITEM320411013042</t>
  </si>
  <si>
    <t>PPIITEM320411013043</t>
  </si>
  <si>
    <t>PPIITEM320411013044</t>
  </si>
  <si>
    <t>PPIITEM320411013045</t>
  </si>
  <si>
    <t>PPIITEM320411013046</t>
  </si>
  <si>
    <t>PPIITEM320411013047</t>
  </si>
  <si>
    <t>PPIITEM320411013048</t>
  </si>
  <si>
    <t>PPIITEM320411013049</t>
  </si>
  <si>
    <t>PPIITEM320411013050</t>
  </si>
  <si>
    <t>PPIITEM320411013051</t>
  </si>
  <si>
    <t>PPIITEM320411013052</t>
  </si>
  <si>
    <t>PPIITEM320411013053</t>
  </si>
  <si>
    <t>PPIITEM320411013054</t>
  </si>
  <si>
    <t>PPIITEM320411013055</t>
  </si>
  <si>
    <t>PPIITEM320411013056</t>
  </si>
  <si>
    <t>PPIITEM320411013057</t>
  </si>
  <si>
    <t>PPIITEM320411013058</t>
  </si>
  <si>
    <t>PPIITEM320411013059</t>
  </si>
  <si>
    <t>PPIITEM320411013060</t>
  </si>
  <si>
    <t>PPIITEM320411013061</t>
  </si>
  <si>
    <t>PPIITEM320411013062</t>
  </si>
  <si>
    <t>PPIITEM320411013063</t>
  </si>
  <si>
    <t>PPIITEM320411013064</t>
  </si>
  <si>
    <t>PPIITEM320411013065</t>
  </si>
  <si>
    <t>PPIITEM320411013066</t>
  </si>
  <si>
    <t>PPIITEM320411013067</t>
  </si>
  <si>
    <t>PPIITEM320411013068</t>
  </si>
  <si>
    <t>PPIITEM320411013069</t>
  </si>
  <si>
    <t>PPIITEM320411013070</t>
  </si>
  <si>
    <t>PPIITEM320411013071</t>
  </si>
  <si>
    <t>PPIITEM320411013072</t>
  </si>
  <si>
    <t>PPIITEM320411013073</t>
  </si>
  <si>
    <t>PPIITEM320411013074</t>
  </si>
  <si>
    <t>PPIITEM320411013075</t>
  </si>
  <si>
    <t>PPIITEM320411013076</t>
  </si>
  <si>
    <t>PPIITEM320411013077</t>
  </si>
  <si>
    <t>PPIITEM320411013078</t>
  </si>
  <si>
    <t>PPIITEM320411013079</t>
  </si>
  <si>
    <t>PPIITEM320411013080</t>
  </si>
  <si>
    <t>PPIITEM320411014000</t>
  </si>
  <si>
    <t>PPIITEM320411014001</t>
  </si>
  <si>
    <t>PPIITEM320411014002</t>
  </si>
  <si>
    <t>PPIITEM3208010200601</t>
  </si>
  <si>
    <t>PPIITEM3208010200602</t>
  </si>
  <si>
    <t>PPIITEM3208010200603</t>
  </si>
  <si>
    <t>PPIITEM3208010200604</t>
  </si>
  <si>
    <t>PPIITEM3208010200605</t>
  </si>
  <si>
    <t>PPIITEM3208010200606</t>
  </si>
  <si>
    <t>PPIITEM3208010200607</t>
  </si>
  <si>
    <t>PPIITEM3208010200608</t>
  </si>
  <si>
    <t>PPIITEM320811011000</t>
  </si>
  <si>
    <t>PPIITEM320811011001</t>
  </si>
  <si>
    <t>PPIITEM320811011002</t>
  </si>
  <si>
    <t>PPIITEM320811011003</t>
  </si>
  <si>
    <t>PPIITEM320811011004</t>
  </si>
  <si>
    <t>PPIITEM320811011005</t>
  </si>
  <si>
    <t>PPIITEM320811011006</t>
  </si>
  <si>
    <t>PPIITEM320811011007</t>
  </si>
  <si>
    <t>PPIITEM320811011008</t>
  </si>
  <si>
    <t>PPIITEM320811011009</t>
  </si>
  <si>
    <t>PPIITEM320811011010</t>
  </si>
  <si>
    <t>PPIITEM320811011011</t>
  </si>
  <si>
    <t>PPIITEM320811011012</t>
  </si>
  <si>
    <t>PPIITEM320811011013</t>
  </si>
  <si>
    <t>PPIITEM320811011014</t>
  </si>
  <si>
    <t>PPIITEM320811011015</t>
  </si>
  <si>
    <t>PPIITEM320811011016</t>
  </si>
  <si>
    <t>PPIITEM320811011017</t>
  </si>
  <si>
    <t>PPIITEM320811011018</t>
  </si>
  <si>
    <t>PPIITEM320811011019</t>
  </si>
  <si>
    <t>PPIITEM320811011020</t>
  </si>
  <si>
    <t>PPIITEM320811011021</t>
  </si>
  <si>
    <t>PPIITEM320811011022</t>
  </si>
  <si>
    <t>PPIITEM320811011023</t>
  </si>
  <si>
    <t>PPIITEM320811011024</t>
  </si>
  <si>
    <t>PPIITEM320811011025</t>
  </si>
  <si>
    <t>PPIITEM320811011026</t>
  </si>
  <si>
    <t>PPIITEM320811011027</t>
  </si>
  <si>
    <t>PPIITEM320811011028</t>
  </si>
  <si>
    <t>PPIITEM320811011029</t>
  </si>
  <si>
    <t>PPIITEM320811011030</t>
  </si>
  <si>
    <t>PPIITEM320811011031</t>
  </si>
  <si>
    <t>PPIITEM320811011032</t>
  </si>
  <si>
    <t>PPIITEM320811011033</t>
  </si>
  <si>
    <t>PPIITEM320811011034</t>
  </si>
  <si>
    <t>PPIITEM320811011035</t>
  </si>
  <si>
    <t>PPIITEM320811011036</t>
  </si>
  <si>
    <t>PPIITEM320811011037</t>
  </si>
  <si>
    <t>PPIITEM320811011038</t>
  </si>
  <si>
    <t>PPIITEM320811011039</t>
  </si>
  <si>
    <t>PPIITEM320811011040</t>
  </si>
  <si>
    <t>PPIITEM320811011041</t>
  </si>
  <si>
    <t>PPIITEM320811011042</t>
  </si>
  <si>
    <t>PPIITEM320811011043</t>
  </si>
  <si>
    <t>PPIITEM320811011044</t>
  </si>
  <si>
    <t>PPIITEM320811011045</t>
  </si>
  <si>
    <t>PPIITEM320811011046</t>
  </si>
  <si>
    <t>PPIITEM320811011047</t>
  </si>
  <si>
    <t>PPIITEM320811011048</t>
  </si>
  <si>
    <t>PPIITEM320811011049</t>
  </si>
  <si>
    <t>PPIITEM320811011050</t>
  </si>
  <si>
    <t>PPIITEM320811011051</t>
  </si>
  <si>
    <t>PPIITEM320811011052</t>
  </si>
  <si>
    <t>PPIITEM320811011053</t>
  </si>
  <si>
    <t>PPIITEM320811011054</t>
  </si>
  <si>
    <t>PPIITEM320811011055</t>
  </si>
  <si>
    <t>PPIITEM320811011056</t>
  </si>
  <si>
    <t>PPIITEM320811012000</t>
  </si>
  <si>
    <t>PPIITEM320811012001</t>
  </si>
  <si>
    <t>PPIITEM320811012002</t>
  </si>
  <si>
    <t>PPIITEM320811012003</t>
  </si>
  <si>
    <t>PPIITEM320811012004</t>
  </si>
  <si>
    <t>PPIITEM320811012005</t>
  </si>
  <si>
    <t>PPIITEM320811012006</t>
  </si>
  <si>
    <t>PPIITEM320811012007</t>
  </si>
  <si>
    <t>PPIITEM320811012008</t>
  </si>
  <si>
    <t>PPIITEM320811012009</t>
  </si>
  <si>
    <t>PPIITEM320811012010</t>
  </si>
  <si>
    <t>PPIITEM320811012011</t>
  </si>
  <si>
    <t>PPIITEM320811012012</t>
  </si>
  <si>
    <t>PPIITEM320811012013</t>
  </si>
  <si>
    <t>PPIITEM320811012014</t>
  </si>
  <si>
    <t>PPIITEM320811012015</t>
  </si>
  <si>
    <t>PPIITEM320811012016</t>
  </si>
  <si>
    <t>PPIITEM320811012017</t>
  </si>
  <si>
    <t>PPIITEM320811012018</t>
  </si>
  <si>
    <t>PPIITEM320811012019</t>
  </si>
  <si>
    <t>PPIITEM320811012020</t>
  </si>
  <si>
    <t>PPIITEM320811012021</t>
  </si>
  <si>
    <t>PPIITEM320811012022</t>
  </si>
  <si>
    <t>PPIITEM320811012023</t>
  </si>
  <si>
    <t>PPIITEM320811012024</t>
  </si>
  <si>
    <t>PPIITEM320811012025</t>
  </si>
  <si>
    <t>PPIITEM320811012026</t>
  </si>
  <si>
    <t>PPIITEM320811012027</t>
  </si>
  <si>
    <t>PPIITEM320811012028</t>
  </si>
  <si>
    <t>PPIITEM320811012029</t>
  </si>
  <si>
    <t>PPIITEM320811012030</t>
  </si>
  <si>
    <t>PPIITEM320811012031</t>
  </si>
  <si>
    <t>PPIITEM320811012032</t>
  </si>
  <si>
    <t>PPIITEM320811012033</t>
  </si>
  <si>
    <t>PPIITEM320811012034</t>
  </si>
  <si>
    <t>PPIITEM320811012035</t>
  </si>
  <si>
    <t>PPIITEM320811012036</t>
  </si>
  <si>
    <t>PPIITEM320811012037</t>
  </si>
  <si>
    <t>PPIITEM320811012038</t>
  </si>
  <si>
    <t>PPIITEM320811012039</t>
  </si>
  <si>
    <t>PPIITEM320811012040</t>
  </si>
  <si>
    <t>PPIITEM320811012041</t>
  </si>
  <si>
    <t>PPIITEM320811012042</t>
  </si>
  <si>
    <t>PPIITEM320811012043</t>
  </si>
  <si>
    <t>PPIITEM320811012044</t>
  </si>
  <si>
    <t>PPIITEM320811012045</t>
  </si>
  <si>
    <t>PPIITEM320811012046</t>
  </si>
  <si>
    <t>PPIITEM320811012047</t>
  </si>
  <si>
    <t>PPIITEM320811012048</t>
  </si>
  <si>
    <t>PPIITEM320811012049</t>
  </si>
  <si>
    <t>PPIITEM320811012050</t>
  </si>
  <si>
    <t>PPIITEM320811012051</t>
  </si>
  <si>
    <t>PPIITEM321711012036</t>
  </si>
  <si>
    <t>PPIITEM321711012037</t>
  </si>
  <si>
    <t>PPIITEM321711012038</t>
  </si>
  <si>
    <t>PPIITEM321711012039</t>
  </si>
  <si>
    <t>PPIITEM321711012040</t>
  </si>
  <si>
    <t>PPIITEM321711012041</t>
  </si>
  <si>
    <t>PPIITEM321711012042</t>
  </si>
  <si>
    <t>PPIITEM321711012043</t>
  </si>
  <si>
    <t>PPIITEM321711012044</t>
  </si>
  <si>
    <t>PPIITEM321711012045</t>
  </si>
  <si>
    <t>PPIITEM321711012046</t>
  </si>
  <si>
    <t>PPIITEM321711012047</t>
  </si>
  <si>
    <t>PPIITEM321711012048</t>
  </si>
  <si>
    <t>PPIITEM321711012049</t>
  </si>
  <si>
    <t>PPIITEM321711012050</t>
  </si>
  <si>
    <t>PPIITEM321711012051</t>
  </si>
  <si>
    <t>PPIITEM321711012052</t>
  </si>
  <si>
    <t>PPIITEM321711012053</t>
  </si>
  <si>
    <t>PPIITEM321711012054</t>
  </si>
  <si>
    <t>PPIITEM321711012055</t>
  </si>
  <si>
    <t>PPIITEM321711012056</t>
  </si>
  <si>
    <t>PPIITEM321711012057</t>
  </si>
  <si>
    <t>PPIITEM321711012058</t>
  </si>
  <si>
    <t>PPIITEM321711012059</t>
  </si>
  <si>
    <t>PPIITEM321711013000</t>
  </si>
  <si>
    <t>PPIITEM321711013001</t>
  </si>
  <si>
    <t>PPIITEM321711013002</t>
  </si>
  <si>
    <t>PPIITEM321711013003</t>
  </si>
  <si>
    <t>PPIITEM321711013004</t>
  </si>
  <si>
    <t>PPIITEM321711013005</t>
  </si>
  <si>
    <t>PPIITEM321711013006</t>
  </si>
  <si>
    <t>PPIITEM321711013007</t>
  </si>
  <si>
    <t>PPIITEM321711013008</t>
  </si>
  <si>
    <t>PPIITEM321711013009</t>
  </si>
  <si>
    <t>PPIITEM321711013010</t>
  </si>
  <si>
    <t>PPIITEM321711013011</t>
  </si>
  <si>
    <t>PPIITEM321711013012</t>
  </si>
  <si>
    <t>PPIITEM321711013013</t>
  </si>
  <si>
    <t>PPIITEM321711013014</t>
  </si>
  <si>
    <t>PPIITEM321711013015</t>
  </si>
  <si>
    <t>PPIITEM321711013016</t>
  </si>
  <si>
    <t>PPIITEM321711013017</t>
  </si>
  <si>
    <t>PPIITEM321711013018</t>
  </si>
  <si>
    <t>PPIITEM321711013019</t>
  </si>
  <si>
    <t>PPIITEM321711013020</t>
  </si>
  <si>
    <t>PPIITEM321711013021</t>
  </si>
  <si>
    <t>PPIITEM321711013022</t>
  </si>
  <si>
    <t>PPIITEM321711013023</t>
  </si>
  <si>
    <t>PPIITEM321711013024</t>
  </si>
  <si>
    <t>PPIITEM321711013025</t>
  </si>
  <si>
    <t>PPIITEM321711013026</t>
  </si>
  <si>
    <t>PPIITEM321711013027</t>
  </si>
  <si>
    <t>PPIITEM321711013028</t>
  </si>
  <si>
    <t>PPIITEM321711013029</t>
  </si>
  <si>
    <t>PPIITEM321711013030</t>
  </si>
  <si>
    <t>PPIITEM321711013031</t>
  </si>
  <si>
    <t>PPIITEM321711013032</t>
  </si>
  <si>
    <t>PPIITEM321711013033</t>
  </si>
  <si>
    <t>PPIITEM321711013034</t>
  </si>
  <si>
    <t>PPIITEM321711013035</t>
  </si>
  <si>
    <t>PPIITEM321711013036</t>
  </si>
  <si>
    <t>PPIITEM321711013037</t>
  </si>
  <si>
    <t>PPIITEM321711013038</t>
  </si>
  <si>
    <t>PPIITEM321711013039</t>
  </si>
  <si>
    <t>PPIITEM321711013040</t>
  </si>
  <si>
    <t>PPIITEM321711013041</t>
  </si>
  <si>
    <t>PPIITEM321711013042</t>
  </si>
  <si>
    <t>PPIITEM321711013043</t>
  </si>
  <si>
    <t>PPIITEM321711013044</t>
  </si>
  <si>
    <t>PPIITEM321711013045</t>
  </si>
  <si>
    <t>PPIITEM321711013046</t>
  </si>
  <si>
    <t>PPIITEM321711013047</t>
  </si>
  <si>
    <t>PPIITEM321711013048</t>
  </si>
  <si>
    <t>PPIITEM321711013049</t>
  </si>
  <si>
    <t>PPIITEM321711013050</t>
  </si>
  <si>
    <t>PPIITEM321711013051</t>
  </si>
  <si>
    <t>PPIITEM321711013052</t>
  </si>
  <si>
    <t>PPIITEM321711013053</t>
  </si>
  <si>
    <t>PPIITEM321711013054</t>
  </si>
  <si>
    <t>PPIITEM321711013055</t>
  </si>
  <si>
    <t>PPIITEM321711013056</t>
  </si>
  <si>
    <t>PPIITEM321711013057</t>
  </si>
  <si>
    <t>PPIITEM321711013058</t>
  </si>
  <si>
    <t>PPIITEM321711013059</t>
  </si>
  <si>
    <t>PPIITEM321711013060</t>
  </si>
  <si>
    <t>PPIITEM321711013061</t>
  </si>
  <si>
    <t>PPIITEM321711013062</t>
  </si>
  <si>
    <t>PPIITEM321711013063</t>
  </si>
  <si>
    <t>PPIITEM321711013064</t>
  </si>
  <si>
    <t>PPIITEM321711013065</t>
  </si>
  <si>
    <t>PPIITEM321711013066</t>
  </si>
  <si>
    <t>PPIITEM321711013067</t>
  </si>
  <si>
    <t>PPIITEM321711013068</t>
  </si>
  <si>
    <t>PPIITEM321711013069</t>
  </si>
  <si>
    <t>PPIITEM321711013070</t>
  </si>
  <si>
    <t>PPIITEM321711013071</t>
  </si>
  <si>
    <t>PPIITEM321711013072</t>
  </si>
  <si>
    <t>PPIITEM321711013073</t>
  </si>
  <si>
    <t>PPIITEM321711013074</t>
  </si>
  <si>
    <t>PPIITEM321711013075</t>
  </si>
  <si>
    <t>PPIITEM321711013076</t>
  </si>
  <si>
    <t>PPIITEM321711013077</t>
  </si>
  <si>
    <t>PPIITEM321711013078</t>
  </si>
  <si>
    <t>PPIITEM321711013079</t>
  </si>
  <si>
    <t>PPIITEM321711013080</t>
  </si>
  <si>
    <t>PPIITEM321711014000</t>
  </si>
  <si>
    <t>PPIITEM321711014001</t>
  </si>
  <si>
    <t>PPIITEM321711014002</t>
  </si>
  <si>
    <t>PPIMTHD3200011002011</t>
  </si>
  <si>
    <t>PPIMTHD3200011002013</t>
  </si>
  <si>
    <t>PPIMTHD3200012002027</t>
  </si>
  <si>
    <t>PPIMTHD3200013002051</t>
  </si>
  <si>
    <t>PPIMTHD3200013002057</t>
  </si>
  <si>
    <t>標準プロポーザル</t>
  </si>
  <si>
    <t>PPIMTHD3200118001010</t>
  </si>
  <si>
    <t>随意契約（オープンカウンタ）</t>
  </si>
  <si>
    <t>PPIMTHD3200118002010</t>
  </si>
  <si>
    <t>一般競争入札（最低価格）</t>
  </si>
  <si>
    <t>PPIMTHD3200118002020</t>
  </si>
  <si>
    <t>一般競争入札（最高価格）</t>
  </si>
  <si>
    <t>PPIMTHD3200118002040</t>
  </si>
  <si>
    <t>一般競争入札（総合評価）</t>
  </si>
  <si>
    <t>PPIMTHD3200118002050</t>
  </si>
  <si>
    <t>一般競争入札（複数落札）</t>
  </si>
  <si>
    <t>PPIMTHD3200118003010</t>
  </si>
  <si>
    <t>指名競争入札（最低価格）</t>
  </si>
  <si>
    <t>PPIMTHD3200118003020</t>
  </si>
  <si>
    <t>指名競争入札（最高価格）</t>
  </si>
  <si>
    <t>PPIMTHD3200118003040</t>
  </si>
  <si>
    <t>指名競争入札（総合評価）</t>
  </si>
  <si>
    <t>PPIMTHD3200118003050</t>
  </si>
  <si>
    <t>指名競争入札（複数落札）</t>
  </si>
  <si>
    <t>PPIMTHD3200118004020</t>
  </si>
  <si>
    <t>随意契約（特定者）</t>
  </si>
  <si>
    <t>PPIMTHD3200118004025</t>
  </si>
  <si>
    <t>随意契約（複数業者）</t>
  </si>
  <si>
    <t>PPIMTHD3200118011010</t>
  </si>
  <si>
    <t>随意契約（オープンカウンタ）・少額</t>
  </si>
  <si>
    <t>PPIMTHD3200118014020</t>
  </si>
  <si>
    <t>随意契約（特定者）・少額</t>
  </si>
  <si>
    <t>PPIMTHD3200118014025</t>
  </si>
  <si>
    <t>随意契約（複数参加）・少額</t>
  </si>
  <si>
    <t>PPIMTHD3201011002011</t>
  </si>
  <si>
    <t>PPIMTHD3201011002013</t>
  </si>
  <si>
    <t>PPIMTHD3201012002027</t>
  </si>
  <si>
    <t>PPIMTHD3201013002051</t>
  </si>
  <si>
    <t>PPIMTHD3201013002057</t>
  </si>
  <si>
    <t>PPIMTHD3201118001010</t>
  </si>
  <si>
    <t>PPIMTHD3201118002010</t>
  </si>
  <si>
    <t>PPIMTHD3201118002020</t>
  </si>
  <si>
    <t>PPIMTHD3201118002040</t>
  </si>
  <si>
    <t>PPIMTHD3201118002050</t>
  </si>
  <si>
    <t>PPIMTHD3201118003010</t>
  </si>
  <si>
    <t>PPIMTHD3201118003020</t>
  </si>
  <si>
    <t>PPIMTHD3201118003040</t>
  </si>
  <si>
    <t>PPIMTHD3201118003050</t>
  </si>
  <si>
    <t>PPIMTHD3201118004020</t>
  </si>
  <si>
    <t>PPIMTHD3201118004025</t>
  </si>
  <si>
    <t>PPIMTHD3201118011010</t>
  </si>
  <si>
    <t>PPIMTHD3201118014020</t>
  </si>
  <si>
    <t>PPIMTHD3201118014025</t>
  </si>
  <si>
    <t>PPIMTHD3202011002011</t>
  </si>
  <si>
    <t>PPIMTHD3202011002013</t>
  </si>
  <si>
    <t>PPIMTHD3202012002027</t>
  </si>
  <si>
    <t>PPIMTHD3202013002051</t>
  </si>
  <si>
    <t>PPIMTHD3202013002057</t>
  </si>
  <si>
    <t>PPIMTHD3202118001010</t>
  </si>
  <si>
    <t>PPIMTHD3202118002010</t>
  </si>
  <si>
    <t>PPIMTHD3202118002020</t>
  </si>
  <si>
    <t>PPIMTHD3202118002040</t>
  </si>
  <si>
    <t>PPIMTHD3202118002050</t>
  </si>
  <si>
    <t>PPIDEP32000500090</t>
  </si>
  <si>
    <t>西部福祉事務所</t>
  </si>
  <si>
    <t>PPIDEP32000500100</t>
  </si>
  <si>
    <t>松江保健所</t>
  </si>
  <si>
    <t>PPIDEP32000500110</t>
  </si>
  <si>
    <t>雲南保健所</t>
  </si>
  <si>
    <t>PPIDEP32000500120</t>
  </si>
  <si>
    <t>出雲保健所</t>
  </si>
  <si>
    <t>PPIDEP32000500130</t>
  </si>
  <si>
    <t>県央保健所</t>
  </si>
  <si>
    <t>PPIDEP32000500140</t>
  </si>
  <si>
    <t>浜田保健所</t>
  </si>
  <si>
    <t>PPIITEM320311011015</t>
  </si>
  <si>
    <t>PPIITEM320311011016</t>
  </si>
  <si>
    <t>PPIITEM320311011017</t>
  </si>
  <si>
    <t>PPIITEM320311011018</t>
  </si>
  <si>
    <t>PPIITEM320311011019</t>
  </si>
  <si>
    <t>PPIITEM320311011020</t>
  </si>
  <si>
    <t>PPIITEM320311011021</t>
  </si>
  <si>
    <t>PPIITEM320311011022</t>
  </si>
  <si>
    <t>PPIITEM320311011023</t>
  </si>
  <si>
    <t>PPIITEM320311011024</t>
  </si>
  <si>
    <t>PPIITEM320311011025</t>
  </si>
  <si>
    <t>PPIITEM320311011026</t>
  </si>
  <si>
    <t>PPIITEM320311011027</t>
  </si>
  <si>
    <t>PPIITEM320311011028</t>
  </si>
  <si>
    <t>PPIITEM320311011029</t>
  </si>
  <si>
    <t>PPIITEM320311011030</t>
  </si>
  <si>
    <t>PPIITEM320311011031</t>
  </si>
  <si>
    <t>PPIITEM320311011032</t>
  </si>
  <si>
    <t>PPIITEM320311011033</t>
  </si>
  <si>
    <t>PPIITEM320311011034</t>
  </si>
  <si>
    <t>PPIITEM320311011035</t>
  </si>
  <si>
    <t>PPIITEM320311011036</t>
  </si>
  <si>
    <t>PPIITEM320311011037</t>
  </si>
  <si>
    <t>PPIITEM320311011038</t>
  </si>
  <si>
    <t>PPIITEM320311011039</t>
  </si>
  <si>
    <t>PPIITEM320311011040</t>
  </si>
  <si>
    <t>PPIITEM320311011041</t>
  </si>
  <si>
    <t>PPIITEM320311011042</t>
  </si>
  <si>
    <t>PPIITEM320311011043</t>
  </si>
  <si>
    <t>PPIITEM320311011044</t>
  </si>
  <si>
    <t>PPIITEM321011011026</t>
  </si>
  <si>
    <t>PPIITEM321011011027</t>
  </si>
  <si>
    <t>PPIITEM321011011028</t>
  </si>
  <si>
    <t>PPIITEM321011011029</t>
  </si>
  <si>
    <t>PPIITEM321011011030</t>
  </si>
  <si>
    <t>PPIITEM321011011031</t>
  </si>
  <si>
    <t>PPIITEM321011011032</t>
  </si>
  <si>
    <t>PPIITEM321011011033</t>
  </si>
  <si>
    <t>PPIITEM321011011034</t>
  </si>
  <si>
    <t>PPIITEM321011011035</t>
  </si>
  <si>
    <t>PPIITEM321011011036</t>
  </si>
  <si>
    <t>PPIITEM321011011037</t>
  </si>
  <si>
    <t>PPIITEM321011011038</t>
  </si>
  <si>
    <t>PPIITEM321011011039</t>
  </si>
  <si>
    <t>PPIITEM321011011040</t>
  </si>
  <si>
    <t>PPIITEM321011011041</t>
  </si>
  <si>
    <t>PPIITEM321011011042</t>
  </si>
  <si>
    <t>PPIITEM321011011043</t>
  </si>
  <si>
    <t>PPIITEM321011011044</t>
  </si>
  <si>
    <t>PPIITEM321011011045</t>
  </si>
  <si>
    <t>PPIITEM321011011046</t>
  </si>
  <si>
    <t>PPIITEM321011011047</t>
  </si>
  <si>
    <t>PPIITEM321011011048</t>
  </si>
  <si>
    <t>PPIITEM321011011049</t>
  </si>
  <si>
    <t>PPIITEM321011011050</t>
  </si>
  <si>
    <t>PPIITEM321011011051</t>
  </si>
  <si>
    <t>PPIITEM321011011052</t>
  </si>
  <si>
    <t>PPIITEM321011011053</t>
  </si>
  <si>
    <t>PPIITEM321011011054</t>
  </si>
  <si>
    <t>PPIITEM321011011055</t>
  </si>
  <si>
    <t>PPIITEM321011011056</t>
  </si>
  <si>
    <t>PPIITEM321011012000</t>
  </si>
  <si>
    <t>PPIITEM321011012001</t>
  </si>
  <si>
    <t>PPIITEM321011012002</t>
  </si>
  <si>
    <t>PPIITEM321011012003</t>
  </si>
  <si>
    <t>PPIITEM321011012004</t>
  </si>
  <si>
    <t>PPIITEM321011012005</t>
  </si>
  <si>
    <t>PPIITEM321011012006</t>
  </si>
  <si>
    <t>PPIITEM321011012007</t>
  </si>
  <si>
    <t>PPIITEM321011012008</t>
  </si>
  <si>
    <t>PPIITEM321011012009</t>
  </si>
  <si>
    <t>PPIITEM321011012010</t>
  </si>
  <si>
    <t>PPIITEM321011012011</t>
  </si>
  <si>
    <t>PPIITEM321011012012</t>
  </si>
  <si>
    <t>PPIITEM321011012013</t>
  </si>
  <si>
    <t>PPIITEM321011012014</t>
  </si>
  <si>
    <t>PPIITEM321011012015</t>
  </si>
  <si>
    <t>PPIITEM321011012016</t>
  </si>
  <si>
    <t>PPIITEM321011012017</t>
  </si>
  <si>
    <t>PPIITEM321011012018</t>
  </si>
  <si>
    <t>PPIITEM321011012019</t>
  </si>
  <si>
    <t>PPIITEM321011012020</t>
  </si>
  <si>
    <t>PPIITEM321011012021</t>
  </si>
  <si>
    <t>PPIITEM321011012022</t>
  </si>
  <si>
    <t>PPIITEM321011012023</t>
  </si>
  <si>
    <t>PPIITEM321011012024</t>
  </si>
  <si>
    <t>PPIITEM321011012025</t>
  </si>
  <si>
    <t>PPIITEM321011012026</t>
  </si>
  <si>
    <t>PPIITEM321011012027</t>
  </si>
  <si>
    <t>PPIITEM321011012028</t>
  </si>
  <si>
    <t>PPIITEM321011012029</t>
  </si>
  <si>
    <t>PPIITEM321011012030</t>
  </si>
  <si>
    <t>PPIITEM321011012031</t>
  </si>
  <si>
    <t>PPIITEM321011012032</t>
  </si>
  <si>
    <t>PPIITEM321011012033</t>
  </si>
  <si>
    <t>PPIITEM321011012034</t>
  </si>
  <si>
    <t>PPIITEM321011012035</t>
  </si>
  <si>
    <t>PPIITEM321011012036</t>
  </si>
  <si>
    <t>PPIITEM321011012037</t>
  </si>
  <si>
    <t>PPIITEM321011012038</t>
  </si>
  <si>
    <t>PPIITEM321011012039</t>
  </si>
  <si>
    <t>PPIITEM321011012040</t>
  </si>
  <si>
    <t>PPIITEM321011012041</t>
  </si>
  <si>
    <t>PPIITEM321011012042</t>
  </si>
  <si>
    <t>PPIITEM321011012043</t>
  </si>
  <si>
    <t>PPIITEM321011012044</t>
  </si>
  <si>
    <t>PPIITEM321011012045</t>
  </si>
  <si>
    <t>PPIITEM321011012046</t>
  </si>
  <si>
    <t>PPIITEM321011012047</t>
  </si>
  <si>
    <t>PPIITEM321011012048</t>
  </si>
  <si>
    <t>PPIITEM321011012049</t>
  </si>
  <si>
    <t>PPIITEM321011012050</t>
  </si>
  <si>
    <t>PPIITEM321011012051</t>
  </si>
  <si>
    <t>PPIITEM321011012052</t>
  </si>
  <si>
    <t>PPIITEM321011012053</t>
  </si>
  <si>
    <t>PPIITEM321011012054</t>
  </si>
  <si>
    <t>PPIITEM321011012055</t>
  </si>
  <si>
    <t>PPIITEM321011012056</t>
  </si>
  <si>
    <t>PPIITEM321011012057</t>
  </si>
  <si>
    <t>PPIITEM321011012058</t>
  </si>
  <si>
    <t>PPIITEM321011012059</t>
  </si>
  <si>
    <t>PPIITEM321011013000</t>
  </si>
  <si>
    <t>PPIITEM321011013001</t>
  </si>
  <si>
    <t>PPIITEM321011013002</t>
  </si>
  <si>
    <t>PPIITEM3210000200521</t>
  </si>
  <si>
    <t>PPIITEM3210000200522</t>
  </si>
  <si>
    <t>PPIITEM3210000200523</t>
  </si>
  <si>
    <t>PPIITEM3210000200524</t>
  </si>
  <si>
    <t>PPIITEM3210000200525</t>
  </si>
  <si>
    <t>PPIITEM3210000200526</t>
  </si>
  <si>
    <t>PPIITEM3210000200527</t>
  </si>
  <si>
    <t>PPIITEM3210000200528</t>
  </si>
  <si>
    <t>PPIITEM3210000200529</t>
  </si>
  <si>
    <t>PPIITEM3210000200530</t>
  </si>
  <si>
    <t>PPIITEM3217000200501</t>
  </si>
  <si>
    <t>PPIITEM3217000200502</t>
  </si>
  <si>
    <t>PPIITEM3217000200503</t>
  </si>
  <si>
    <t>PPIITEM3217000200504</t>
  </si>
  <si>
    <t>PPIITEM3217000200505</t>
  </si>
  <si>
    <t>PPIDEP32001300580</t>
  </si>
  <si>
    <t>隠岐島前高等学校</t>
  </si>
  <si>
    <t>PPIDEP32001300590</t>
  </si>
  <si>
    <t>隠岐水産高等学校</t>
  </si>
  <si>
    <t>PPIDEP32001300600</t>
  </si>
  <si>
    <t>盲学校</t>
  </si>
  <si>
    <t>PPIDEP32001300610</t>
  </si>
  <si>
    <t>松江ろう学校</t>
  </si>
  <si>
    <t>PPIDEP32001300620</t>
  </si>
  <si>
    <t>浜田ろう学校</t>
  </si>
  <si>
    <t>PPIDEP32001300630</t>
  </si>
  <si>
    <t>松江養護学校</t>
  </si>
  <si>
    <t>PPIDEP32001300640</t>
  </si>
  <si>
    <t>出雲養護学校</t>
  </si>
  <si>
    <t>PPIDEP32001300650</t>
  </si>
  <si>
    <t>石見養護学校</t>
  </si>
  <si>
    <t>PPIITEM321011013003</t>
  </si>
  <si>
    <t>PPIITEM321011013004</t>
  </si>
  <si>
    <t>PPIITEM321011013005</t>
  </si>
  <si>
    <t>PPIITEM321011013006</t>
  </si>
  <si>
    <t>PPIITEM321011013007</t>
  </si>
  <si>
    <t>PPIITEM321011013008</t>
  </si>
  <si>
    <t>PPIITEM321011013009</t>
  </si>
  <si>
    <t>PPIITEM321011013010</t>
  </si>
  <si>
    <t>PPIITEM321011013011</t>
  </si>
  <si>
    <t>PPIITEM321011013012</t>
  </si>
  <si>
    <t>PPIITEM321011013013</t>
  </si>
  <si>
    <t>PPIITEM321011013014</t>
  </si>
  <si>
    <t>PPIITEM321011013015</t>
  </si>
  <si>
    <t>PPIITEM321011013016</t>
  </si>
  <si>
    <t>PPIITEM321011013017</t>
  </si>
  <si>
    <t>PPIITEM321011013018</t>
  </si>
  <si>
    <t>PPIITEM321011013019</t>
  </si>
  <si>
    <t>PPIITEM321011013020</t>
  </si>
  <si>
    <t>PPIITEM321011013021</t>
  </si>
  <si>
    <t>PPIITEM321011013022</t>
  </si>
  <si>
    <t>PPIITEM321011013023</t>
  </si>
  <si>
    <t>PPIITEM321011013024</t>
  </si>
  <si>
    <t>PPIITEM321011013025</t>
  </si>
  <si>
    <t>PPIITEM321011013026</t>
  </si>
  <si>
    <t>PPIITEM321011013027</t>
  </si>
  <si>
    <t>PPIITEM321011013028</t>
  </si>
  <si>
    <t>PPIITEM321011013029</t>
  </si>
  <si>
    <t>PPIITEM321011013030</t>
  </si>
  <si>
    <t>PPIITEM321011013031</t>
  </si>
  <si>
    <t>PPIITEM321011013032</t>
  </si>
  <si>
    <t>PPIITEM321011013033</t>
  </si>
  <si>
    <t>PPIITEM321011013034</t>
  </si>
  <si>
    <t>PPIITEM321011013035</t>
  </si>
  <si>
    <t>PPIITEM321011013036</t>
  </si>
  <si>
    <t>PPIITEM321011013037</t>
  </si>
  <si>
    <t>PPIITEM321011013038</t>
  </si>
  <si>
    <t>PPIITEM321011013039</t>
  </si>
  <si>
    <t>PPIITEM321011013040</t>
  </si>
  <si>
    <t>PPIITEM321011013041</t>
  </si>
  <si>
    <t>PPIITEM321011013042</t>
  </si>
  <si>
    <t>PPIITEM321011013043</t>
  </si>
  <si>
    <t>PPIITEM321011013044</t>
  </si>
  <si>
    <t>PPIITEM321011013045</t>
  </si>
  <si>
    <t>PPIITEM321011013046</t>
  </si>
  <si>
    <t>PPIITEM321011013047</t>
  </si>
  <si>
    <t>PPIITEM321011013048</t>
  </si>
  <si>
    <t>PPIITEM321011013049</t>
  </si>
  <si>
    <t>PPIITEM321011013050</t>
  </si>
  <si>
    <t>PPIITEM321011013051</t>
  </si>
  <si>
    <t>PPIITEM321011013052</t>
  </si>
  <si>
    <t>PPIITEM321011013053</t>
  </si>
  <si>
    <t>PPIITEM321011013054</t>
  </si>
  <si>
    <t>PPIITEM321011013055</t>
  </si>
  <si>
    <t>PPIITEM321011013056</t>
  </si>
  <si>
    <t>PPIITEM321011013057</t>
  </si>
  <si>
    <t>PPIITEM321011013058</t>
  </si>
  <si>
    <t>PPIITEM321011013059</t>
  </si>
  <si>
    <t>PPIITEM321011013060</t>
  </si>
  <si>
    <t>PPIITEM321011013061</t>
  </si>
  <si>
    <t>PPIITEM321011013062</t>
  </si>
  <si>
    <t>PPIITEM321011013063</t>
  </si>
  <si>
    <t>PPIITEM321011013064</t>
  </si>
  <si>
    <t>PPIITEM321011013065</t>
  </si>
  <si>
    <t>PPIITEM321011013066</t>
  </si>
  <si>
    <t>PPIITEM321011013067</t>
  </si>
  <si>
    <t>PPIITEM321011013068</t>
  </si>
  <si>
    <t>PPIITEM321011013069</t>
  </si>
  <si>
    <t>PPIITEM321011013070</t>
  </si>
  <si>
    <t>PPIITEM321011013071</t>
  </si>
  <si>
    <t>PPIITEM321011013072</t>
  </si>
  <si>
    <t>PPIITEM321011013073</t>
  </si>
  <si>
    <t>PPIITEM321011013074</t>
  </si>
  <si>
    <t>PPIITEM321011013075</t>
  </si>
  <si>
    <t>PPIITEM321011013076</t>
  </si>
  <si>
    <t>PPIITEM321011013077</t>
  </si>
  <si>
    <t>PPIITEM321011013078</t>
  </si>
  <si>
    <t>PPIITEM321011013079</t>
  </si>
  <si>
    <t>PPIITEM321011013080</t>
  </si>
  <si>
    <t>PPIITEM321011014000</t>
  </si>
  <si>
    <t>PPIITEM321011014001</t>
  </si>
  <si>
    <t>PPIITEM321011014002</t>
  </si>
  <si>
    <t>PPIITEM3215010200601</t>
  </si>
  <si>
    <t>PPIITEM3215010200602</t>
  </si>
  <si>
    <t>PPIITEM3215010200603</t>
  </si>
  <si>
    <t>PPIITEM3215010200604</t>
  </si>
  <si>
    <t>PPIITEM3215010200605</t>
  </si>
  <si>
    <t>PPIITEM3215010200606</t>
  </si>
  <si>
    <t>PPIITEM3215010200607</t>
  </si>
  <si>
    <t>PPIITEM3215010200608</t>
  </si>
  <si>
    <t>PPIITEM321511011000</t>
  </si>
  <si>
    <t>PPIITEM321511011001</t>
  </si>
  <si>
    <t>PPIITEM321511011002</t>
  </si>
  <si>
    <t>PPIITEM321511011003</t>
  </si>
  <si>
    <t>PPIITEM321511011004</t>
  </si>
  <si>
    <t>PPIITEM321511011005</t>
  </si>
  <si>
    <t>PPIITEM321511011006</t>
  </si>
  <si>
    <t>PPIITEM321511011007</t>
  </si>
  <si>
    <t>PPIITEM321511011008</t>
  </si>
  <si>
    <t>PPIITEM321511011009</t>
  </si>
  <si>
    <t>PPIITEM321511011010</t>
  </si>
  <si>
    <t>PPIITEM321511011011</t>
  </si>
  <si>
    <t>PPIITEM321511011012</t>
  </si>
  <si>
    <t>PPIITEM321511011013</t>
  </si>
  <si>
    <t>PPIITEM321511011014</t>
  </si>
  <si>
    <t>PPIITEM321511011015</t>
  </si>
  <si>
    <t>PPIITEM321511011016</t>
  </si>
  <si>
    <t>PPIITEM321511011017</t>
  </si>
  <si>
    <t>PPIITEM321511011018</t>
  </si>
  <si>
    <t>PPIITEM321511011019</t>
  </si>
  <si>
    <t>PPIITEM321511011020</t>
  </si>
  <si>
    <t>PPIITEM321511011021</t>
  </si>
  <si>
    <t>PPIITEM321511011022</t>
  </si>
  <si>
    <t>PPIITEM321511011023</t>
  </si>
  <si>
    <t>PPIITEM321511011024</t>
  </si>
  <si>
    <t>PPIITEM321511011025</t>
  </si>
  <si>
    <t>PPIITEM321511011026</t>
  </si>
  <si>
    <t>PPIITEM321511011027</t>
  </si>
  <si>
    <t>PPIITEM321511011028</t>
  </si>
  <si>
    <t>PPIITEM321511011029</t>
  </si>
  <si>
    <t>PPIITEM321511011030</t>
  </si>
  <si>
    <t>PPIITEM321511011031</t>
  </si>
  <si>
    <t>PPIITEM321511011032</t>
  </si>
  <si>
    <t>PPIITEM321511011033</t>
  </si>
  <si>
    <t>PPIITEM321511011034</t>
  </si>
  <si>
    <t>PPIITEM321511011035</t>
  </si>
  <si>
    <t>PPIITEM321511011036</t>
  </si>
  <si>
    <t>PPIITEM321511011037</t>
  </si>
  <si>
    <t>PPIITEM321511011038</t>
  </si>
  <si>
    <t>PPIITEM321511011039</t>
  </si>
  <si>
    <t>PPIITEM321511011040</t>
  </si>
  <si>
    <t>PPIITEM321511011041</t>
  </si>
  <si>
    <t>PPIITEM321511011042</t>
  </si>
  <si>
    <t>PPIITEM321511011043</t>
  </si>
  <si>
    <t>PPIITEM321511011044</t>
  </si>
  <si>
    <t>PPIITEM321511011045</t>
  </si>
  <si>
    <t>PPIITEM321511011046</t>
  </si>
  <si>
    <t>PPIITEM321511011047</t>
  </si>
  <si>
    <t>PPIITEM321511011048</t>
  </si>
  <si>
    <t>PPIITEM321511011049</t>
  </si>
  <si>
    <t>PPIITEM321511011050</t>
  </si>
  <si>
    <t>PPIITEM321511011051</t>
  </si>
  <si>
    <t>PPIITEM321511011052</t>
  </si>
  <si>
    <t>PPIITEM321511011053</t>
  </si>
  <si>
    <t>PPIITEM321511011054</t>
  </si>
  <si>
    <t>PPIITEM321511011055</t>
  </si>
  <si>
    <t>PPIITEM321511011056</t>
  </si>
  <si>
    <t>PPIITEM321511012000</t>
  </si>
  <si>
    <t>PPIITEM321511012001</t>
  </si>
  <si>
    <t>PPIITEM321511012002</t>
  </si>
  <si>
    <t>PPIITEM321511012003</t>
  </si>
  <si>
    <t>PPIITEM321511012004</t>
  </si>
  <si>
    <t>PPIITEM321511012005</t>
  </si>
  <si>
    <t>PPIITEM321511012006</t>
  </si>
  <si>
    <t>PPIITEM321511012007</t>
  </si>
  <si>
    <t>PPIITEM321511012008</t>
  </si>
  <si>
    <t>PPIITEM321511012009</t>
  </si>
  <si>
    <t>PPIITEM321511012010</t>
  </si>
  <si>
    <t>PPIITEM321511012011</t>
  </si>
  <si>
    <t>PPIITEM321511012012</t>
  </si>
  <si>
    <t>PPIITEM321511012013</t>
  </si>
  <si>
    <t>PPIITEM321511012014</t>
  </si>
  <si>
    <t>PPIITEM321511012015</t>
  </si>
  <si>
    <t>PPIITEM321511012016</t>
  </si>
  <si>
    <t>PPIITEM321511012017</t>
  </si>
  <si>
    <t>PPIITEM321511012018</t>
  </si>
  <si>
    <t>PPIITEM321511012019</t>
  </si>
  <si>
    <t>PPIITEM321511012020</t>
  </si>
  <si>
    <t>PPIITEM321511012021</t>
  </si>
  <si>
    <t>PPIITEM321511012022</t>
  </si>
  <si>
    <t>PPIITEM321511012023</t>
  </si>
  <si>
    <t>PPIITEM321511012024</t>
  </si>
  <si>
    <t>PPIITEM321511012025</t>
  </si>
  <si>
    <t>PPIITEM321511012026</t>
  </si>
  <si>
    <t>PPIITEM321511012027</t>
  </si>
  <si>
    <t>PPIITEM321511012028</t>
  </si>
  <si>
    <t>PPIITEM321511012029</t>
  </si>
  <si>
    <t>PPIITEM321511012030</t>
  </si>
  <si>
    <t>PPIITEM321511012031</t>
  </si>
  <si>
    <t>PPIITEM321511012032</t>
  </si>
  <si>
    <t>PPIITEM321511012033</t>
  </si>
  <si>
    <t>PPIITEM321511012034</t>
  </si>
  <si>
    <t>PPIITEM321511012035</t>
  </si>
  <si>
    <t>PPIITEM321511012036</t>
  </si>
  <si>
    <t>PPIITEM321511012037</t>
  </si>
  <si>
    <t>PPIITEM321511012038</t>
  </si>
  <si>
    <t>PPIITEM321511012039</t>
  </si>
  <si>
    <t>PPIITEM321511012040</t>
  </si>
  <si>
    <t>PPIITEM321511012041</t>
  </si>
  <si>
    <t>PPIITEM321511012042</t>
  </si>
  <si>
    <t>PPIITEM321511012043</t>
  </si>
  <si>
    <t>PPIITEM321511012044</t>
  </si>
  <si>
    <t>PPIITEM321511012045</t>
  </si>
  <si>
    <t>PPIITEM321511012046</t>
  </si>
  <si>
    <t>PPIITEM321511012047</t>
  </si>
  <si>
    <t>PPIITEM321511012048</t>
  </si>
  <si>
    <t>PPIITEM321511012049</t>
  </si>
  <si>
    <t>PPIITEM321511012050</t>
  </si>
  <si>
    <t>PPIITEM321511012051</t>
  </si>
  <si>
    <t>PPIITEM321511012052</t>
  </si>
  <si>
    <t>PPIITEM321511012053</t>
  </si>
  <si>
    <t>PPIITEM321511012054</t>
  </si>
  <si>
    <t>PPIITEM321511012055</t>
  </si>
  <si>
    <t>PPIITEM321511012056</t>
  </si>
  <si>
    <t>PPIITEM321511012057</t>
  </si>
  <si>
    <t>PPIITEM321511012058</t>
  </si>
  <si>
    <t>PPIITEM321511012059</t>
  </si>
  <si>
    <t>PPIITEM3204000200507</t>
  </si>
  <si>
    <t>PPIITEM3204000200508</t>
  </si>
  <si>
    <t>PPIITEM3204000200509</t>
  </si>
  <si>
    <t>PPIITEM3204000200510</t>
  </si>
  <si>
    <t>PPIITEM3204000200511</t>
  </si>
  <si>
    <t>PPIITEM3204000200512</t>
  </si>
  <si>
    <t>PPIITEM3204000200513</t>
  </si>
  <si>
    <t>PPIITEM3204000200514</t>
  </si>
  <si>
    <t>PPIITEM3204000200515</t>
  </si>
  <si>
    <t>PPIITEM3204000200516</t>
  </si>
  <si>
    <t>PPIITEM3204000200517</t>
  </si>
  <si>
    <t>PPIITEM3204000200518</t>
  </si>
  <si>
    <t>PPIITEM3204000200519</t>
  </si>
  <si>
    <t>PPIITEM3204000200520</t>
  </si>
  <si>
    <t>PPIITEM3204000200521</t>
  </si>
  <si>
    <t>PPIITEM3204000200522</t>
  </si>
  <si>
    <t>PPIITEM3204000200523</t>
  </si>
  <si>
    <t>PPIITEM3204000200524</t>
  </si>
  <si>
    <t>PPIITEM3204000200525</t>
  </si>
  <si>
    <t>PPIITEM3204000200526</t>
  </si>
  <si>
    <t>PPIITEM3204000200527</t>
  </si>
  <si>
    <t>PPIITEM3204000200528</t>
  </si>
  <si>
    <t>PPIITEM3204000200529</t>
  </si>
  <si>
    <t>PPIITEM3204000200530</t>
  </si>
  <si>
    <t>PPIITEM3208000200501</t>
  </si>
  <si>
    <t>PPIITEM3208000200502</t>
  </si>
  <si>
    <t>PPIITEM3208000200503</t>
  </si>
  <si>
    <t>PPIITEM3208000200504</t>
  </si>
  <si>
    <t>PPIITEM3208000200505</t>
  </si>
  <si>
    <t>PPIITEM3208000200506</t>
  </si>
  <si>
    <t>PPIITEM3208000200507</t>
  </si>
  <si>
    <t>PPIITEM3208000200508</t>
  </si>
  <si>
    <t>PPIITEM3208000200509</t>
  </si>
  <si>
    <t>PPIITEM3208000200510</t>
  </si>
  <si>
    <t>PPIITEM3208000200511</t>
  </si>
  <si>
    <t>PPIITEM3208000200512</t>
  </si>
  <si>
    <t>PPIITEM3208000200513</t>
  </si>
  <si>
    <t>PPIITEM3208000200514</t>
  </si>
  <si>
    <t>PPIITEM3208000200515</t>
  </si>
  <si>
    <t>PPIITEM3208000200516</t>
  </si>
  <si>
    <t>PPIITEM3208000200517</t>
  </si>
  <si>
    <t>PPIITEM3208000200518</t>
  </si>
  <si>
    <t>PPIITEM3208000200519</t>
  </si>
  <si>
    <t>PPIITEM3208000200520</t>
  </si>
  <si>
    <t>PPIITEM3208000200521</t>
  </si>
  <si>
    <t>PPIITEM3208000200522</t>
  </si>
  <si>
    <t>PPIITEM3208000200523</t>
  </si>
  <si>
    <t>PPIITEM3208000200524</t>
  </si>
  <si>
    <t>PPIITEM3208000200525</t>
  </si>
  <si>
    <t>PPIITEM3208000200526</t>
  </si>
  <si>
    <t>PPIITEM3208000200527</t>
  </si>
  <si>
    <t>PPIITEM3208000200528</t>
  </si>
  <si>
    <t>PPIITEM3208000200529</t>
  </si>
  <si>
    <t>PPIITEM3208000200530</t>
  </si>
  <si>
    <t>PPIITEM3215000200501</t>
  </si>
  <si>
    <t>PPIITEM3215000200502</t>
  </si>
  <si>
    <t>PPIITEM3215000200503</t>
  </si>
  <si>
    <t>PPIITEM3215000200504</t>
  </si>
  <si>
    <t>PPIITEM3215000200505</t>
  </si>
  <si>
    <t>PPIITEM3215000200506</t>
  </si>
  <si>
    <t>PPIITEM3215000200507</t>
  </si>
  <si>
    <t>PPIITEM3215000200508</t>
  </si>
  <si>
    <t>PPIITEM3215000200509</t>
  </si>
  <si>
    <t>PPIITEM3215000200510</t>
  </si>
  <si>
    <t>PPIITEM3215000200511</t>
  </si>
  <si>
    <t>PPIITEM3215000200512</t>
  </si>
  <si>
    <t>PPIITEM3215000200513</t>
  </si>
  <si>
    <t>PPIITEM3215000200514</t>
  </si>
  <si>
    <t>PPIITEM3215000200515</t>
  </si>
  <si>
    <t>PPIITEM3215000200516</t>
  </si>
  <si>
    <t>PPIITEM3215000200517</t>
  </si>
  <si>
    <t>PPIITEM3215000200518</t>
  </si>
  <si>
    <t>PPIITEM3215000200519</t>
  </si>
  <si>
    <t>PPIITEM3215000200520</t>
  </si>
  <si>
    <t>PPIITEM3215000200521</t>
  </si>
  <si>
    <t>PPIITEM3215000200522</t>
  </si>
  <si>
    <t>PPIITEM3215000200523</t>
  </si>
  <si>
    <t>PPIITEM3215000200524</t>
  </si>
  <si>
    <t>PPIITEM3215000200525</t>
  </si>
  <si>
    <t>PPIITEM3215000200526</t>
  </si>
  <si>
    <t>PPIITEM3215000200527</t>
  </si>
  <si>
    <t>PPIITEM3215000200528</t>
  </si>
  <si>
    <t>PPIITEM3215000200529</t>
  </si>
  <si>
    <t>PPIITEM3215000200530</t>
  </si>
  <si>
    <t>PPIORG3200</t>
  </si>
  <si>
    <t>PPIORG3201</t>
  </si>
  <si>
    <t>PPIORG3202</t>
  </si>
  <si>
    <t>PPIORG3203</t>
  </si>
  <si>
    <t>PPIORG3204</t>
  </si>
  <si>
    <t>PPIORG3208</t>
  </si>
  <si>
    <t>PPIORG3215</t>
  </si>
  <si>
    <t>PPIOFI320001</t>
  </si>
  <si>
    <t>政策企画局</t>
  </si>
  <si>
    <t>PPIOFI320002</t>
  </si>
  <si>
    <t>総務部</t>
  </si>
  <si>
    <t>PPIOFI320003</t>
  </si>
  <si>
    <t>地域振興部</t>
  </si>
  <si>
    <t>PPIOFI320004</t>
  </si>
  <si>
    <t>環境生活部</t>
  </si>
  <si>
    <t>PPIOFI320005</t>
  </si>
  <si>
    <t>健康福祉部</t>
  </si>
  <si>
    <t>PPIOFI320006</t>
  </si>
  <si>
    <t>農林水産部</t>
  </si>
  <si>
    <t>PPIOFI320007</t>
  </si>
  <si>
    <t>商工労働部</t>
  </si>
  <si>
    <t>PPIOFI320008</t>
  </si>
  <si>
    <t>土木部</t>
  </si>
  <si>
    <t>PPIOFI320009</t>
  </si>
  <si>
    <t>出納局</t>
  </si>
  <si>
    <t>PPIOFI320010</t>
  </si>
  <si>
    <t>企業局</t>
  </si>
  <si>
    <t>PPIOFI320011</t>
  </si>
  <si>
    <t>病院局</t>
  </si>
  <si>
    <t>PPIOFI320012</t>
  </si>
  <si>
    <t>議会事務局</t>
  </si>
  <si>
    <t>PPIOFI320013</t>
  </si>
  <si>
    <t>教育庁</t>
  </si>
  <si>
    <t>PPIOFI320014</t>
  </si>
  <si>
    <t>警察本部</t>
  </si>
  <si>
    <t>PPIOFI320101</t>
  </si>
  <si>
    <t>財政部</t>
  </si>
  <si>
    <t>PPIOFI320201</t>
  </si>
  <si>
    <t>総合調整室</t>
  </si>
  <si>
    <t>PPIOFI320202</t>
  </si>
  <si>
    <t>PPIOFI320203</t>
  </si>
  <si>
    <t>企画財政部</t>
  </si>
  <si>
    <t>PPIOFI320204</t>
  </si>
  <si>
    <t>市民福祉部</t>
  </si>
  <si>
    <t>PPIOFI320205</t>
  </si>
  <si>
    <t>産業経済部</t>
  </si>
  <si>
    <t>PPIOFI320206</t>
  </si>
  <si>
    <t>建設部</t>
  </si>
  <si>
    <t>PPIOFI320207</t>
  </si>
  <si>
    <t>金城支所</t>
  </si>
  <si>
    <t>PPIOFI320208</t>
  </si>
  <si>
    <t>旭支所</t>
  </si>
  <si>
    <t>PPIOFI320209</t>
  </si>
  <si>
    <t>弥栄支所</t>
  </si>
  <si>
    <t>PPIOFI320210</t>
  </si>
  <si>
    <t>三隅支所</t>
  </si>
  <si>
    <t>PPIOFI320211</t>
  </si>
  <si>
    <t>会計課</t>
  </si>
  <si>
    <t>PPIOFI320212</t>
  </si>
  <si>
    <t>浜田市議会事務局</t>
  </si>
  <si>
    <t>PPIOFI320213</t>
  </si>
  <si>
    <t>教育部</t>
  </si>
  <si>
    <t>PPIOFI320214</t>
  </si>
  <si>
    <t>選挙管理委員会</t>
  </si>
  <si>
    <t>PPIOFI320215</t>
  </si>
  <si>
    <t>監査委員事務局</t>
  </si>
  <si>
    <t>PPIOFI320216</t>
  </si>
  <si>
    <t>農業委員会</t>
  </si>
  <si>
    <t>PPIOFI320217</t>
  </si>
  <si>
    <t>消防本部</t>
  </si>
  <si>
    <t>PPIOFI320218</t>
  </si>
  <si>
    <t>水道部</t>
  </si>
  <si>
    <t>PPIOFI320301</t>
  </si>
  <si>
    <t>PPIOFI320302</t>
  </si>
  <si>
    <t>上下水道局</t>
  </si>
  <si>
    <t>PPIOFI320401</t>
  </si>
  <si>
    <t>PPIOFI320402</t>
  </si>
  <si>
    <t>PPIOFI320801</t>
  </si>
  <si>
    <t>PPIOFI321501</t>
  </si>
  <si>
    <t>邑南町全般</t>
  </si>
  <si>
    <t>PPIDEP32000100010</t>
  </si>
  <si>
    <t>政策企画監室</t>
  </si>
  <si>
    <t>PPIDEP32000100020</t>
  </si>
  <si>
    <t>秘書課</t>
  </si>
  <si>
    <t>PPIDEP32000100030</t>
  </si>
  <si>
    <t>広聴広報課</t>
  </si>
  <si>
    <t>PPIDEP32000100040</t>
  </si>
  <si>
    <t>統計調査課</t>
  </si>
  <si>
    <t>PPIDEP32000200010</t>
  </si>
  <si>
    <t>総務課</t>
  </si>
  <si>
    <t>PPIDEP32000200020</t>
  </si>
  <si>
    <t>人事課</t>
  </si>
  <si>
    <t>PPIDEP32000200030</t>
  </si>
  <si>
    <t>財政課</t>
  </si>
  <si>
    <t>PPIDEP32000200040</t>
  </si>
  <si>
    <t>税務課</t>
  </si>
  <si>
    <t>PPIDEP32000200050</t>
  </si>
  <si>
    <t>管財課</t>
  </si>
  <si>
    <t>PPIDEP32000200060</t>
  </si>
  <si>
    <t>営繕課</t>
  </si>
  <si>
    <t>PPIDEP32000200070</t>
  </si>
  <si>
    <t>消防防災課</t>
  </si>
  <si>
    <t>PPIDEP32000200080</t>
  </si>
  <si>
    <t>隠岐支庁（県民局）</t>
  </si>
  <si>
    <t>PPIDEP32000200090</t>
  </si>
  <si>
    <t>隠岐支庁（隠岐保健所）</t>
  </si>
  <si>
    <t>PPIDEP32000200100</t>
  </si>
  <si>
    <t>隠岐支庁（農林局）</t>
  </si>
  <si>
    <t>PPIDEP32000200110</t>
  </si>
  <si>
    <t>隠岐支庁（水産局）</t>
  </si>
  <si>
    <t>PPIDEP32000200120</t>
  </si>
  <si>
    <t>隠岐支庁（県土整備局）</t>
  </si>
  <si>
    <t>PPIDEP32000200130</t>
  </si>
  <si>
    <t>東部県民センター</t>
  </si>
  <si>
    <t>PPIDEP32000200140</t>
  </si>
  <si>
    <t>東部県民センター（雲南事務所）</t>
  </si>
  <si>
    <t>PPIDEP32000200150</t>
  </si>
  <si>
    <t>東部県民センター（出雲事務所）</t>
  </si>
  <si>
    <t>PPIDEP32000200160</t>
  </si>
  <si>
    <t>西部県民センター</t>
  </si>
  <si>
    <t>PPIDEP32000200170</t>
  </si>
  <si>
    <t>西部県民センター（県央事務所）</t>
  </si>
  <si>
    <t>PPIITEM321711012003</t>
  </si>
  <si>
    <t>PPIITEM321711012004</t>
  </si>
  <si>
    <t>PPIITEM321711012005</t>
  </si>
  <si>
    <t>PPIITEM321711012006</t>
  </si>
  <si>
    <t>PPIITEM321711012007</t>
  </si>
  <si>
    <t>PPIITEM321711012008</t>
  </si>
  <si>
    <t>PPIITEM321711012009</t>
  </si>
  <si>
    <t>PPIITEM321711012010</t>
  </si>
  <si>
    <t>PPIITEM321711012011</t>
  </si>
  <si>
    <t>PPIITEM321711012012</t>
  </si>
  <si>
    <t>PPIITEM321711012013</t>
  </si>
  <si>
    <t>PPIITEM321711012014</t>
  </si>
  <si>
    <t>PPIITEM321711012015</t>
  </si>
  <si>
    <t>PPIITEM321711012016</t>
  </si>
  <si>
    <t>PPIITEM321711012017</t>
  </si>
  <si>
    <t>PPIITEM321711012018</t>
  </si>
  <si>
    <t>PPIITEM321711012019</t>
  </si>
  <si>
    <t>PPIITEM321711012020</t>
  </si>
  <si>
    <t>PPIITEM321711012021</t>
  </si>
  <si>
    <t>PPIITEM321711012022</t>
  </si>
  <si>
    <t>PPIITEM321711012023</t>
  </si>
  <si>
    <t>PPIITEM321711012024</t>
  </si>
  <si>
    <t>PPIITEM321711012025</t>
  </si>
  <si>
    <t>PPIITEM321711012026</t>
  </si>
  <si>
    <t>PPIITEM321711012027</t>
  </si>
  <si>
    <t>PPIITEM321711012028</t>
  </si>
  <si>
    <t>PPIITEM321711012029</t>
  </si>
  <si>
    <t>PPIITEM321711012030</t>
  </si>
  <si>
    <t>PPIITEM321711012031</t>
  </si>
  <si>
    <t>PPIITEM321711012032</t>
  </si>
  <si>
    <t>PPIITEM321711012033</t>
  </si>
  <si>
    <t>PPIITEM321711012034</t>
  </si>
  <si>
    <t>PPIITEM321711012035</t>
  </si>
  <si>
    <t>PPIITEM320011013038</t>
  </si>
  <si>
    <t>役務等の提供：その他の情報処理</t>
  </si>
  <si>
    <t>PPIITEM320011013039</t>
  </si>
  <si>
    <t>役務等の提供：ビル総合管理</t>
  </si>
  <si>
    <t>PPIITEM320011013040</t>
  </si>
  <si>
    <t>役務等の提供：電気設備保守・管理</t>
  </si>
  <si>
    <t>PPIITEM320011013041</t>
  </si>
  <si>
    <t>役務等の提供：自動ドア保守・管理</t>
  </si>
  <si>
    <t>PPIITEM320011013042</t>
  </si>
  <si>
    <t>役務等の提供：エレベーター保守・管理</t>
  </si>
  <si>
    <t>PPIITEM320011013043</t>
  </si>
  <si>
    <t>役務等の提供：空調設備保守・管理</t>
  </si>
  <si>
    <t>PPIITEM320011013044</t>
  </si>
  <si>
    <t>役務等の提供：消防設備保守・管理</t>
  </si>
  <si>
    <t>PPIITEM320011013045</t>
  </si>
  <si>
    <t>役務等の提供：ごみ処理施設保守・管理</t>
  </si>
  <si>
    <t>PPIITEM320011013046</t>
  </si>
  <si>
    <t>役務等の提供：し尿処理施設保守・管理</t>
  </si>
  <si>
    <t>PPIITEM320011013047</t>
  </si>
  <si>
    <t>役務等の提供：汚水処理設備保守・管理</t>
  </si>
  <si>
    <t>PPIITEM320011013048</t>
  </si>
  <si>
    <t>役務等の提供：下水道・農業集落排水施設保守・管理</t>
  </si>
  <si>
    <t>PPIITEM320011013049</t>
  </si>
  <si>
    <t>役務等の提供：その他の保守・管理</t>
  </si>
  <si>
    <t>PPIITEM320011013050</t>
  </si>
  <si>
    <t>役務等の提供：ＯＡ機器・事務機器リース・レンタル</t>
  </si>
  <si>
    <t>PPIITEM320011013051</t>
  </si>
  <si>
    <t>役務等の提供：機械リース・レンタル</t>
  </si>
  <si>
    <t>PPIITEM320011013052</t>
  </si>
  <si>
    <t>役務等の提供：車両リース・レンタル</t>
  </si>
  <si>
    <t>PPIITEM320011013053</t>
  </si>
  <si>
    <t>役務等の提供：プレハブ・仮設施設リース・レンタル</t>
  </si>
  <si>
    <t>PPIITEM320011013054</t>
  </si>
  <si>
    <t>役務等の提供：イベント用品リース・レンタル</t>
  </si>
  <si>
    <t>PPIITEM320011013055</t>
  </si>
  <si>
    <t>役務等の提供：清掃用品リース・レンタル</t>
  </si>
  <si>
    <t>PPIITEM320011013056</t>
  </si>
  <si>
    <t>役務等の提供：その他のリース・レンタル</t>
  </si>
  <si>
    <t>PPIITEM320011013057</t>
  </si>
  <si>
    <t>役務等の提供：水質調査</t>
  </si>
  <si>
    <t>PPIITEM320011013058</t>
  </si>
  <si>
    <t>役務等の提供：大気汚染調査</t>
  </si>
  <si>
    <t>PPIITEM320011013059</t>
  </si>
  <si>
    <t>役務等の提供：騒音・振動調査</t>
  </si>
  <si>
    <t>PPIITEM320011013060</t>
  </si>
  <si>
    <t>役務等の提供：土壌分析</t>
  </si>
  <si>
    <t>PPIITEM320011013061</t>
  </si>
  <si>
    <t>役務等の提供：ダイオキシン測定</t>
  </si>
  <si>
    <t>PPIITEM320011013062</t>
  </si>
  <si>
    <t>PPIITEM320011013063</t>
  </si>
  <si>
    <t>役務等の提供：その他の調査・分析・検査等</t>
  </si>
  <si>
    <t>PPIITEM320011013064</t>
  </si>
  <si>
    <t>役務等の提供：イベント企画・運営</t>
  </si>
  <si>
    <t>PPIITEM320011013065</t>
  </si>
  <si>
    <t>役務等の提供：アンケート・意識調査</t>
  </si>
  <si>
    <t>PPIITEM320011013066</t>
  </si>
  <si>
    <t>役務等の提供：計画策定</t>
  </si>
  <si>
    <t>PPIITEM320011013067</t>
  </si>
  <si>
    <t>役務等の提供：マイクロフィルム撮影</t>
  </si>
  <si>
    <t>PPIITEM320011013068</t>
  </si>
  <si>
    <t>役務等の提供：テープ起こし</t>
  </si>
  <si>
    <t>PPIITEM320011013069</t>
  </si>
  <si>
    <t>役務等の提供：映画・ビデオ製作</t>
  </si>
  <si>
    <t>PPIITEM320011013070</t>
  </si>
  <si>
    <t>役務等の提供：旅行企画</t>
  </si>
  <si>
    <t>PPIITEM320011013071</t>
  </si>
  <si>
    <t>役務等の提供：その他企画・製作</t>
  </si>
  <si>
    <t>PPIITEM320011013072</t>
  </si>
  <si>
    <t>役務等の提供：運搬</t>
  </si>
  <si>
    <t>PPIITEM320011013073</t>
  </si>
  <si>
    <t>役務等の提供：旅客運送</t>
  </si>
  <si>
    <t>PPIITEM320011013074</t>
  </si>
  <si>
    <t>役務等の提供：その他運搬・配送等</t>
  </si>
  <si>
    <t>PPIITEM320011013075</t>
  </si>
  <si>
    <t>役務等の提供：損害保険</t>
  </si>
  <si>
    <t>PPIITEM320011013076</t>
  </si>
  <si>
    <t>役務等の提供：クリーニング</t>
  </si>
  <si>
    <t>PPIITEM320011013077</t>
  </si>
  <si>
    <t>役務等の提供：健康診断</t>
  </si>
  <si>
    <t>PPIITEM320011013078</t>
  </si>
  <si>
    <t>役務等の提供：人材派遣</t>
  </si>
  <si>
    <t>PPIITEM320011013079</t>
  </si>
  <si>
    <t>役務等の提供：不用品買受</t>
  </si>
  <si>
    <t>PPIITEM320011013080</t>
  </si>
  <si>
    <t>役務等の提供：その他</t>
  </si>
  <si>
    <t>PPIITEM320011014000</t>
  </si>
  <si>
    <t>物品の購入：</t>
  </si>
  <si>
    <t>PPIITEM320011014001</t>
  </si>
  <si>
    <t>物品の購入：立木竹</t>
  </si>
  <si>
    <t>PPIITEM320011014002</t>
  </si>
  <si>
    <t>物品の購入：その他</t>
  </si>
  <si>
    <t>PPIITEM3201010200601</t>
  </si>
  <si>
    <t>PPIITEM3201010200602</t>
  </si>
  <si>
    <t>PPIITEM3201010200603</t>
  </si>
  <si>
    <t>PPIITEM3201010200604</t>
  </si>
  <si>
    <t>PPIITEM3201010200605</t>
  </si>
  <si>
    <t>PPIITEM3201010200606</t>
  </si>
  <si>
    <t>PPIITEM3201010200607</t>
  </si>
  <si>
    <t>PPIITEM3201010200608</t>
  </si>
  <si>
    <t>PPIITEM320111011000</t>
  </si>
  <si>
    <t>PPIITEM320111011001</t>
  </si>
  <si>
    <t>PPIITEM320111011002</t>
  </si>
  <si>
    <t>PPIITEM320111011003</t>
  </si>
  <si>
    <t>PPIITEM320111011004</t>
  </si>
  <si>
    <t>PPIITEM320111011005</t>
  </si>
  <si>
    <t>PPIITEM320111011006</t>
  </si>
  <si>
    <t>PPIITEM320111011007</t>
  </si>
  <si>
    <t>PPIITEM320111011008</t>
  </si>
  <si>
    <t>PPIITEM320111011009</t>
  </si>
  <si>
    <t>PPIITEM320111011010</t>
  </si>
  <si>
    <t>PPIITEM320111011011</t>
  </si>
  <si>
    <t>PPIITEM320111011012</t>
  </si>
  <si>
    <t>PPIITEM320111011013</t>
  </si>
  <si>
    <t>PPIITEM320111011014</t>
  </si>
  <si>
    <t>PPIITEM320111011015</t>
  </si>
  <si>
    <t>PPIITEM320111011016</t>
  </si>
  <si>
    <t>PPIITEM320111011017</t>
  </si>
  <si>
    <t>PPIMTHD3202118003010</t>
  </si>
  <si>
    <t>PPIMTHD3202118003020</t>
  </si>
  <si>
    <t>PPIMTHD3202118003040</t>
  </si>
  <si>
    <t>PPIMTHD3202118003050</t>
  </si>
  <si>
    <t>PPIMTHD3202118004020</t>
  </si>
  <si>
    <t>PPIMTHD3202118004025</t>
  </si>
  <si>
    <t>PPIMTHD3202118011010</t>
  </si>
  <si>
    <t>PPIMTHD3202118014020</t>
  </si>
  <si>
    <t>PPIMTHD3202118014025</t>
  </si>
  <si>
    <t>PPIMTHD3203011002011</t>
  </si>
  <si>
    <t>PPIMTHD3203011002013</t>
  </si>
  <si>
    <t>PPIMTHD3203012002027</t>
  </si>
  <si>
    <t>PPIMTHD3203013002051</t>
  </si>
  <si>
    <t>PPIMTHD3203013002057</t>
  </si>
  <si>
    <t>PPIMTHD3203118001010</t>
  </si>
  <si>
    <t>PPIMTHD3203118002010</t>
  </si>
  <si>
    <t>PPIMTHD3203118002020</t>
  </si>
  <si>
    <t>PPIMTHD3203118002040</t>
  </si>
  <si>
    <t>PPIMTHD3203118002050</t>
  </si>
  <si>
    <t>PPIMTHD3203118003010</t>
  </si>
  <si>
    <t>PPIMTHD3203118003020</t>
  </si>
  <si>
    <t>PPIMTHD3203118003040</t>
  </si>
  <si>
    <t>PPIMTHD3203118003050</t>
  </si>
  <si>
    <t>PPIMTHD3203118004020</t>
  </si>
  <si>
    <t>PPIMTHD3203118004025</t>
  </si>
  <si>
    <t>PPIMTHD3203118011010</t>
  </si>
  <si>
    <t>PPIMTHD3203118014020</t>
  </si>
  <si>
    <t>PPIMTHD3203118014025</t>
  </si>
  <si>
    <t>PPIMTHD3204011002011</t>
  </si>
  <si>
    <t>PPIMTHD3204011002013</t>
  </si>
  <si>
    <t>PPIMTHD3204012002027</t>
  </si>
  <si>
    <t>PPIMTHD3204013002051</t>
  </si>
  <si>
    <t>PPIMTHD3204013002057</t>
  </si>
  <si>
    <t>PPIMTHD3204118001010</t>
  </si>
  <si>
    <t>PPIMTHD3204118002010</t>
  </si>
  <si>
    <t>PPIMTHD3204118002020</t>
  </si>
  <si>
    <t>PPIMTHD3204118002040</t>
  </si>
  <si>
    <t>PPIMTHD3204118002050</t>
  </si>
  <si>
    <t>PPIMTHD3204118003010</t>
  </si>
  <si>
    <t>PPIMTHD3204118003020</t>
  </si>
  <si>
    <t>PPIMTHD3204118003040</t>
  </si>
  <si>
    <t>PPIMTHD3204118003050</t>
  </si>
  <si>
    <t>PPIMTHD3204118004020</t>
  </si>
  <si>
    <t>PPIMTHD3204118004025</t>
  </si>
  <si>
    <t>PPIMTHD3204118011010</t>
  </si>
  <si>
    <t>PPIMTHD3204118014020</t>
  </si>
  <si>
    <t>PPIMTHD3204118014025</t>
  </si>
  <si>
    <t>PPIMTHD3208011002011</t>
  </si>
  <si>
    <t>PPIMTHD3208011002013</t>
  </si>
  <si>
    <t>PPIDEP32001300660</t>
  </si>
  <si>
    <t>浜田養護学校</t>
  </si>
  <si>
    <t>PPIDEP32001300670</t>
  </si>
  <si>
    <t>益田養護学校</t>
  </si>
  <si>
    <t>PPIDEP32001300680</t>
  </si>
  <si>
    <t>隠岐養護学校</t>
  </si>
  <si>
    <t>PPIDEP32001300690</t>
  </si>
  <si>
    <t>松江清心養護学校</t>
  </si>
  <si>
    <t>PPIDEP32001300700</t>
  </si>
  <si>
    <t>江津清和養護学校</t>
  </si>
  <si>
    <t>PPIDEP32001300710</t>
  </si>
  <si>
    <t>松江緑が丘養護学校</t>
  </si>
  <si>
    <t>PPIDEP32001400010</t>
  </si>
  <si>
    <t>警察本部会計課</t>
  </si>
  <si>
    <t>PPIDEP32001400020</t>
  </si>
  <si>
    <t>松江警察署</t>
  </si>
  <si>
    <t>PPIDEP32001400030</t>
  </si>
  <si>
    <t>安来警察署</t>
  </si>
  <si>
    <t>PPIDEP32001400040</t>
  </si>
  <si>
    <t>雲南警察署</t>
  </si>
  <si>
    <t>PPIDEP32001400050</t>
  </si>
  <si>
    <t>出雲警察署</t>
  </si>
  <si>
    <t>PPIDEP32001400060</t>
  </si>
  <si>
    <t>大田警察署</t>
  </si>
  <si>
    <t>PPIDEP32001400070</t>
  </si>
  <si>
    <t>PPIDEP32000500150</t>
  </si>
  <si>
    <t>益田保健所</t>
  </si>
  <si>
    <t>PPIDEP32000500160</t>
  </si>
  <si>
    <t>保健環境科学研究所</t>
  </si>
  <si>
    <t>PPIDEP32000500170</t>
  </si>
  <si>
    <t>中央児童相談所</t>
  </si>
  <si>
    <t>PPIDEP32000500180</t>
  </si>
  <si>
    <t>出雲児童相談所</t>
  </si>
  <si>
    <t>PPIDEP32000500190</t>
  </si>
  <si>
    <t>浜田児童相談所</t>
  </si>
  <si>
    <t>PPIDEP32000500200</t>
  </si>
  <si>
    <t>益田児童相談所</t>
  </si>
  <si>
    <t>PPIDEP32000500210</t>
  </si>
  <si>
    <t>わかたけ学園</t>
  </si>
  <si>
    <t>PPIDEP32000500220</t>
  </si>
  <si>
    <t>女性相談センター</t>
  </si>
  <si>
    <t>PPIDEP32000500230</t>
  </si>
  <si>
    <t>心と体の相談センター</t>
  </si>
  <si>
    <t>PPIDEP32000500240</t>
  </si>
  <si>
    <t>食肉衛生検査所</t>
  </si>
  <si>
    <t>PPIDEP32000600010</t>
  </si>
  <si>
    <t>農林水産総務課</t>
  </si>
  <si>
    <t>PPIDEP32000600020</t>
  </si>
  <si>
    <t>農業経営課</t>
  </si>
  <si>
    <t>PPIDEP32000600030</t>
  </si>
  <si>
    <t>農畜産振興課</t>
  </si>
  <si>
    <t>PPIDEP32000600040</t>
  </si>
  <si>
    <t>しまねブランド推進室</t>
  </si>
  <si>
    <t>PPIDEP32000600050</t>
  </si>
  <si>
    <t>農村整備課</t>
  </si>
  <si>
    <t>PPIDEP32000600060</t>
  </si>
  <si>
    <t>農地整備課</t>
  </si>
  <si>
    <t>PPIDEP32000600070</t>
  </si>
  <si>
    <t>林業課</t>
  </si>
  <si>
    <t>PPIDEP32000600080</t>
  </si>
  <si>
    <t>森林整備課</t>
  </si>
  <si>
    <t>PPIDEP32000600090</t>
  </si>
  <si>
    <t>水産課</t>
  </si>
  <si>
    <t>PPIDEP32000600100</t>
  </si>
  <si>
    <t>漁港漁場整備課</t>
  </si>
  <si>
    <t>PPIDEP32000600110</t>
  </si>
  <si>
    <t>東部農林振興センター</t>
  </si>
  <si>
    <t>PPIDEP32000600120</t>
  </si>
  <si>
    <t>東部農林振興センター（雲南事務所）</t>
  </si>
  <si>
    <t>PPIDEP32000600130</t>
  </si>
  <si>
    <t>東部農林振興センター（出雲事務所）</t>
  </si>
  <si>
    <t>PPIDEP32000600140</t>
  </si>
  <si>
    <t>西部農林振興センター</t>
  </si>
  <si>
    <t>PPIDEP32000600150</t>
  </si>
  <si>
    <t>西部農林振興センター（県央事務所）</t>
  </si>
  <si>
    <t>PPIDEP32000600160</t>
  </si>
  <si>
    <t>西部農林振興センター（益田事務所）</t>
  </si>
  <si>
    <t>PPIDEP32000600170</t>
  </si>
  <si>
    <t>農業技術センター</t>
  </si>
  <si>
    <t>PPIDEP32000600180</t>
  </si>
  <si>
    <t>病害虫防除所</t>
  </si>
  <si>
    <t>PPIDEP32000600190</t>
  </si>
  <si>
    <t>農業大学校</t>
  </si>
  <si>
    <t>PPIDEP32000600200</t>
  </si>
  <si>
    <t>畜産技術センター</t>
  </si>
  <si>
    <t>PPIDEP32000600210</t>
  </si>
  <si>
    <t>松江水産事務所</t>
  </si>
  <si>
    <t>PPIDEP32000600220</t>
  </si>
  <si>
    <t>浜田水産事務所</t>
  </si>
  <si>
    <t>PPIDEP32000600230</t>
  </si>
  <si>
    <t>水産技術センター</t>
  </si>
  <si>
    <t>PPIDEP32000700010</t>
  </si>
  <si>
    <t>商工政策課</t>
  </si>
  <si>
    <t>PPIDEP32000700020</t>
  </si>
  <si>
    <t>観光振興課</t>
  </si>
  <si>
    <t>PPIDEP32000700030</t>
  </si>
  <si>
    <t>しまねブランド推進課</t>
  </si>
  <si>
    <t>PPIDEP32000700040</t>
  </si>
  <si>
    <t>産業振興課</t>
  </si>
  <si>
    <t>PPIDEP32000700050</t>
  </si>
  <si>
    <t>企業立地課</t>
  </si>
  <si>
    <t>PPIDEP32000700060</t>
  </si>
  <si>
    <t>中小企業課</t>
  </si>
  <si>
    <t>PPIDEP32000700070</t>
  </si>
  <si>
    <t>雇用政策課</t>
  </si>
  <si>
    <t>PPIDEP32000700080</t>
  </si>
  <si>
    <t>大阪事務所</t>
  </si>
  <si>
    <t>PPIDEP32000700090</t>
  </si>
  <si>
    <t>広島事務所</t>
  </si>
  <si>
    <t>PPIDEP32000700100</t>
  </si>
  <si>
    <t>産業技術センター</t>
  </si>
  <si>
    <t>PPIDEP32000700110</t>
  </si>
  <si>
    <t>松江高等技術校</t>
  </si>
  <si>
    <t>PPIDEP32000700120</t>
  </si>
  <si>
    <t>出雲高等技術校</t>
  </si>
  <si>
    <t>PPIDEP32000700130</t>
  </si>
  <si>
    <t>浜田高等技術校</t>
  </si>
  <si>
    <t>PPIDEP32000700140</t>
  </si>
  <si>
    <t>益田高等技術校</t>
  </si>
  <si>
    <t>PPIDEP32000800010</t>
  </si>
  <si>
    <t>土木総務課</t>
  </si>
  <si>
    <t>PPIDEP32000800020</t>
  </si>
  <si>
    <t>技術管理課</t>
  </si>
  <si>
    <t>PPIDEP32000800030</t>
  </si>
  <si>
    <t>用地対策課</t>
  </si>
  <si>
    <t>PPIDEP32000800040</t>
  </si>
  <si>
    <t>道路維持課</t>
  </si>
  <si>
    <t>PPIDEP32000800050</t>
  </si>
  <si>
    <t>道路建設課</t>
  </si>
  <si>
    <t>PPIDEP32000800060</t>
  </si>
  <si>
    <t>高速道路推進課</t>
  </si>
  <si>
    <t>PPIDEP32000800070</t>
  </si>
  <si>
    <t>河川課</t>
  </si>
  <si>
    <t>PPIDEP32000800080</t>
  </si>
  <si>
    <t>斐伊川神戸川対策課</t>
  </si>
  <si>
    <t>PPIDEP32000800090</t>
  </si>
  <si>
    <t>港湾空港課</t>
  </si>
  <si>
    <t>PPIDEP32000800100</t>
  </si>
  <si>
    <t>砂防課</t>
  </si>
  <si>
    <t>PPIDEP32000800110</t>
  </si>
  <si>
    <t>都市計画課</t>
  </si>
  <si>
    <t>PPIDEP32000800120</t>
  </si>
  <si>
    <t>下水道推進課</t>
  </si>
  <si>
    <t>PPIDEP32000800130</t>
  </si>
  <si>
    <t>建築住宅課</t>
  </si>
  <si>
    <t>PPIDEP32000800140</t>
  </si>
  <si>
    <t>松江県土整備事務所</t>
  </si>
  <si>
    <t>PPIDEP32000800150</t>
  </si>
  <si>
    <t>雲南県土整備事務所</t>
  </si>
  <si>
    <t>PPIDEP32000800160</t>
  </si>
  <si>
    <t>出雲県土整備事務所</t>
  </si>
  <si>
    <t>PPIDEP32000800170</t>
  </si>
  <si>
    <t>県央県土整備事務所</t>
  </si>
  <si>
    <t>PPIDEP32000800180</t>
  </si>
  <si>
    <t>浜田県土整備事務所</t>
  </si>
  <si>
    <t>PPIDEP32000800190</t>
  </si>
  <si>
    <t>益田県土整備事務所</t>
  </si>
  <si>
    <t>PPIDEP32000800200</t>
  </si>
  <si>
    <t>浜田河川総合開発事務所</t>
  </si>
  <si>
    <t>PPIDEP32000800210</t>
  </si>
  <si>
    <t>高規格道路事務所</t>
  </si>
  <si>
    <t>PPIDEP32000800220</t>
  </si>
  <si>
    <t>出雲空港管理事務所</t>
  </si>
  <si>
    <t>PPIDEP32000800230</t>
  </si>
  <si>
    <t>宍道湖流域下水道管理事務所</t>
  </si>
  <si>
    <t>PPIDEP32000900010</t>
  </si>
  <si>
    <t>PPIDEP32000900020</t>
  </si>
  <si>
    <t>審査課</t>
  </si>
  <si>
    <t>PPIDEP32001000010</t>
  </si>
  <si>
    <t>企業総務課</t>
  </si>
  <si>
    <t>PPIDEP32001000020</t>
  </si>
  <si>
    <t>経営課</t>
  </si>
  <si>
    <t>PPIDEP32001000030</t>
  </si>
  <si>
    <t>施設課</t>
  </si>
  <si>
    <t>PPIDEP32001000040</t>
  </si>
  <si>
    <t>簡易型一般競争入札（事後審査型）</t>
  </si>
  <si>
    <t>東部事務所</t>
  </si>
  <si>
    <t>PPIDEP32001000050</t>
  </si>
  <si>
    <t>西部事務所</t>
  </si>
  <si>
    <t>PPIDEP32001100010</t>
  </si>
  <si>
    <t>県立病院課</t>
  </si>
  <si>
    <t>PPIDEP32001100020</t>
  </si>
  <si>
    <t>中央病院</t>
  </si>
  <si>
    <t>PPIDEP32001100030</t>
  </si>
  <si>
    <t>こころの医療センター</t>
  </si>
  <si>
    <t>PPIDEP32001200010</t>
  </si>
  <si>
    <t>PPIDEP32001200020</t>
  </si>
  <si>
    <t>議事調査課</t>
  </si>
  <si>
    <t>PPIDEP32001300010</t>
  </si>
  <si>
    <t>PPIDEP32001300020</t>
  </si>
  <si>
    <t>教育施設課</t>
  </si>
  <si>
    <t>PPIDEP32001300030</t>
  </si>
  <si>
    <t>高校教育課</t>
  </si>
  <si>
    <t>PPIDEP32001300040</t>
  </si>
  <si>
    <t>義務教育課</t>
  </si>
  <si>
    <t>PPIDEP32001300050</t>
  </si>
  <si>
    <t>保健体育課</t>
  </si>
  <si>
    <t>PPIDEP32001300060</t>
  </si>
  <si>
    <t>生涯学習課</t>
  </si>
  <si>
    <t>PPIDEP32001300070</t>
  </si>
  <si>
    <t>人権同和教育課</t>
  </si>
  <si>
    <t>PPIDEP32001300080</t>
  </si>
  <si>
    <t>文化財課</t>
  </si>
  <si>
    <t>PPIDEP32001300090</t>
  </si>
  <si>
    <t>福利課</t>
  </si>
  <si>
    <t>PPIDEP32001300100</t>
  </si>
  <si>
    <t>松江教育事務所</t>
  </si>
  <si>
    <t>PPIDEP32001300110</t>
  </si>
  <si>
    <t>出雲教育事務所</t>
  </si>
  <si>
    <t>PPIDEP32001300120</t>
  </si>
  <si>
    <t>浜田教育事務所</t>
  </si>
  <si>
    <t>PPIDEP32001300130</t>
  </si>
  <si>
    <t>益田教育事務所</t>
  </si>
  <si>
    <t>PPIDEP32001300140</t>
  </si>
  <si>
    <t>隠岐教育事務所</t>
  </si>
  <si>
    <t>PPIDEP32001300150</t>
  </si>
  <si>
    <t>松江教育センター</t>
  </si>
  <si>
    <t>PPIDEP32001300160</t>
  </si>
  <si>
    <t>浜田教育センター</t>
  </si>
  <si>
    <t>PPIDEP32001300170</t>
  </si>
  <si>
    <t>生涯学習推進センター</t>
  </si>
  <si>
    <t>PPIDEP32001300180</t>
  </si>
  <si>
    <t>西部生涯学習推進センター</t>
  </si>
  <si>
    <t>PPIDEP32001300190</t>
  </si>
  <si>
    <t>図書館</t>
  </si>
  <si>
    <t>PPIDEP32001300200</t>
  </si>
  <si>
    <t>青少年の家</t>
  </si>
  <si>
    <t>PPIDEP32001300210</t>
  </si>
  <si>
    <t>少年自然の家</t>
  </si>
  <si>
    <t>PPIDEP32001300220</t>
  </si>
  <si>
    <t>埋蔵文化財調査センター</t>
  </si>
  <si>
    <t>PPIDEP32001300230</t>
  </si>
  <si>
    <t>古代出雲歴史博物館</t>
  </si>
  <si>
    <t>PPIDEP32001300240</t>
  </si>
  <si>
    <t>安来高等学校</t>
  </si>
  <si>
    <t>PPIDEP32001300250</t>
  </si>
  <si>
    <t>情報科学高等学校</t>
  </si>
  <si>
    <t>PPIDEP32001300260</t>
  </si>
  <si>
    <t>松江北高等学校</t>
  </si>
  <si>
    <t>PPIDEP32001300270</t>
  </si>
  <si>
    <t>松江南高等学校</t>
  </si>
  <si>
    <t>PPIDEP32001300280</t>
  </si>
  <si>
    <t>松江東高等学校</t>
  </si>
  <si>
    <t>PPIDEP32001300290</t>
  </si>
  <si>
    <t>松江工業高等学校</t>
  </si>
  <si>
    <t>PPIDEP32001300300</t>
  </si>
  <si>
    <t>松江商業高等学校</t>
  </si>
  <si>
    <t>PPIDEP32001300310</t>
  </si>
  <si>
    <t>松江農林高等学校</t>
  </si>
  <si>
    <t>PPIDEP32001300320</t>
  </si>
  <si>
    <t>大東高等学校</t>
  </si>
  <si>
    <t>PPIDEP32001300330</t>
  </si>
  <si>
    <t>横田高等学校</t>
  </si>
  <si>
    <t>PPIDEP32001300340</t>
  </si>
  <si>
    <t>三刀屋高等学校</t>
  </si>
  <si>
    <t>PPIDEP32001300350</t>
  </si>
  <si>
    <t>飯南高等学校</t>
  </si>
  <si>
    <t>PPIDEP32001300360</t>
  </si>
  <si>
    <t>平田高等学校</t>
  </si>
  <si>
    <t>PPIDEP32001300370</t>
  </si>
  <si>
    <t>出雲高等学校</t>
  </si>
  <si>
    <t>PPIDEP32001300380</t>
  </si>
  <si>
    <t>出雲工業高等学校</t>
  </si>
  <si>
    <t>PPIDEP32001300390</t>
  </si>
  <si>
    <t>出雲商業高等学校</t>
  </si>
  <si>
    <t>PPIDEP32001300400</t>
  </si>
  <si>
    <t>出雲農林高等学校</t>
  </si>
  <si>
    <t>PPIDEP32001300410</t>
  </si>
  <si>
    <t>大社高等学校</t>
  </si>
  <si>
    <t>PPIDEP32001300420</t>
  </si>
  <si>
    <t>大田高等学校</t>
  </si>
  <si>
    <t>PPIDEP32001300430</t>
  </si>
  <si>
    <t>邇摩高等学校</t>
  </si>
  <si>
    <t>PPIDEP32001300440</t>
  </si>
  <si>
    <t>川本高等学校</t>
  </si>
  <si>
    <t>PPIDEP32001300450</t>
  </si>
  <si>
    <t>島根中央高等学校</t>
  </si>
  <si>
    <t>PPIDEP32001300460</t>
  </si>
  <si>
    <t>邑智高等学校</t>
  </si>
  <si>
    <t>PPIDEP32001300470</t>
  </si>
  <si>
    <t>矢上高等学校</t>
  </si>
  <si>
    <t>PPIDEP32001300480</t>
  </si>
  <si>
    <t>江津高等学校</t>
  </si>
  <si>
    <t>PPIDEP32001300490</t>
  </si>
  <si>
    <t>江津工業高等学校</t>
  </si>
  <si>
    <t>PPIDEP32001300500</t>
  </si>
  <si>
    <t>浜田高等学校</t>
  </si>
  <si>
    <t>PPIDEP32001300510</t>
  </si>
  <si>
    <t>浜田商業高等学校</t>
  </si>
  <si>
    <t>PPIDEP32001300520</t>
  </si>
  <si>
    <t>浜田水産高等学校</t>
  </si>
  <si>
    <t>PPIDEP32001300530</t>
  </si>
  <si>
    <t>益田高等学校</t>
  </si>
  <si>
    <t>PPIDEP32001300540</t>
  </si>
  <si>
    <t>益田翔陽高等学校</t>
  </si>
  <si>
    <t>PPIDEP32001300550</t>
  </si>
  <si>
    <t>吉賀高等学校</t>
  </si>
  <si>
    <t>PPIDEP32001300560</t>
  </si>
  <si>
    <t>津和野高等学校</t>
  </si>
  <si>
    <t>PPIDEP32001300570</t>
  </si>
  <si>
    <t>隠岐高等学校</t>
  </si>
  <si>
    <t>造園工事</t>
  </si>
  <si>
    <t>さく井工事</t>
  </si>
  <si>
    <t>水道施設工事</t>
  </si>
  <si>
    <t>指名競争入札</t>
  </si>
  <si>
    <t>随意契約</t>
  </si>
  <si>
    <t>一般競争入札</t>
  </si>
  <si>
    <t>案件番号</t>
    <rPh sb="0" eb="2">
      <t>アンケン</t>
    </rPh>
    <rPh sb="2" eb="4">
      <t>バンゴウ</t>
    </rPh>
    <phoneticPr fontId="4"/>
  </si>
  <si>
    <t>第１四半期</t>
    <rPh sb="0" eb="1">
      <t>ダイ</t>
    </rPh>
    <rPh sb="2" eb="3">
      <t>シ</t>
    </rPh>
    <rPh sb="3" eb="5">
      <t>ハンキ</t>
    </rPh>
    <phoneticPr fontId="4"/>
  </si>
  <si>
    <t>第２四半期</t>
  </si>
  <si>
    <t>第３四半期</t>
  </si>
  <si>
    <t>第４四半期</t>
  </si>
  <si>
    <t>ORDPRIDCD</t>
    <phoneticPr fontId="4"/>
  </si>
  <si>
    <t>ORDPRIDNM</t>
    <phoneticPr fontId="4"/>
  </si>
  <si>
    <t>PPI_OFICD</t>
    <phoneticPr fontId="4"/>
  </si>
  <si>
    <t>ORDPRIDCD</t>
    <phoneticPr fontId="4"/>
  </si>
  <si>
    <t>PPI_ORGCD</t>
    <phoneticPr fontId="4"/>
  </si>
  <si>
    <t>ORGCD</t>
    <phoneticPr fontId="4"/>
  </si>
  <si>
    <t>PPI_SYSCD</t>
    <phoneticPr fontId="4"/>
  </si>
  <si>
    <t>OFICD</t>
    <phoneticPr fontId="4"/>
  </si>
  <si>
    <t>PPI_DEP_CD</t>
    <phoneticPr fontId="4"/>
  </si>
  <si>
    <t>PPI_OFI_CD</t>
    <phoneticPr fontId="4"/>
  </si>
  <si>
    <t>PPI_ORG_CD</t>
    <phoneticPr fontId="4"/>
  </si>
  <si>
    <t>種目チェック</t>
    <rPh sb="0" eb="2">
      <t>シュモク</t>
    </rPh>
    <phoneticPr fontId="4"/>
  </si>
  <si>
    <t>入札方式チェック</t>
    <rPh sb="0" eb="2">
      <t>ニュウサツ</t>
    </rPh>
    <rPh sb="2" eb="4">
      <t>ホウシキ</t>
    </rPh>
    <phoneticPr fontId="4"/>
  </si>
  <si>
    <t>工期・納期チェック</t>
    <phoneticPr fontId="4"/>
  </si>
  <si>
    <t>工事・納品場所チェック</t>
    <rPh sb="0" eb="2">
      <t>コウジ</t>
    </rPh>
    <rPh sb="3" eb="5">
      <t>ノウヒン</t>
    </rPh>
    <rPh sb="5" eb="7">
      <t>バショ</t>
    </rPh>
    <phoneticPr fontId="4"/>
  </si>
  <si>
    <t>概要チェック</t>
    <phoneticPr fontId="4"/>
  </si>
  <si>
    <t>発注予定時期チェック</t>
    <phoneticPr fontId="4"/>
  </si>
  <si>
    <t>案件名称チェック</t>
    <rPh sb="0" eb="2">
      <t>アンケン</t>
    </rPh>
    <rPh sb="2" eb="4">
      <t>メイショウ</t>
    </rPh>
    <phoneticPr fontId="4"/>
  </si>
  <si>
    <t>結果</t>
    <rPh sb="0" eb="2">
      <t>ケッカ</t>
    </rPh>
    <phoneticPr fontId="4"/>
  </si>
  <si>
    <t>PPI_OFICD</t>
  </si>
  <si>
    <t>PPI_OFINAME</t>
  </si>
  <si>
    <t>PPI_DEPCD</t>
  </si>
  <si>
    <t>PPI_DEPNAME</t>
  </si>
  <si>
    <t>PPI_ITEMCD</t>
  </si>
  <si>
    <t>PPI_ITEMNM</t>
  </si>
  <si>
    <t/>
  </si>
  <si>
    <t>ITEMCD</t>
    <phoneticPr fontId="4"/>
  </si>
  <si>
    <t>NAME</t>
    <phoneticPr fontId="4"/>
  </si>
  <si>
    <t>PPI_ORG_CD</t>
    <phoneticPr fontId="4"/>
  </si>
  <si>
    <t>PPI_SPLYCD</t>
    <phoneticPr fontId="4"/>
  </si>
  <si>
    <t>PPI_ITEMCD</t>
    <phoneticPr fontId="4"/>
  </si>
  <si>
    <t>PPI_ORGNAME</t>
    <phoneticPr fontId="4"/>
  </si>
  <si>
    <t>PPI_SPLYNM</t>
    <phoneticPr fontId="4"/>
  </si>
  <si>
    <t>PPI_ITEMNM</t>
    <phoneticPr fontId="4"/>
  </si>
  <si>
    <t>MTHDCD</t>
    <phoneticPr fontId="4"/>
  </si>
  <si>
    <t>PPI_MTHDCD</t>
    <phoneticPr fontId="4"/>
  </si>
  <si>
    <t>PPI_MTHDNM</t>
    <phoneticPr fontId="4"/>
  </si>
  <si>
    <t>島根県</t>
  </si>
  <si>
    <t>松江市</t>
  </si>
  <si>
    <t>出雲市</t>
  </si>
  <si>
    <t>雲南市</t>
  </si>
  <si>
    <t>浜田市</t>
  </si>
  <si>
    <t>益田市</t>
  </si>
  <si>
    <t>邑南町</t>
  </si>
  <si>
    <t>ダミー</t>
  </si>
  <si>
    <t>PPIORG3210</t>
  </si>
  <si>
    <t>奥出雲町</t>
  </si>
  <si>
    <t>PPIORG3217</t>
  </si>
  <si>
    <t>吉賀町</t>
  </si>
  <si>
    <t>PPIOFI321001</t>
  </si>
  <si>
    <t>奥出雲町全般</t>
  </si>
  <si>
    <t>PPIOFI321002</t>
  </si>
  <si>
    <t>教育委員会</t>
  </si>
  <si>
    <t>PPIOFI321701</t>
  </si>
  <si>
    <t>吉賀町全般</t>
  </si>
  <si>
    <t>PPIDEP32100100010</t>
  </si>
  <si>
    <t>PPIDEP32100100020</t>
  </si>
  <si>
    <t>企画財政課</t>
  </si>
  <si>
    <t>PPIDEP32100100030</t>
  </si>
  <si>
    <t>PPIDEP32100100040</t>
  </si>
  <si>
    <t>PPIDEP32100100050</t>
  </si>
  <si>
    <t>PPIDEP32100100060</t>
  </si>
  <si>
    <t>健康福祉課</t>
  </si>
  <si>
    <t>PPIDEP32100100070</t>
  </si>
  <si>
    <t>PPIDEP32100100080</t>
  </si>
  <si>
    <t>地域振興課</t>
  </si>
  <si>
    <t>PPIDEP32100100090</t>
  </si>
  <si>
    <t>企業経営課</t>
  </si>
  <si>
    <t>PPIDEP32100100100</t>
  </si>
  <si>
    <t>農業振興課</t>
  </si>
  <si>
    <t>PPIDEP32100100110</t>
  </si>
  <si>
    <t>農林土木課</t>
  </si>
  <si>
    <t>PPIDEP32100100120</t>
  </si>
  <si>
    <t>PPIDEP32100200010</t>
  </si>
  <si>
    <t>教育課</t>
  </si>
  <si>
    <t>PPIDEP32170100010</t>
  </si>
  <si>
    <t>PPIDEP32170100020</t>
  </si>
  <si>
    <t>保健福祉課</t>
  </si>
  <si>
    <t>PPIDEP32170100030</t>
  </si>
  <si>
    <t>政策企画課</t>
  </si>
  <si>
    <t>PPIDEP32170100040</t>
  </si>
  <si>
    <t>PPIDEP32170100050</t>
  </si>
  <si>
    <t>出納室</t>
  </si>
  <si>
    <t>PPIDEP32170100060</t>
  </si>
  <si>
    <t>PPIDEP32170100070</t>
  </si>
  <si>
    <t>地籍調査課</t>
  </si>
  <si>
    <t>PPIDEP32170100080</t>
  </si>
  <si>
    <t>PPIDEP32170100090</t>
  </si>
  <si>
    <t>PPIDEP32170100100</t>
  </si>
  <si>
    <t>PPIDEP32170100110</t>
  </si>
  <si>
    <t>柿木地域振興室</t>
  </si>
  <si>
    <t>PPIDEP32170100120</t>
  </si>
  <si>
    <t>PPIITEM3210000200501</t>
  </si>
  <si>
    <t>PPIITEM3210000200502</t>
  </si>
  <si>
    <t>PPIITEM3210000200503</t>
  </si>
  <si>
    <t>PPIITEM3210000200504</t>
  </si>
  <si>
    <t>PPIITEM3210000200505</t>
  </si>
  <si>
    <t>PPIITEM3210000200506</t>
  </si>
  <si>
    <t>PPIITEM3210000200507</t>
  </si>
  <si>
    <t>PPIITEM3210000200508</t>
  </si>
  <si>
    <t>PPIITEM3210000200509</t>
  </si>
  <si>
    <t>PPIITEM3210000200510</t>
  </si>
  <si>
    <t>PPIITEM3210000200511</t>
  </si>
  <si>
    <t>PPIITEM3210000200512</t>
  </si>
  <si>
    <t>PPIITEM3210000200513</t>
  </si>
  <si>
    <t>PPIITEM3210000200514</t>
  </si>
  <si>
    <t>PPIITEM3210000200515</t>
  </si>
  <si>
    <t>PPIITEM3210000200516</t>
  </si>
  <si>
    <t>PPIITEM3210000200517</t>
  </si>
  <si>
    <t>PPIITEM3210000200518</t>
  </si>
  <si>
    <t>PPIITEM3210000200519</t>
  </si>
  <si>
    <t>PPIITEM3210000200520</t>
  </si>
  <si>
    <t>PPIDEP32000200125</t>
  </si>
  <si>
    <t>隠岐支庁（県土整備局島前事業部）</t>
  </si>
  <si>
    <t>水道営業課（上水）</t>
  </si>
  <si>
    <t>PPIDEP32030200020</t>
  </si>
  <si>
    <t>水道営業課（簡水）</t>
  </si>
  <si>
    <t>冷暖房衛生設備工事</t>
  </si>
  <si>
    <t>PPIITEM3200000200531</t>
  </si>
  <si>
    <t>舗装工事</t>
  </si>
  <si>
    <t>PPIITEM3200000200532</t>
  </si>
  <si>
    <t>港湾工事</t>
  </si>
  <si>
    <t>PPIITEM3200000200533</t>
  </si>
  <si>
    <t>一般建築工事</t>
  </si>
  <si>
    <t>PPIITEM3200000200534</t>
  </si>
  <si>
    <t>内装工事</t>
  </si>
  <si>
    <t>PPIITEM3200000200535</t>
  </si>
  <si>
    <t>電気工事</t>
  </si>
  <si>
    <t>PPIITEM3200000200536</t>
  </si>
  <si>
    <t>森林整備</t>
  </si>
  <si>
    <t>PPIITEM3201000200531</t>
  </si>
  <si>
    <t>PPIITEM3201000200532</t>
  </si>
  <si>
    <t>PPIITEM3201000200533</t>
  </si>
  <si>
    <t>PPIITEM3201000200534</t>
  </si>
  <si>
    <t>PPIITEM3201000200535</t>
  </si>
  <si>
    <t>PPIITEM3201000200536</t>
  </si>
  <si>
    <t>PPIITEM3202000200531</t>
  </si>
  <si>
    <t>PPIITEM3202000200532</t>
  </si>
  <si>
    <t>PPIITEM3202000200533</t>
  </si>
  <si>
    <t>PPIITEM3202000200534</t>
  </si>
  <si>
    <t>PPIITEM3202000200535</t>
  </si>
  <si>
    <t>PPIITEM3202000200536</t>
  </si>
  <si>
    <t>PPIITEM3203000200531</t>
  </si>
  <si>
    <t>PPIITEM3203000200532</t>
  </si>
  <si>
    <t>PPIITEM3203000200533</t>
  </si>
  <si>
    <t>PPIITEM3203000200534</t>
  </si>
  <si>
    <t>PPIITEM3203000200535</t>
  </si>
  <si>
    <t>PPIITEM3203000200536</t>
  </si>
  <si>
    <t>PPIITEM3204000200531</t>
  </si>
  <si>
    <t>PPIITEM3204000200532</t>
  </si>
  <si>
    <t>PPIITEM3204000200533</t>
  </si>
  <si>
    <t>PPIITEM3204000200534</t>
  </si>
  <si>
    <t>PPIITEM3204000200535</t>
  </si>
  <si>
    <t>PPIITEM3204000200536</t>
  </si>
  <si>
    <t>PPIITEM3208000200531</t>
  </si>
  <si>
    <t>PPIITEM3208000200532</t>
  </si>
  <si>
    <t>PPIITEM3208000200533</t>
  </si>
  <si>
    <t>PPIITEM3208000200534</t>
  </si>
  <si>
    <t>PPIITEM3208000200535</t>
  </si>
  <si>
    <t>PPIITEM3208000200536</t>
  </si>
  <si>
    <t>PPIITEM3210000200531</t>
  </si>
  <si>
    <t>PPIITEM3210000200532</t>
  </si>
  <si>
    <t>PPIITEM3210000200533</t>
  </si>
  <si>
    <t>PPIITEM3210000200534</t>
  </si>
  <si>
    <t>PPIITEM3210000200535</t>
  </si>
  <si>
    <t>PPIITEM3210000200536</t>
  </si>
  <si>
    <t>PPIITEM3215000200531</t>
  </si>
  <si>
    <t>PPIITEM3215000200532</t>
  </si>
  <si>
    <t>PPIITEM3215000200533</t>
  </si>
  <si>
    <t>PPIITEM3215000200534</t>
  </si>
  <si>
    <t>PPIITEM3215000200535</t>
  </si>
  <si>
    <t>PPIITEM3215000200536</t>
  </si>
  <si>
    <t>PPIITEM3217000200531</t>
  </si>
  <si>
    <t>PPIITEM3217000200532</t>
  </si>
  <si>
    <t>PPIITEM3217000200533</t>
  </si>
  <si>
    <t>PPIITEM3217000200534</t>
  </si>
  <si>
    <t>PPIITEM3217000200535</t>
  </si>
  <si>
    <t>PPIITEM3217000200536</t>
  </si>
  <si>
    <t>PPISPLY320001</t>
  </si>
  <si>
    <t>業務</t>
  </si>
  <si>
    <t>PPISPLY320011</t>
  </si>
  <si>
    <t>物品</t>
  </si>
  <si>
    <t>PPISPLY320101</t>
  </si>
  <si>
    <t>PPISPLY320111</t>
  </si>
  <si>
    <t>PPISPLY320201</t>
  </si>
  <si>
    <t>PPISPLY320211</t>
  </si>
  <si>
    <t>PPISPLY320301</t>
  </si>
  <si>
    <t>PPISPLY320311</t>
  </si>
  <si>
    <t>PPISPLY320401</t>
  </si>
  <si>
    <t>PPISPLY320411</t>
  </si>
  <si>
    <t>PPISPLY320801</t>
  </si>
  <si>
    <t>PPISPLY320811</t>
  </si>
  <si>
    <t>PPISPLY321001</t>
  </si>
  <si>
    <t>PPISPLY321011</t>
  </si>
  <si>
    <t>PPISPLY321501</t>
  </si>
  <si>
    <t>PPISPLY321511</t>
  </si>
  <si>
    <t>PPISPLY321701</t>
  </si>
  <si>
    <t>PPISPLY321711</t>
  </si>
  <si>
    <t>PPIITEM3200010200601</t>
  </si>
  <si>
    <t>測量</t>
  </si>
  <si>
    <t>PPIITEM3200010200602</t>
  </si>
  <si>
    <t>建築コンサルタント</t>
  </si>
  <si>
    <t>PPIITEM3200010200603</t>
  </si>
  <si>
    <t>土木コンサルタント</t>
  </si>
  <si>
    <t>PPIITEM3200010200604</t>
  </si>
  <si>
    <t>地質調査</t>
  </si>
  <si>
    <t>PPIITEM3200010200605</t>
  </si>
  <si>
    <t>補償</t>
  </si>
  <si>
    <t>PPIITEM3200010200606</t>
  </si>
  <si>
    <t>除雪</t>
  </si>
  <si>
    <t>PPIITEM3200010200607</t>
  </si>
  <si>
    <t>維持修繕</t>
  </si>
  <si>
    <t>PPIITEM3200010200608</t>
  </si>
  <si>
    <t>PPIITEM321511013000</t>
  </si>
  <si>
    <t>PPIITEM321511013001</t>
  </si>
  <si>
    <t>PPIITEM321511013002</t>
  </si>
  <si>
    <t>PPIITEM321511013003</t>
  </si>
  <si>
    <t>PPIITEM321511013004</t>
  </si>
  <si>
    <t>PPIITEM321511013005</t>
  </si>
  <si>
    <t>PPIITEM321511013006</t>
  </si>
  <si>
    <t>PPIITEM321511013007</t>
  </si>
  <si>
    <t>PPIITEM321511013008</t>
  </si>
  <si>
    <t>PPIITEM321511013009</t>
  </si>
  <si>
    <t>PPIITEM321511013010</t>
  </si>
  <si>
    <t>PPIITEM321511013011</t>
  </si>
  <si>
    <t>PPIITEM321511013012</t>
  </si>
  <si>
    <t>PPIITEM321511013013</t>
  </si>
  <si>
    <t>PPIITEM321511013014</t>
  </si>
  <si>
    <t>PPIITEM321511013015</t>
  </si>
  <si>
    <t>PPIITEM321511013016</t>
  </si>
  <si>
    <t>PPIITEM321511013017</t>
  </si>
  <si>
    <t>PPIITEM321511013018</t>
  </si>
  <si>
    <t>PPIITEM321511013019</t>
  </si>
  <si>
    <t>PPIITEM321511013020</t>
  </si>
  <si>
    <t>PPIITEM321511013021</t>
  </si>
  <si>
    <t>PPIITEM321511013022</t>
  </si>
  <si>
    <t>PPIITEM321511013023</t>
  </si>
  <si>
    <t>PPIITEM321511013024</t>
  </si>
  <si>
    <t>PPIITEM321511013025</t>
  </si>
  <si>
    <t>PPIITEM321511013026</t>
  </si>
  <si>
    <t>PPIITEM321511013027</t>
  </si>
  <si>
    <t>PPIITEM321511013028</t>
  </si>
  <si>
    <t>PPIITEM321511013029</t>
  </si>
  <si>
    <t>PPIITEM321511013030</t>
  </si>
  <si>
    <t>PPIITEM321511013031</t>
  </si>
  <si>
    <t>PPIITEM321511013032</t>
  </si>
  <si>
    <t>PPIITEM321511013033</t>
  </si>
  <si>
    <t>PPIITEM321511013034</t>
  </si>
  <si>
    <t>PPIITEM321511013035</t>
  </si>
  <si>
    <t>PPIITEM321511013036</t>
  </si>
  <si>
    <t>PPIITEM321511013037</t>
  </si>
  <si>
    <t>PPIITEM321511013038</t>
  </si>
  <si>
    <t>PPIITEM321511013039</t>
  </si>
  <si>
    <t>PPIITEM321511013040</t>
  </si>
  <si>
    <t>PPIITEM321511013041</t>
  </si>
  <si>
    <t>PPIITEM321511013042</t>
  </si>
  <si>
    <t>PPIITEM321511013043</t>
  </si>
  <si>
    <t>PPIITEM321511013044</t>
  </si>
  <si>
    <t>PPIITEM321511013045</t>
  </si>
  <si>
    <t>PPIITEM321511013046</t>
  </si>
  <si>
    <t>PPIITEM321511013047</t>
  </si>
  <si>
    <t>PPIITEM321511013048</t>
  </si>
  <si>
    <t>PPIITEM321511013049</t>
  </si>
  <si>
    <t>PPIITEM321511013050</t>
  </si>
  <si>
    <t>PPIITEM321511013051</t>
  </si>
  <si>
    <t>PPIITEM321511013052</t>
  </si>
  <si>
    <t>PPIITEM321511013053</t>
  </si>
  <si>
    <t>PPIITEM321511013054</t>
  </si>
  <si>
    <t>PPIITEM321511013055</t>
  </si>
  <si>
    <t>PPIITEM321511013056</t>
  </si>
  <si>
    <t>PPIITEM321511013057</t>
  </si>
  <si>
    <t>PPIITEM321511013058</t>
  </si>
  <si>
    <t>PPIITEM321511013059</t>
  </si>
  <si>
    <t>PPIITEM321511013060</t>
  </si>
  <si>
    <t>PPIITEM321511013061</t>
  </si>
  <si>
    <t>PPIITEM321511013062</t>
  </si>
  <si>
    <t>PPIITEM321511013063</t>
  </si>
  <si>
    <t>PPIITEM321511013064</t>
  </si>
  <si>
    <t>PPIITEM321511013065</t>
  </si>
  <si>
    <t>PPIITEM321511013066</t>
  </si>
  <si>
    <t>PPIITEM321511013067</t>
  </si>
  <si>
    <t>PPIITEM321511013068</t>
  </si>
  <si>
    <t>PPIITEM321511013069</t>
  </si>
  <si>
    <t>PPIITEM321511013070</t>
  </si>
  <si>
    <t>PPIITEM321511013071</t>
  </si>
  <si>
    <t>PPIITEM321511013072</t>
  </si>
  <si>
    <t>PPIITEM321511013073</t>
  </si>
  <si>
    <t>PPIITEM321511013074</t>
  </si>
  <si>
    <t>PPIITEM321511013075</t>
  </si>
  <si>
    <t>PPIITEM321511013076</t>
  </si>
  <si>
    <t>PPIITEM321511013077</t>
  </si>
  <si>
    <t>PPIITEM321511013078</t>
  </si>
  <si>
    <t>PPIITEM321511013079</t>
  </si>
  <si>
    <t>PPIITEM321511013080</t>
  </si>
  <si>
    <t>PPIITEM321511014000</t>
  </si>
  <si>
    <t>PPIITEM321511014001</t>
  </si>
  <si>
    <t>PPIITEM321511014002</t>
  </si>
  <si>
    <t>PPIITEM3217010200601</t>
  </si>
  <si>
    <t>PPIITEM3217010200602</t>
  </si>
  <si>
    <t>PPIITEM3217010200603</t>
  </si>
  <si>
    <t>PPIITEM3217010200604</t>
  </si>
  <si>
    <t>PPIITEM3217010200605</t>
  </si>
  <si>
    <t>PPIITEM3217010200606</t>
  </si>
  <si>
    <t>PPIITEM3217010200607</t>
  </si>
  <si>
    <t>PPIITEM3217010200608</t>
  </si>
  <si>
    <t>PPIITEM321711011000</t>
  </si>
  <si>
    <t>PPIITEM321711011001</t>
  </si>
  <si>
    <t>PPIITEM321711011002</t>
  </si>
  <si>
    <t>PPIITEM321711011003</t>
  </si>
  <si>
    <t>PPIITEM321711011004</t>
  </si>
  <si>
    <t>PPIITEM321711011005</t>
  </si>
  <si>
    <t>PPIITEM321711011006</t>
  </si>
  <si>
    <t>PPIITEM321711011007</t>
  </si>
  <si>
    <t>PPIITEM321711011008</t>
  </si>
  <si>
    <t>PPIITEM321711011009</t>
  </si>
  <si>
    <t>PPIITEM321711011010</t>
  </si>
  <si>
    <t>PPIITEM321711011011</t>
  </si>
  <si>
    <t>PPIITEM321711011012</t>
  </si>
  <si>
    <t>PPIITEM321711011013</t>
  </si>
  <si>
    <t>PPIITEM321711011014</t>
  </si>
  <si>
    <t>PPIITEM321711011015</t>
  </si>
  <si>
    <t>PPIITEM321711011016</t>
  </si>
  <si>
    <t>PPIITEM321711011017</t>
  </si>
  <si>
    <t>PPIITEM321711011018</t>
  </si>
  <si>
    <t>PPIITEM321711011019</t>
  </si>
  <si>
    <t>PPIITEM321711011020</t>
  </si>
  <si>
    <t>PPIITEM321711011021</t>
  </si>
  <si>
    <t>PPIITEM321711011022</t>
  </si>
  <si>
    <t>PPIITEM321711011023</t>
  </si>
  <si>
    <t>PPIITEM321711011024</t>
  </si>
  <si>
    <t>PPIITEM321711011025</t>
  </si>
  <si>
    <t>PPIITEM321711011026</t>
  </si>
  <si>
    <t>PPIITEM321711011027</t>
  </si>
  <si>
    <t>PPIITEM321711011028</t>
  </si>
  <si>
    <t>PPIITEM321711011029</t>
  </si>
  <si>
    <t>PPIITEM321711011030</t>
  </si>
  <si>
    <t>PPIITEM321711011031</t>
  </si>
  <si>
    <t>PPIITEM321711011032</t>
  </si>
  <si>
    <t>PPIITEM321711011033</t>
  </si>
  <si>
    <t>PPIITEM321711011034</t>
  </si>
  <si>
    <t>PPIITEM321711011035</t>
  </si>
  <si>
    <t>PPIITEM321711011036</t>
  </si>
  <si>
    <t>PPIITEM321711011037</t>
  </si>
  <si>
    <t>PPIITEM321711011038</t>
  </si>
  <si>
    <t>PPIITEM321711011039</t>
  </si>
  <si>
    <t>PPIITEM321711011040</t>
  </si>
  <si>
    <t>PPIITEM321711011041</t>
  </si>
  <si>
    <t>PPIITEM321711011042</t>
  </si>
  <si>
    <t>PPIITEM321711011043</t>
  </si>
  <si>
    <t>PPIITEM321711011044</t>
  </si>
  <si>
    <t>PPIITEM321711011045</t>
  </si>
  <si>
    <t>PPIITEM321711011046</t>
  </si>
  <si>
    <t>PPIITEM321711011047</t>
  </si>
  <si>
    <t>PPIITEM321711011048</t>
  </si>
  <si>
    <t>PPIITEM321711011049</t>
  </si>
  <si>
    <t>PPIITEM321711011050</t>
  </si>
  <si>
    <t>PPIITEM321711011051</t>
  </si>
  <si>
    <t>PPIITEM321711011052</t>
  </si>
  <si>
    <t>PPIITEM321711011053</t>
  </si>
  <si>
    <t>PPIITEM321711011054</t>
  </si>
  <si>
    <t>PPIITEM321711011055</t>
  </si>
  <si>
    <t>PPIITEM321711011056</t>
  </si>
  <si>
    <t>PPIITEM321711012000</t>
  </si>
  <si>
    <t>PPIITEM321711012001</t>
  </si>
  <si>
    <t>PPIITEM321711012002</t>
  </si>
  <si>
    <t>物品の販売：計測機器</t>
  </si>
  <si>
    <t>PPIITEM320011012050</t>
  </si>
  <si>
    <t>物品の販売：消防・防災用品</t>
  </si>
  <si>
    <t>PPIITEM320011012051</t>
  </si>
  <si>
    <t>物品の販売：室内装飾品</t>
  </si>
  <si>
    <t>PPIITEM320011012052</t>
  </si>
  <si>
    <t>物品の販売：道路・交通安全機材</t>
  </si>
  <si>
    <t>PPIITEM320011012053</t>
  </si>
  <si>
    <t>物品の販売：資材</t>
  </si>
  <si>
    <t>PPIITEM320011012054</t>
  </si>
  <si>
    <t>物品の販売：コンクリート二次製品</t>
  </si>
  <si>
    <t>PPIITEM320011012055</t>
  </si>
  <si>
    <t>物品の販売：仮設資材</t>
  </si>
  <si>
    <t>PPIITEM320011012056</t>
  </si>
  <si>
    <t>物品の販売：水道機具類</t>
  </si>
  <si>
    <t>PPIITEM320011012057</t>
  </si>
  <si>
    <t>物品の販売：肥飼料・園芸用品</t>
  </si>
  <si>
    <t>PPIITEM320011012058</t>
  </si>
  <si>
    <t>物品の販売：農薬</t>
  </si>
  <si>
    <t>PPIITEM320011012059</t>
  </si>
  <si>
    <t>物品の販売：その他</t>
  </si>
  <si>
    <t>PPIITEM320011013000</t>
  </si>
  <si>
    <t>役務等の提供：</t>
  </si>
  <si>
    <t>PPIITEM320011013001</t>
  </si>
  <si>
    <t>役務等の提供：広告･宣伝</t>
  </si>
  <si>
    <t>PPIITEM320011013002</t>
  </si>
  <si>
    <t>役務等の提供：写真･製図</t>
  </si>
  <si>
    <t>PPIITEM320011013003</t>
  </si>
  <si>
    <t>役務等の提供：調査･研究</t>
  </si>
  <si>
    <t>PPIITEM320011013004</t>
  </si>
  <si>
    <t>役務等の提供：情報処理</t>
  </si>
  <si>
    <t>PPIITEM320011013005</t>
  </si>
  <si>
    <t>役務等の提供：翻訳･通訳･速記</t>
  </si>
  <si>
    <t>PPIITEM320011013006</t>
  </si>
  <si>
    <t>役務等の提供：ソフトウェア開発</t>
  </si>
  <si>
    <t>PPIITEM320011013007</t>
  </si>
  <si>
    <t>役務等の提供：会場等の借り上げ</t>
  </si>
  <si>
    <t>PPIITEM320011013008</t>
  </si>
  <si>
    <t>役務等の提供：賃貸借</t>
  </si>
  <si>
    <t>PPIITEM320011013009</t>
  </si>
  <si>
    <t>役務等の提供：建物管理等各種保守管理</t>
  </si>
  <si>
    <t>PPIITEM320011013010</t>
  </si>
  <si>
    <t>役務等の提供：運送</t>
  </si>
  <si>
    <t>PPIITEM320011013011</t>
  </si>
  <si>
    <t>役務等の提供：車両整備</t>
  </si>
  <si>
    <t>PPIITEM320011013012</t>
  </si>
  <si>
    <t>役務等の提供：船舶整備</t>
  </si>
  <si>
    <t>PPIITEM320011013013</t>
  </si>
  <si>
    <t>役務等の提供：電子出版</t>
  </si>
  <si>
    <t>PPIITEM320011013014</t>
  </si>
  <si>
    <t>役務等の提供：防衛用装備品類の整備</t>
  </si>
  <si>
    <t>PPIITEM320011013015</t>
  </si>
  <si>
    <t>役務等の提供：各種検査</t>
  </si>
  <si>
    <t>PPIITEM320011013016</t>
  </si>
  <si>
    <t>役務等の提供：建物警備等</t>
  </si>
  <si>
    <t>PPIITEM320011013017</t>
  </si>
  <si>
    <t>役務等の提供：漏水調査</t>
  </si>
  <si>
    <t>PPIITEM320011013018</t>
  </si>
  <si>
    <t>役務等の提供：建物清掃</t>
  </si>
  <si>
    <t>PPIITEM320011013019</t>
  </si>
  <si>
    <t>役務等の提供：屋外清掃</t>
  </si>
  <si>
    <t>PPIITEM320011013020</t>
  </si>
  <si>
    <t>役務等の提供：貯水槽清掃</t>
  </si>
  <si>
    <t>PPIITEM320011013021</t>
  </si>
  <si>
    <t>役務等の提供：浄化槽清掃</t>
  </si>
  <si>
    <t>PPIITEM320011013022</t>
  </si>
  <si>
    <t>役務等の提供：下水道・河川清掃</t>
  </si>
  <si>
    <t>PPIITEM320011013023</t>
  </si>
  <si>
    <t>役務等の提供：汚泥処理</t>
  </si>
  <si>
    <t>PPIITEM320011013024</t>
  </si>
  <si>
    <t>役務等の提供：道路清掃</t>
  </si>
  <si>
    <t>PPIITEM320011013025</t>
  </si>
  <si>
    <t>役務等の提供：害虫駆除</t>
  </si>
  <si>
    <t>PPIITEM320011013026</t>
  </si>
  <si>
    <t>役務等の提供：その他の清掃</t>
  </si>
  <si>
    <t>PPIITEM320011013027</t>
  </si>
  <si>
    <t>役務等の提供：有人警備</t>
  </si>
  <si>
    <t>PPIITEM320011013028</t>
  </si>
  <si>
    <t>役務等の提供：機械警備</t>
  </si>
  <si>
    <t>PPIITEM320011013029</t>
  </si>
  <si>
    <t>役務等の提供：その他の警備</t>
  </si>
  <si>
    <t>PPIITEM320011013030</t>
  </si>
  <si>
    <t>役務等の提供：一般廃棄物処理</t>
  </si>
  <si>
    <t>PPIITEM320011013031</t>
  </si>
  <si>
    <t>役務等の提供：産業廃棄物処理</t>
  </si>
  <si>
    <t>PPIITEM320011013032</t>
  </si>
  <si>
    <t>役務等の提供：その他の廃棄物処理</t>
  </si>
  <si>
    <t>PPIITEM320011013033</t>
  </si>
  <si>
    <t>役務等の提供：システム設計・開発</t>
  </si>
  <si>
    <t>PPIITEM320011013034</t>
  </si>
  <si>
    <t>役務等の提供：システム保守・管理</t>
  </si>
  <si>
    <t>PPIITEM320011013035</t>
  </si>
  <si>
    <t>役務等の提供：データセンター業務</t>
  </si>
  <si>
    <t>PPIITEM320011013036</t>
  </si>
  <si>
    <t>役務等の提供：ホームページ作成・管理</t>
  </si>
  <si>
    <t>PPIITEM320011013037</t>
  </si>
  <si>
    <t>役務等の提供：データ入力・処理業務</t>
  </si>
  <si>
    <t>PPIITEM320311013021</t>
  </si>
  <si>
    <t>PPIITEM320311013022</t>
  </si>
  <si>
    <t>PPIITEM320311013023</t>
  </si>
  <si>
    <t>PPIITEM320311013024</t>
  </si>
  <si>
    <t>PPIITEM320311013025</t>
  </si>
  <si>
    <t>PPIITEM320311013026</t>
  </si>
  <si>
    <t>PPIITEM320311013027</t>
  </si>
  <si>
    <t>PPIITEM320311013028</t>
  </si>
  <si>
    <t>PPIITEM320311013029</t>
  </si>
  <si>
    <t>PPIITEM320311013030</t>
  </si>
  <si>
    <t>PPIITEM320311013031</t>
  </si>
  <si>
    <t>PPIITEM320311013032</t>
  </si>
  <si>
    <t>PPIITEM320311013033</t>
  </si>
  <si>
    <t>PPIITEM320311013034</t>
  </si>
  <si>
    <t>PPIITEM320311013035</t>
  </si>
  <si>
    <t>PPIITEM320311013036</t>
  </si>
  <si>
    <t>PPIITEM320311013037</t>
  </si>
  <si>
    <t>PPIITEM320311013038</t>
  </si>
  <si>
    <t>PPIITEM320311013039</t>
  </si>
  <si>
    <t>PPIITEM320311013040</t>
  </si>
  <si>
    <t>PPIITEM320311013041</t>
  </si>
  <si>
    <t>PPIITEM320311013042</t>
  </si>
  <si>
    <t>PPIITEM320311013043</t>
  </si>
  <si>
    <t>PPIITEM320311013044</t>
  </si>
  <si>
    <t>PPIITEM320311013045</t>
  </si>
  <si>
    <t>PPIITEM320311013046</t>
  </si>
  <si>
    <t>PPIITEM320311013047</t>
  </si>
  <si>
    <t>PPIITEM320311013048</t>
  </si>
  <si>
    <t>PPIITEM320311013049</t>
  </si>
  <si>
    <t>PPIITEM320311013050</t>
  </si>
  <si>
    <t>PPIITEM320311013051</t>
  </si>
  <si>
    <t>PPIITEM320311013052</t>
  </si>
  <si>
    <t>PPIITEM320311013053</t>
  </si>
  <si>
    <t>PPIITEM320311013054</t>
  </si>
  <si>
    <t>PPIITEM320311013055</t>
  </si>
  <si>
    <t>PPIITEM320311013056</t>
  </si>
  <si>
    <t>PPIITEM320311013057</t>
  </si>
  <si>
    <t>PPIITEM320311013058</t>
  </si>
  <si>
    <t>PPIITEM320311013059</t>
  </si>
  <si>
    <t>PPIITEM320311013060</t>
  </si>
  <si>
    <t>PPIITEM320311013061</t>
  </si>
  <si>
    <t>PPIITEM320311013062</t>
  </si>
  <si>
    <t>PPIITEM320311013063</t>
  </si>
  <si>
    <t>PPIITEM320311013064</t>
  </si>
  <si>
    <t>PPIITEM320311013065</t>
  </si>
  <si>
    <t>PPIITEM320311013066</t>
  </si>
  <si>
    <t>PPIITEM320311013067</t>
  </si>
  <si>
    <t>PPIITEM320311013068</t>
  </si>
  <si>
    <t>PPIITEM320311013069</t>
  </si>
  <si>
    <t>PPIITEM320311013070</t>
  </si>
  <si>
    <t>PPIITEM320311013071</t>
  </si>
  <si>
    <t>PPIITEM320311013072</t>
  </si>
  <si>
    <t>PPIITEM320311013073</t>
  </si>
  <si>
    <t>PPIITEM320311013074</t>
  </si>
  <si>
    <t>PPIITEM320311013075</t>
  </si>
  <si>
    <t>PPIITEM320311013076</t>
  </si>
  <si>
    <t>PPIITEM320311013077</t>
  </si>
  <si>
    <t>PPIITEM320311013078</t>
  </si>
  <si>
    <t>PPIITEM320311013079</t>
  </si>
  <si>
    <t>PPIITEM320311013080</t>
  </si>
  <si>
    <t>PPIITEM320311014000</t>
  </si>
  <si>
    <t>PPIITEM320311014001</t>
  </si>
  <si>
    <t>PPIITEM320311014002</t>
  </si>
  <si>
    <t>PPIITEM3204010200601</t>
  </si>
  <si>
    <t>PPIITEM3204010200602</t>
  </si>
  <si>
    <t>PPIITEM3204010200603</t>
  </si>
  <si>
    <t>PPIITEM3204010200604</t>
  </si>
  <si>
    <t>PPIITEM3204010200605</t>
  </si>
  <si>
    <t>PPIITEM3204010200606</t>
  </si>
  <si>
    <t>PPIITEM3204010200607</t>
  </si>
  <si>
    <t>PPIITEM3204010200608</t>
  </si>
  <si>
    <t>PPIITEM320411011000</t>
  </si>
  <si>
    <t>PPIITEM320411011001</t>
  </si>
  <si>
    <t>PPIITEM320411011002</t>
  </si>
  <si>
    <t>PPIITEM320411011003</t>
  </si>
  <si>
    <t>PPIITEM320411011004</t>
  </si>
  <si>
    <t>PPIITEM320411011005</t>
  </si>
  <si>
    <t>PPIITEM320411011006</t>
  </si>
  <si>
    <t>PPIITEM320411011007</t>
  </si>
  <si>
    <t>PPIITEM320411011008</t>
  </si>
  <si>
    <t>PPIITEM320411011009</t>
  </si>
  <si>
    <t>PPIITEM320411011010</t>
  </si>
  <si>
    <t>PPIITEM320411011011</t>
  </si>
  <si>
    <t>PPIITEM320411011012</t>
  </si>
  <si>
    <t>PPIITEM320411011013</t>
  </si>
  <si>
    <t>PPIITEM320411011014</t>
  </si>
  <si>
    <t>PPIITEM320411011015</t>
  </si>
  <si>
    <t>PPIITEM320411011016</t>
  </si>
  <si>
    <t>PPIITEM320411011017</t>
  </si>
  <si>
    <t>PPIITEM320411011018</t>
  </si>
  <si>
    <t>PPIITEM320411011019</t>
  </si>
  <si>
    <t>PPIITEM320411011020</t>
  </si>
  <si>
    <t>PPIITEM320411011021</t>
  </si>
  <si>
    <t>PPIITEM320411011022</t>
  </si>
  <si>
    <t>PPIITEM320411011023</t>
  </si>
  <si>
    <t>PPIITEM320411011024</t>
  </si>
  <si>
    <t>PPIITEM320411011025</t>
  </si>
  <si>
    <t>PPIITEM320411011026</t>
  </si>
  <si>
    <t>PPIITEM320411011027</t>
  </si>
  <si>
    <t>PPIITEM320411011028</t>
  </si>
  <si>
    <t>PPIITEM320411011029</t>
  </si>
  <si>
    <t>PPIITEM320411011030</t>
  </si>
  <si>
    <t>PPIITEM320411011031</t>
  </si>
  <si>
    <t>PPIITEM320411011032</t>
  </si>
  <si>
    <t>PPIITEM320411011033</t>
  </si>
  <si>
    <t>PPIITEM320411011034</t>
  </si>
  <si>
    <t>PPIITEM320411011035</t>
  </si>
  <si>
    <t>PPIITEM320411011036</t>
  </si>
  <si>
    <t>PPIITEM320411011037</t>
  </si>
  <si>
    <t>PPIITEM320411011038</t>
  </si>
  <si>
    <t>PPIITEM320411011039</t>
  </si>
  <si>
    <t>PPIITEM320411011040</t>
  </si>
  <si>
    <t>PPIITEM320411011041</t>
  </si>
  <si>
    <t>PPIITEM320411011042</t>
  </si>
  <si>
    <t>PPIITEM320411011043</t>
  </si>
  <si>
    <t>PPIITEM320411011044</t>
  </si>
  <si>
    <t>PPIITEM320411011045</t>
  </si>
  <si>
    <t>PPIITEM320411011046</t>
  </si>
  <si>
    <t>PPIITEM320411011047</t>
  </si>
  <si>
    <t>PPIITEM320411011048</t>
  </si>
  <si>
    <t>PPIITEM320411011049</t>
  </si>
  <si>
    <t>PPIITEM320411011050</t>
  </si>
  <si>
    <t>PPIITEM320411011051</t>
  </si>
  <si>
    <t>PPIITEM320411011052</t>
  </si>
  <si>
    <t>PPIITEM320411011053</t>
  </si>
  <si>
    <t>PPIITEM320411011054</t>
  </si>
  <si>
    <t>PPIITEM320411011055</t>
  </si>
  <si>
    <t>PPIITEM320411011056</t>
  </si>
  <si>
    <t>PPIITEM320411012000</t>
  </si>
  <si>
    <t>PPIITEM320411012001</t>
  </si>
  <si>
    <t>PPIITEM320411012002</t>
  </si>
  <si>
    <t>PPIITEM320411012003</t>
  </si>
  <si>
    <t>PPIITEM320411012004</t>
  </si>
  <si>
    <t>PPIITEM320411012005</t>
  </si>
  <si>
    <t>PPIITEM320411012006</t>
  </si>
  <si>
    <t>PPIITEM320411012007</t>
  </si>
  <si>
    <t>PPIITEM320411012008</t>
  </si>
  <si>
    <t>PPIITEM320411012009</t>
  </si>
  <si>
    <t>PPIITEM320411012010</t>
  </si>
  <si>
    <t>PPIITEM320411012011</t>
  </si>
  <si>
    <t>PPIITEM320411012012</t>
  </si>
  <si>
    <t>PPIITEM320411012013</t>
  </si>
  <si>
    <t>PPIITEM320411012014</t>
  </si>
  <si>
    <t>PPIITEM320411012015</t>
  </si>
  <si>
    <t>PPIITEM320411012016</t>
  </si>
  <si>
    <t>PPIITEM320411012017</t>
  </si>
  <si>
    <t>PPIITEM320411012018</t>
  </si>
  <si>
    <t>PPIITEM320411012019</t>
  </si>
  <si>
    <t>PPIITEM320411012020</t>
  </si>
  <si>
    <t>PPIITEM320411012021</t>
  </si>
  <si>
    <t>PPIITEM320411012022</t>
  </si>
  <si>
    <t>PPIITEM320411012023</t>
  </si>
  <si>
    <t>PPIITEM320411012024</t>
  </si>
  <si>
    <t>PPIITEM320411012025</t>
  </si>
  <si>
    <t>PPIITEM320411012026</t>
  </si>
  <si>
    <t>PPIITEM320411012027</t>
  </si>
  <si>
    <t>PPIITEM320411012028</t>
  </si>
  <si>
    <t>PPIITEM320411012029</t>
  </si>
  <si>
    <t>PPIITEM320411012030</t>
  </si>
  <si>
    <t>PPIITEM320411012031</t>
  </si>
  <si>
    <t>PPIITEM320411012032</t>
  </si>
  <si>
    <t>PPIITEM320411012033</t>
  </si>
  <si>
    <t>PPIITEM320411012034</t>
  </si>
  <si>
    <t>PPIITEM320411012035</t>
  </si>
  <si>
    <t>PPIITEM320411012036</t>
  </si>
  <si>
    <t>PPIITEM320411012037</t>
  </si>
  <si>
    <t>PPIITEM320411012038</t>
  </si>
  <si>
    <t>PPIITEM320411012039</t>
  </si>
  <si>
    <t>PPIITEM320411012040</t>
  </si>
  <si>
    <t>PPIITEM320411012041</t>
  </si>
  <si>
    <t>PPIITEM320411012042</t>
  </si>
  <si>
    <t>PPIITEM320411012043</t>
  </si>
  <si>
    <t>PPIITEM320411012044</t>
  </si>
  <si>
    <t>PPIITEM320411012045</t>
  </si>
  <si>
    <t>PPIITEM320411012046</t>
  </si>
  <si>
    <t>PPIITEM320111011018</t>
  </si>
  <si>
    <t>PPIITEM320111011019</t>
  </si>
  <si>
    <t>PPIITEM320111011020</t>
  </si>
  <si>
    <t>PPIITEM320111011021</t>
  </si>
  <si>
    <t>PPIITEM320111011022</t>
  </si>
  <si>
    <t>PPIITEM320111011023</t>
  </si>
  <si>
    <t>PPIITEM320111011024</t>
  </si>
  <si>
    <t>PPIITEM320111011025</t>
  </si>
  <si>
    <t>PPIITEM320111011026</t>
  </si>
  <si>
    <t>PPIITEM320111011027</t>
  </si>
  <si>
    <t>PPIITEM320111011028</t>
  </si>
  <si>
    <t>PPIITEM320111011029</t>
  </si>
  <si>
    <t>PPIITEM320111011030</t>
  </si>
  <si>
    <t>PPIITEM320111011031</t>
  </si>
  <si>
    <t>PPIITEM320111011032</t>
  </si>
  <si>
    <t>PPIITEM320111011033</t>
  </si>
  <si>
    <t>PPIITEM320111011034</t>
  </si>
  <si>
    <t>PPIITEM320111011035</t>
  </si>
  <si>
    <t>PPIITEM320111011036</t>
  </si>
  <si>
    <t>PPIITEM320111011037</t>
  </si>
  <si>
    <t>PPIITEM320111011038</t>
  </si>
  <si>
    <t>PPIITEM320111011039</t>
  </si>
  <si>
    <t>PPIITEM320111011040</t>
  </si>
  <si>
    <t>PPIITEM320111011041</t>
  </si>
  <si>
    <t>PPIITEM320111011042</t>
  </si>
  <si>
    <t>PPIITEM320111011043</t>
  </si>
  <si>
    <t>PPIITEM320111011044</t>
  </si>
  <si>
    <t>PPIITEM320111011045</t>
  </si>
  <si>
    <t>PPIITEM320111011046</t>
  </si>
  <si>
    <t>PPIITEM320111011047</t>
  </si>
  <si>
    <t>PPIITEM320111011048</t>
  </si>
  <si>
    <t>PPIITEM320111011049</t>
  </si>
  <si>
    <t>PPIITEM320111011050</t>
  </si>
  <si>
    <t>PPIITEM320111011051</t>
  </si>
  <si>
    <t>PPIITEM320111011052</t>
  </si>
  <si>
    <t>PPIITEM320111011053</t>
  </si>
  <si>
    <t>PPIITEM320111011054</t>
  </si>
  <si>
    <t>PPIITEM320111011055</t>
  </si>
  <si>
    <t>PPIITEM320111011056</t>
  </si>
  <si>
    <t>PPIITEM320111012000</t>
  </si>
  <si>
    <t>PPIITEM320111012001</t>
  </si>
  <si>
    <t>PPIITEM320111012002</t>
  </si>
  <si>
    <t>PPIITEM320111012003</t>
  </si>
  <si>
    <t>PPIITEM320111012004</t>
  </si>
  <si>
    <t>PPIITEM320111012005</t>
  </si>
  <si>
    <t>PPIITEM320111012006</t>
  </si>
  <si>
    <t>PPIITEM320111012007</t>
  </si>
  <si>
    <t>PPIITEM320111012008</t>
  </si>
  <si>
    <t>PPIITEM320111012009</t>
  </si>
  <si>
    <t>PPIITEM320111012010</t>
  </si>
  <si>
    <t>PPIITEM320111012011</t>
  </si>
  <si>
    <t>PPIITEM320111012012</t>
  </si>
  <si>
    <t>PPIITEM320111012013</t>
  </si>
  <si>
    <t>PPIITEM320111012014</t>
  </si>
  <si>
    <t>PPIITEM320111012015</t>
  </si>
  <si>
    <t>PPIITEM320111012016</t>
  </si>
  <si>
    <t>PPIITEM320111012017</t>
  </si>
  <si>
    <t>PPIITEM320111012018</t>
  </si>
  <si>
    <t>PPIITEM320111012019</t>
  </si>
  <si>
    <t>PPIITEM320111012020</t>
  </si>
  <si>
    <t>PPIITEM320111012021</t>
  </si>
  <si>
    <t>PPIITEM320111012022</t>
  </si>
  <si>
    <t>PPIITEM320111012023</t>
  </si>
  <si>
    <t>PPIITEM320111012024</t>
  </si>
  <si>
    <t>PPIITEM320111012025</t>
  </si>
  <si>
    <t>PPIITEM320111012026</t>
  </si>
  <si>
    <t>PPIITEM320111012027</t>
  </si>
  <si>
    <t>PPIITEM320111012028</t>
  </si>
  <si>
    <t>PPIITEM320111012029</t>
  </si>
  <si>
    <t>PPIITEM320111012030</t>
  </si>
  <si>
    <t>PPIITEM320111012031</t>
  </si>
  <si>
    <t>PPIITEM320111012032</t>
  </si>
  <si>
    <t>PPIITEM320111012033</t>
  </si>
  <si>
    <t>PPIITEM320111012034</t>
  </si>
  <si>
    <t>PPIITEM320111012035</t>
  </si>
  <si>
    <t>PPIITEM320111012036</t>
  </si>
  <si>
    <t>PPIITEM320111012037</t>
  </si>
  <si>
    <t>PPIITEM320111012038</t>
  </si>
  <si>
    <t>PPIITEM320111012039</t>
  </si>
  <si>
    <t>PPIITEM320111012040</t>
  </si>
  <si>
    <t>PPIITEM320111012041</t>
  </si>
  <si>
    <t>PPIITEM320111012042</t>
  </si>
  <si>
    <t>PPIITEM320111012043</t>
  </si>
  <si>
    <t>PPIITEM320111012044</t>
  </si>
  <si>
    <t>PPIITEM320111012045</t>
  </si>
  <si>
    <t>PPIITEM320111012046</t>
  </si>
  <si>
    <t>PPIITEM320111012047</t>
  </si>
  <si>
    <t>PPIITEM320111012048</t>
  </si>
  <si>
    <t>PPIITEM320111012049</t>
  </si>
  <si>
    <t>PPIITEM320111012050</t>
  </si>
  <si>
    <t>PPIITEM320111012051</t>
  </si>
  <si>
    <t>PPIITEM320111012052</t>
  </si>
  <si>
    <t>PPIITEM320111012053</t>
  </si>
  <si>
    <t>PPIITEM320111012054</t>
  </si>
  <si>
    <t>PPIITEM320111012055</t>
  </si>
  <si>
    <t>PPIITEM320111012056</t>
  </si>
  <si>
    <t>PPIITEM320111012057</t>
  </si>
  <si>
    <t>PPIITEM320111012058</t>
  </si>
  <si>
    <t>PPIITEM320111012059</t>
  </si>
  <si>
    <t>PPIITEM320111013000</t>
  </si>
  <si>
    <t>PPIITEM320111013001</t>
  </si>
  <si>
    <t>PPIITEM320111013002</t>
  </si>
  <si>
    <t>PPIITEM320111013003</t>
  </si>
  <si>
    <t>PPIITEM320111013004</t>
  </si>
  <si>
    <t>PPIITEM320111013005</t>
  </si>
  <si>
    <t>PPIITEM320111013006</t>
  </si>
  <si>
    <t>PPIITEM320111013007</t>
  </si>
  <si>
    <t>PPIITEM320111013008</t>
  </si>
  <si>
    <t>PPIITEM320111013009</t>
  </si>
  <si>
    <t>PPIITEM320111013010</t>
  </si>
  <si>
    <t>PPIITEM320111013011</t>
  </si>
  <si>
    <t>PPIITEM320111013012</t>
  </si>
  <si>
    <t>PPIITEM320111013013</t>
  </si>
  <si>
    <t>PPIITEM320111013014</t>
  </si>
  <si>
    <t>PPIITEM320111013015</t>
  </si>
  <si>
    <t>PPIITEM320111013016</t>
  </si>
  <si>
    <t>PPIITEM320111013017</t>
  </si>
  <si>
    <t>PPIITEM320111013018</t>
  </si>
  <si>
    <t>PPIITEM320111013019</t>
  </si>
  <si>
    <t>PPIITEM320111013020</t>
  </si>
  <si>
    <t>PPIITEM320111013021</t>
  </si>
  <si>
    <t>PPIITEM320111013022</t>
  </si>
  <si>
    <t>PPIITEM320111013023</t>
  </si>
  <si>
    <t>PPIITEM320111013024</t>
  </si>
  <si>
    <t>PPIITEM320111013025</t>
  </si>
  <si>
    <t>PPIITEM320111013026</t>
  </si>
  <si>
    <t>PPIITEM320111013027</t>
  </si>
  <si>
    <t>PPIITEM320111013028</t>
  </si>
  <si>
    <t>PPIITEM320111013029</t>
  </si>
  <si>
    <t>PPIITEM320111013030</t>
  </si>
  <si>
    <t>PPIITEM320111013031</t>
  </si>
  <si>
    <t>PPIITEM320111013032</t>
  </si>
  <si>
    <t>PPIITEM320111013033</t>
  </si>
  <si>
    <t>PPIITEM320111013034</t>
  </si>
  <si>
    <t>PPIITEM320111013035</t>
  </si>
  <si>
    <t>PPIITEM320111013036</t>
  </si>
  <si>
    <t>PPIITEM320111013037</t>
  </si>
  <si>
    <t>PPIITEM320111013038</t>
  </si>
  <si>
    <t>PPIITEM320111013039</t>
  </si>
  <si>
    <t>PPIITEM320111013040</t>
  </si>
  <si>
    <t>PPIITEM320111013041</t>
  </si>
  <si>
    <t>PPIITEM320111013042</t>
  </si>
  <si>
    <t>PPIITEM320111013043</t>
  </si>
  <si>
    <t>PPIITEM320111013044</t>
  </si>
  <si>
    <t>PPIITEM320111013045</t>
  </si>
  <si>
    <t>PPIITEM320111013046</t>
  </si>
  <si>
    <t>PPIITEM320111013047</t>
  </si>
  <si>
    <t>PPIITEM320111013048</t>
  </si>
  <si>
    <t>PPIITEM320111013049</t>
  </si>
  <si>
    <t>PPIITEM320111013050</t>
  </si>
  <si>
    <t>PPIITEM320111013051</t>
  </si>
  <si>
    <t>PPIITEM320111013052</t>
  </si>
  <si>
    <t>PPIITEM320111013053</t>
  </si>
  <si>
    <t>PPIITEM320111013054</t>
  </si>
  <si>
    <t>PPIITEM320111013055</t>
  </si>
  <si>
    <t>PPIITEM320111013056</t>
  </si>
  <si>
    <t>PPIITEM320111013057</t>
  </si>
  <si>
    <t>PPIITEM320111013058</t>
  </si>
  <si>
    <t>PPIITEM320111013059</t>
  </si>
  <si>
    <t>PPIITEM320111013060</t>
  </si>
  <si>
    <t>PPIITEM320111013061</t>
  </si>
  <si>
    <t>PPIITEM320111013062</t>
  </si>
  <si>
    <t>PPIITEM320111013063</t>
  </si>
  <si>
    <t>PPIITEM320111013064</t>
  </si>
  <si>
    <t>PPIITEM320111013065</t>
  </si>
  <si>
    <t>PPIITEM320111013066</t>
  </si>
  <si>
    <t>PPIITEM320111013067</t>
  </si>
  <si>
    <t>PPIITEM320111013068</t>
  </si>
  <si>
    <t>PPIITEM320111013069</t>
  </si>
  <si>
    <t>PPIITEM320111013070</t>
  </si>
  <si>
    <t>PPIITEM320111013071</t>
  </si>
  <si>
    <t>PPIITEM320111013072</t>
  </si>
  <si>
    <t>PPIITEM320111013073</t>
  </si>
  <si>
    <t>PPIITEM320111013074</t>
  </si>
  <si>
    <t>PPIITEM320111013075</t>
  </si>
  <si>
    <t>PPIITEM320111013076</t>
  </si>
  <si>
    <t>PPIITEM320111013077</t>
  </si>
  <si>
    <t>PPIITEM320111013078</t>
  </si>
  <si>
    <t>PPIITEM320111013079</t>
  </si>
  <si>
    <t>PPIITEM320111013080</t>
  </si>
  <si>
    <t>PPIITEM320111014000</t>
  </si>
  <si>
    <t>PPIITEM320111014001</t>
  </si>
  <si>
    <t>PPIITEM320111014002</t>
  </si>
  <si>
    <t>PPIITEM3202010200601</t>
  </si>
  <si>
    <t>PPIITEM3202010200602</t>
  </si>
  <si>
    <t>PPIITEM3202010200603</t>
  </si>
  <si>
    <t>PPIITEM3202010200604</t>
  </si>
  <si>
    <t>PPIITEM3202010200605</t>
  </si>
  <si>
    <t>PPIITEM3202010200606</t>
  </si>
  <si>
    <t>PPIITEM3202010200607</t>
  </si>
  <si>
    <t>PPIITEM3202010200608</t>
  </si>
  <si>
    <t>PPIITEM320211011000</t>
  </si>
  <si>
    <t>PPIITEM320211011001</t>
  </si>
  <si>
    <t>PPIITEM320211011002</t>
  </si>
  <si>
    <t>PPIITEM320211011003</t>
  </si>
  <si>
    <t>PPIITEM320211011004</t>
  </si>
  <si>
    <t>PPIITEM320211011005</t>
  </si>
  <si>
    <t>PPIITEM320211011006</t>
  </si>
  <si>
    <t>PPIITEM320211011007</t>
  </si>
  <si>
    <t>PPIITEM320211011008</t>
  </si>
  <si>
    <t>PPIITEM320211011009</t>
  </si>
  <si>
    <t>PPIITEM320211011010</t>
  </si>
  <si>
    <t>PPIITEM320211011011</t>
  </si>
  <si>
    <t>PPIITEM320211011012</t>
  </si>
  <si>
    <t>PPIITEM320211011013</t>
  </si>
  <si>
    <t>PPIITEM320211011014</t>
  </si>
  <si>
    <t>PPIITEM320211011015</t>
  </si>
  <si>
    <t>PPIITEM320211011016</t>
  </si>
  <si>
    <t>PPIITEM320211011017</t>
  </si>
  <si>
    <t>PPIITEM320211011018</t>
  </si>
  <si>
    <t>PPIITEM320211011019</t>
  </si>
  <si>
    <t>PPIITEM320211011020</t>
  </si>
  <si>
    <t>工事名</t>
    <rPh sb="0" eb="2">
      <t>コウジ</t>
    </rPh>
    <rPh sb="2" eb="3">
      <t>メイ</t>
    </rPh>
    <phoneticPr fontId="4"/>
  </si>
  <si>
    <t>施工場所</t>
    <rPh sb="0" eb="2">
      <t>セコウ</t>
    </rPh>
    <rPh sb="2" eb="4">
      <t>バショ</t>
    </rPh>
    <phoneticPr fontId="4"/>
  </si>
  <si>
    <t>工事種別</t>
    <rPh sb="0" eb="2">
      <t>コウジ</t>
    </rPh>
    <rPh sb="2" eb="4">
      <t>シュベツ</t>
    </rPh>
    <phoneticPr fontId="4"/>
  </si>
  <si>
    <t>発注予定時期</t>
    <phoneticPr fontId="4"/>
  </si>
  <si>
    <t>入札方式</t>
    <phoneticPr fontId="4"/>
  </si>
  <si>
    <t>PPIITEM320811012052</t>
  </si>
  <si>
    <t>PPIITEM320811012053</t>
  </si>
  <si>
    <t>PPIITEM320811012054</t>
  </si>
  <si>
    <t>PPIITEM320811012055</t>
  </si>
  <si>
    <t>PPIITEM320811012056</t>
  </si>
  <si>
    <t>PPIITEM320811012057</t>
  </si>
  <si>
    <t>PPIITEM320811012058</t>
  </si>
  <si>
    <t>PPIITEM320811012059</t>
  </si>
  <si>
    <t>PPIITEM320811013000</t>
  </si>
  <si>
    <t>PPIITEM320811013001</t>
  </si>
  <si>
    <t>PPIITEM320811013002</t>
  </si>
  <si>
    <t>PPIITEM320811013003</t>
  </si>
  <si>
    <t>PPIITEM320811013004</t>
  </si>
  <si>
    <t>PPIITEM320811013005</t>
  </si>
  <si>
    <t>PPIITEM320811013006</t>
  </si>
  <si>
    <t>PPIITEM320811013007</t>
  </si>
  <si>
    <t>PPIITEM320811013008</t>
  </si>
  <si>
    <t>PPIITEM320811013009</t>
  </si>
  <si>
    <t>PPIITEM320811013010</t>
  </si>
  <si>
    <t>PPIITEM320811013011</t>
  </si>
  <si>
    <t>PPIITEM320811013012</t>
  </si>
  <si>
    <t>PPIITEM320811013013</t>
  </si>
  <si>
    <t>PPIITEM320811013014</t>
  </si>
  <si>
    <t>PPIITEM320811013015</t>
  </si>
  <si>
    <t>PPIITEM320811013016</t>
  </si>
  <si>
    <t>PPIITEM320811013017</t>
  </si>
  <si>
    <t>PPIITEM320811013018</t>
  </si>
  <si>
    <t>PPIITEM320811013019</t>
  </si>
  <si>
    <t>PPIITEM320811013020</t>
  </si>
  <si>
    <t>PPIITEM320811013021</t>
  </si>
  <si>
    <t>PPIITEM320811013022</t>
  </si>
  <si>
    <t>PPIITEM320811013023</t>
  </si>
  <si>
    <t>PPIITEM320811013024</t>
  </si>
  <si>
    <t>PPIITEM320811013025</t>
  </si>
  <si>
    <t>PPIITEM320811013026</t>
  </si>
  <si>
    <t>PPIITEM320811013027</t>
  </si>
  <si>
    <t>PPIITEM320811013028</t>
  </si>
  <si>
    <t>PPIITEM320811013029</t>
  </si>
  <si>
    <t>PPIITEM320811013030</t>
  </si>
  <si>
    <t>PPIITEM320811013031</t>
  </si>
  <si>
    <t>PPIITEM320811013032</t>
  </si>
  <si>
    <t>PPIITEM320811013033</t>
  </si>
  <si>
    <t>PPIITEM320811013034</t>
  </si>
  <si>
    <t>PPIITEM320811013035</t>
  </si>
  <si>
    <t>PPIITEM320811013036</t>
  </si>
  <si>
    <t>PPIITEM320811013037</t>
  </si>
  <si>
    <t>PPIITEM320811013038</t>
  </si>
  <si>
    <t>PPIITEM320811013039</t>
  </si>
  <si>
    <t>PPIITEM320811013040</t>
  </si>
  <si>
    <t>PPIITEM320811013041</t>
  </si>
  <si>
    <t>PPIITEM320811013042</t>
  </si>
  <si>
    <t>PPIITEM320811013043</t>
  </si>
  <si>
    <t>PPIITEM320811013044</t>
  </si>
  <si>
    <t>PPIITEM320811013045</t>
  </si>
  <si>
    <t>PPIITEM320811013046</t>
  </si>
  <si>
    <t>PPIITEM320811013047</t>
  </si>
  <si>
    <t>PPIITEM320811013048</t>
  </si>
  <si>
    <t>PPIITEM320811013049</t>
  </si>
  <si>
    <t>PPIITEM320811013050</t>
  </si>
  <si>
    <t>PPIITEM320811013051</t>
  </si>
  <si>
    <t>PPIITEM320811013052</t>
  </si>
  <si>
    <t>PPIITEM320811013053</t>
  </si>
  <si>
    <t>PPIITEM320811013054</t>
  </si>
  <si>
    <t>PPIITEM320811013055</t>
  </si>
  <si>
    <t>PPIITEM320811013056</t>
  </si>
  <si>
    <t>PPIITEM320811013057</t>
  </si>
  <si>
    <t>PPIITEM320811013058</t>
  </si>
  <si>
    <t>PPIITEM320811013059</t>
  </si>
  <si>
    <t>PPIITEM320811013060</t>
  </si>
  <si>
    <t>PPIITEM320811013061</t>
  </si>
  <si>
    <t>PPIITEM320811013062</t>
  </si>
  <si>
    <t>PPIITEM320811013063</t>
  </si>
  <si>
    <t>PPIITEM320811013064</t>
  </si>
  <si>
    <t>PPIITEM320811013065</t>
  </si>
  <si>
    <t>PPIITEM320811013066</t>
  </si>
  <si>
    <t>PPIITEM320811013067</t>
  </si>
  <si>
    <t>PPIITEM320811013068</t>
  </si>
  <si>
    <t>PPIITEM320811013069</t>
  </si>
  <si>
    <t>PPIITEM320811013070</t>
  </si>
  <si>
    <t>PPIITEM320811013071</t>
  </si>
  <si>
    <t>PPIITEM320811013072</t>
  </si>
  <si>
    <t>PPIITEM320811013073</t>
  </si>
  <si>
    <t>PPIITEM320811013074</t>
  </si>
  <si>
    <t>PPIITEM320811013075</t>
  </si>
  <si>
    <t>PPIITEM320811013076</t>
  </si>
  <si>
    <t>PPIITEM320811013077</t>
  </si>
  <si>
    <t>PPIITEM320811013078</t>
  </si>
  <si>
    <t>PPIITEM320811013079</t>
  </si>
  <si>
    <t>PPIITEM320811013080</t>
  </si>
  <si>
    <t>PPIITEM320811014000</t>
  </si>
  <si>
    <t>PPIITEM320811014001</t>
  </si>
  <si>
    <t>PPIITEM320811014002</t>
  </si>
  <si>
    <t>PPIITEM3210010200601</t>
  </si>
  <si>
    <t>PPIITEM3210010200602</t>
  </si>
  <si>
    <t>PPIITEM3210010200603</t>
  </si>
  <si>
    <t>PPIITEM3210010200604</t>
  </si>
  <si>
    <t>PPIITEM3210010200605</t>
  </si>
  <si>
    <t>PPIITEM3210010200606</t>
  </si>
  <si>
    <t>PPIITEM3210010200607</t>
  </si>
  <si>
    <t>PPIITEM3210010200608</t>
  </si>
  <si>
    <t>PPIITEM321011011000</t>
  </si>
  <si>
    <t>PPIITEM321011011001</t>
  </si>
  <si>
    <t>PPIITEM321011011002</t>
  </si>
  <si>
    <t>PPIITEM321011011003</t>
  </si>
  <si>
    <t>PPIITEM321011011004</t>
  </si>
  <si>
    <t>PPIITEM321011011005</t>
  </si>
  <si>
    <t>PPIITEM321011011006</t>
  </si>
  <si>
    <t>PPIITEM321011011007</t>
  </si>
  <si>
    <t>PPIITEM321011011008</t>
  </si>
  <si>
    <t>PPIITEM321011011009</t>
  </si>
  <si>
    <t>PPIITEM321011011010</t>
  </si>
  <si>
    <t>PPIITEM321011011011</t>
  </si>
  <si>
    <t>PPIITEM321011011012</t>
  </si>
  <si>
    <t>PPIITEM321011011013</t>
  </si>
  <si>
    <t>PPIITEM321011011014</t>
  </si>
  <si>
    <t>PPIITEM321011011015</t>
  </si>
  <si>
    <t>PPIITEM321011011016</t>
  </si>
  <si>
    <t>PPIITEM321011011017</t>
  </si>
  <si>
    <t>PPIITEM321011011018</t>
  </si>
  <si>
    <t>PPIITEM321011011019</t>
  </si>
  <si>
    <t>PPIITEM321011011020</t>
  </si>
  <si>
    <t>PPIITEM321011011021</t>
  </si>
  <si>
    <t>PPIITEM321011011022</t>
  </si>
  <si>
    <t>PPIITEM321011011023</t>
  </si>
  <si>
    <t>PPIITEM321011011024</t>
  </si>
  <si>
    <t>PPIITEM321011011025</t>
  </si>
  <si>
    <t>PPIDEP32000200180</t>
  </si>
  <si>
    <t>西部県民センター（益田事務所）</t>
  </si>
  <si>
    <t>PPIDEP32000200190</t>
  </si>
  <si>
    <t>東京事務所</t>
  </si>
  <si>
    <t>PPIDEP32000200200</t>
  </si>
  <si>
    <t>自治研修所</t>
  </si>
  <si>
    <t>PPIDEP32000200210</t>
  </si>
  <si>
    <t>消防学校</t>
  </si>
  <si>
    <t>PPIDEP32000300010</t>
  </si>
  <si>
    <t>地域政策課</t>
  </si>
  <si>
    <t>PPIDEP32000300020</t>
  </si>
  <si>
    <t>市町村課</t>
  </si>
  <si>
    <t>PPIDEP32000300030</t>
  </si>
  <si>
    <t>情報政策課</t>
  </si>
  <si>
    <t>PPIDEP32000300040</t>
  </si>
  <si>
    <t>交通対策課</t>
  </si>
  <si>
    <t>PPIDEP32000300050</t>
  </si>
  <si>
    <t>土地資源対策課</t>
  </si>
  <si>
    <t>PPIDEP32000300060</t>
  </si>
  <si>
    <t>中山間地域研究センター</t>
  </si>
  <si>
    <t>PPIDEP32000400010</t>
  </si>
  <si>
    <t>環境生活総務課</t>
  </si>
  <si>
    <t>PPIDEP32000400020</t>
  </si>
  <si>
    <t>人権同和対策課</t>
  </si>
  <si>
    <t>PPIDEP32000400030</t>
  </si>
  <si>
    <t>文化国際課</t>
  </si>
  <si>
    <t>PPIDEP32000400040</t>
  </si>
  <si>
    <t>自然環境課</t>
  </si>
  <si>
    <t>PPIDEP32000400050</t>
  </si>
  <si>
    <t>環境政策課</t>
  </si>
  <si>
    <t>PPIDEP32000400060</t>
  </si>
  <si>
    <t>廃棄物対策課</t>
  </si>
  <si>
    <t>PPIDEP32000400070</t>
  </si>
  <si>
    <t>消費者センター</t>
  </si>
  <si>
    <t>PPIDEP32000400080</t>
  </si>
  <si>
    <t>美術館</t>
  </si>
  <si>
    <t>PPIDEP32000400090</t>
  </si>
  <si>
    <t>芸術文化センター</t>
  </si>
  <si>
    <t>PPIDEP32000500010</t>
  </si>
  <si>
    <t>健康福祉総務課</t>
  </si>
  <si>
    <t>PPIDEP32000500020</t>
  </si>
  <si>
    <t>地域福祉課</t>
  </si>
  <si>
    <t>PPIDEP32000500030</t>
  </si>
  <si>
    <t>医療対策課</t>
  </si>
  <si>
    <t>PPIDEP32000500040</t>
  </si>
  <si>
    <t>健康推進課</t>
  </si>
  <si>
    <t>PPIDEP32000500050</t>
  </si>
  <si>
    <t>高齢者福祉課</t>
  </si>
  <si>
    <t>PPIDEP32000500060</t>
  </si>
  <si>
    <t>青少年家庭課</t>
  </si>
  <si>
    <t>PPIDEP32000500070</t>
  </si>
  <si>
    <t>障害者福祉課</t>
  </si>
  <si>
    <t>PPIDEP32000500080</t>
  </si>
  <si>
    <t>薬事衛生課</t>
  </si>
  <si>
    <t>PPIITEM320211013073</t>
  </si>
  <si>
    <t>PPIITEM320211013074</t>
  </si>
  <si>
    <t>PPIITEM320211013075</t>
  </si>
  <si>
    <t>PPIITEM320211013076</t>
  </si>
  <si>
    <t>PPIITEM320211013077</t>
  </si>
  <si>
    <t>PPIITEM320211013078</t>
  </si>
  <si>
    <t>PPIITEM320211013079</t>
  </si>
  <si>
    <t>PPIITEM320211013080</t>
  </si>
  <si>
    <t>PPIITEM320211014000</t>
  </si>
  <si>
    <t>PPIITEM320211014001</t>
  </si>
  <si>
    <t>PPIITEM320211014002</t>
  </si>
  <si>
    <t>PPIITEM3203010200601</t>
  </si>
  <si>
    <t>PPIITEM3203010200602</t>
  </si>
  <si>
    <t>PPIITEM3203010200603</t>
  </si>
  <si>
    <t>PPIITEM3203010200604</t>
  </si>
  <si>
    <t>PPIITEM3203010200605</t>
  </si>
  <si>
    <t>PPIITEM3203010200606</t>
  </si>
  <si>
    <t>PPIITEM3203010200607</t>
  </si>
  <si>
    <t>PPIITEM3203010200608</t>
  </si>
  <si>
    <t>PPIITEM320311011000</t>
  </si>
  <si>
    <t>PPIITEM320311011001</t>
  </si>
  <si>
    <t>PPIITEM320311011002</t>
  </si>
  <si>
    <t>PPIITEM320311011003</t>
  </si>
  <si>
    <t>PPIITEM320311011004</t>
  </si>
  <si>
    <t>PPIITEM320311011005</t>
  </si>
  <si>
    <t>PPIITEM320311011006</t>
  </si>
  <si>
    <t>PPIITEM320311011007</t>
  </si>
  <si>
    <t>PPIITEM320311011008</t>
  </si>
  <si>
    <t>PPIITEM320311011009</t>
  </si>
  <si>
    <t>PPIITEM320311011010</t>
  </si>
  <si>
    <t>PPIITEM320311011011</t>
  </si>
  <si>
    <t>PPIITEM320311011012</t>
  </si>
  <si>
    <t>PPIITEM320311011013</t>
  </si>
  <si>
    <t>PPIITEM320311011014</t>
  </si>
  <si>
    <t>PPIITEM320011012012</t>
  </si>
  <si>
    <t>物品の販売：紙･紙加工品類</t>
  </si>
  <si>
    <t>PPIITEM320011012013</t>
  </si>
  <si>
    <t>物品の販売：車両類</t>
  </si>
  <si>
    <t>PPIITEM320011012014</t>
  </si>
  <si>
    <t>物品の販売：その他輸送･搬送機械器具類</t>
  </si>
  <si>
    <t>PPIITEM320011012015</t>
  </si>
  <si>
    <t>物品の販売：船舶類</t>
  </si>
  <si>
    <t>PPIITEM320011012016</t>
  </si>
  <si>
    <t>物品の販売：燃料類</t>
  </si>
  <si>
    <t>PPIITEM320011012017</t>
  </si>
  <si>
    <t>物品の販売：家具･什器類</t>
  </si>
  <si>
    <t>PPIITEM320011012018</t>
  </si>
  <si>
    <t>物品の販売：一般･産業用機器類</t>
  </si>
  <si>
    <t>PPIITEM320011012019</t>
  </si>
  <si>
    <t>物品の販売：電気･通信用機器類</t>
  </si>
  <si>
    <t>PPIITEM320011012020</t>
  </si>
  <si>
    <t>物品の販売：電子計算機類</t>
  </si>
  <si>
    <t>PPIITEM320011012021</t>
  </si>
  <si>
    <t>物品の販売：精密機器類</t>
  </si>
  <si>
    <t>PPIITEM320011012022</t>
  </si>
  <si>
    <t>物品の販売：医療用機器類</t>
  </si>
  <si>
    <t>PPIITEM320011012023</t>
  </si>
  <si>
    <t>物品の販売：事務用機器類</t>
  </si>
  <si>
    <t>PPIITEM320011012024</t>
  </si>
  <si>
    <t>物品の販売：その他機器類</t>
  </si>
  <si>
    <t>PPIITEM320011012025</t>
  </si>
  <si>
    <t>物品の販売：医薬品･医療用品</t>
  </si>
  <si>
    <t>PPIITEM320011012026</t>
  </si>
  <si>
    <t>物品の販売：事務用品類</t>
  </si>
  <si>
    <t>PPIITEM320011012027</t>
  </si>
  <si>
    <t>物品の販売：土木･建設･建築材料</t>
  </si>
  <si>
    <t>PPIITEM320011012028</t>
  </si>
  <si>
    <t>物品の販売：造幣･印刷事業用原材料類</t>
  </si>
  <si>
    <t>PPIITEM320011012029</t>
  </si>
  <si>
    <t>物品の販売：造幣事業用金属工芸品類</t>
  </si>
  <si>
    <t>PPIITEM320011012030</t>
  </si>
  <si>
    <t>物品の販売：警察用装備品類</t>
  </si>
  <si>
    <t>PPIITEM320011012031</t>
  </si>
  <si>
    <t>物品の販売：防衛用装備品類</t>
  </si>
  <si>
    <t>PPIITEM320011012032</t>
  </si>
  <si>
    <t>物品の販売：教材類</t>
  </si>
  <si>
    <t>PPIITEM320011012033</t>
  </si>
  <si>
    <t>物品の販売：消防防災用品類</t>
  </si>
  <si>
    <t>PPIITEM320011012034</t>
  </si>
  <si>
    <t>物品の販売：厨房機器類</t>
  </si>
  <si>
    <t>PPIITEM320011012035</t>
  </si>
  <si>
    <t>物品の販売：水道メーター類</t>
  </si>
  <si>
    <t>PPIITEM320011012036</t>
  </si>
  <si>
    <t>物品の販売：工業薬品類</t>
  </si>
  <si>
    <t>PPIITEM320011012037</t>
  </si>
  <si>
    <t>物品の販売：看板・標識類</t>
  </si>
  <si>
    <t>PPIITEM320011012038</t>
  </si>
  <si>
    <t>物品の販売：コピー・青写真</t>
  </si>
  <si>
    <t>PPIITEM320011012039</t>
  </si>
  <si>
    <t>物品の販売：印判類</t>
  </si>
  <si>
    <t>PPIITEM320011012040</t>
  </si>
  <si>
    <t>物品の販売：文具</t>
  </si>
  <si>
    <t>PPIITEM320011012041</t>
  </si>
  <si>
    <t>物品の販売：パソコン・ソフト</t>
  </si>
  <si>
    <t>PPIITEM320011012042</t>
  </si>
  <si>
    <t>物品の販売：贈答品・表彰具類</t>
  </si>
  <si>
    <t>PPIITEM320011012043</t>
  </si>
  <si>
    <t>物品の販売：教材・教具</t>
  </si>
  <si>
    <t>PPIITEM320011012044</t>
  </si>
  <si>
    <t>物品の販売：運動用具類</t>
  </si>
  <si>
    <t>PPIITEM320011012045</t>
  </si>
  <si>
    <t>物品の販売：音楽器具類</t>
  </si>
  <si>
    <t>PPIITEM320011012046</t>
  </si>
  <si>
    <t>PPIITEM320311011045</t>
  </si>
  <si>
    <t>PPIITEM320311011046</t>
  </si>
  <si>
    <t>PPIITEM320311011047</t>
  </si>
  <si>
    <t>PPIITEM320311011048</t>
  </si>
  <si>
    <t>PPIITEM320311011049</t>
  </si>
  <si>
    <t>PPIITEM320311011050</t>
  </si>
  <si>
    <t>PPIITEM320311011051</t>
  </si>
  <si>
    <t>PPIITEM320311011052</t>
  </si>
  <si>
    <t>PPIITEM320311011053</t>
  </si>
  <si>
    <t>PPIITEM320311011054</t>
  </si>
  <si>
    <t>PPIITEM320311011055</t>
  </si>
  <si>
    <t>PPIITEM320311011056</t>
  </si>
  <si>
    <t>PPIITEM320311012000</t>
  </si>
  <si>
    <t>PPIITEM320311012001</t>
  </si>
  <si>
    <t>PPIITEM320311012002</t>
  </si>
  <si>
    <t>PPIITEM320311012003</t>
  </si>
  <si>
    <t>PPIITEM320311012004</t>
  </si>
  <si>
    <t>PPIITEM320311012005</t>
  </si>
  <si>
    <t>PPIITEM320311012006</t>
  </si>
  <si>
    <t>PPIITEM320311012007</t>
  </si>
  <si>
    <t>PPIITEM320311012008</t>
  </si>
  <si>
    <t>PPIITEM320311012009</t>
  </si>
  <si>
    <t>PPIITEM320311012010</t>
  </si>
  <si>
    <t>PPIITEM320311012011</t>
  </si>
  <si>
    <t>PPIITEM320311012012</t>
  </si>
  <si>
    <t>PPIITEM320311012013</t>
  </si>
  <si>
    <t>PPIITEM320311012014</t>
  </si>
  <si>
    <t>PPIITEM320311012015</t>
  </si>
  <si>
    <t>PPIITEM320311012016</t>
  </si>
  <si>
    <t>PPIITEM320311012017</t>
  </si>
  <si>
    <t>PPIITEM320311012018</t>
  </si>
  <si>
    <t>PPIITEM320311012019</t>
  </si>
  <si>
    <t>PPIITEM320311012020</t>
  </si>
  <si>
    <t>PPIITEM320311012021</t>
  </si>
  <si>
    <t>PPIITEM320311012022</t>
  </si>
  <si>
    <t>PPIITEM320311012023</t>
  </si>
  <si>
    <t>PPIITEM320311012024</t>
  </si>
  <si>
    <t>PPIITEM320311012025</t>
  </si>
  <si>
    <t>PPIITEM320311012026</t>
  </si>
  <si>
    <t>PPIITEM320311012027</t>
  </si>
  <si>
    <t>PPIITEM320311012028</t>
  </si>
  <si>
    <t>PPIITEM320311012029</t>
  </si>
  <si>
    <t>PPIITEM320311012030</t>
  </si>
  <si>
    <t>PPIITEM320311012031</t>
  </si>
  <si>
    <t>PPIITEM320311012032</t>
  </si>
  <si>
    <t>PPIITEM320311012033</t>
  </si>
  <si>
    <t>PPIITEM320311012034</t>
  </si>
  <si>
    <t>PPIITEM320311012035</t>
  </si>
  <si>
    <t>PPIITEM320311012036</t>
  </si>
  <si>
    <t>PPIITEM320311012037</t>
  </si>
  <si>
    <t>PPIITEM320311012038</t>
  </si>
  <si>
    <t>PPIITEM320311012039</t>
  </si>
  <si>
    <t>PPIITEM320311012040</t>
  </si>
  <si>
    <t>PPIITEM320311012041</t>
  </si>
  <si>
    <t>PPIITEM320311012042</t>
  </si>
  <si>
    <t>PPIITEM320311012043</t>
  </si>
  <si>
    <t>PPIITEM320311012044</t>
  </si>
  <si>
    <t>PPIITEM320311012045</t>
  </si>
  <si>
    <t>PPIITEM320311012046</t>
  </si>
  <si>
    <t>PPIITEM320311012047</t>
  </si>
  <si>
    <t>PPIITEM320311012048</t>
  </si>
  <si>
    <t>PPIITEM320311012049</t>
  </si>
  <si>
    <t>年度</t>
    <rPh sb="0" eb="2">
      <t>ネンド</t>
    </rPh>
    <phoneticPr fontId="4"/>
  </si>
  <si>
    <t>担当部署</t>
    <rPh sb="0" eb="2">
      <t>タントウ</t>
    </rPh>
    <rPh sb="2" eb="4">
      <t>ブショ</t>
    </rPh>
    <phoneticPr fontId="4"/>
  </si>
  <si>
    <t>工事概要</t>
    <rPh sb="0" eb="2">
      <t>コウジ</t>
    </rPh>
    <rPh sb="2" eb="4">
      <t>ガイヨウ</t>
    </rPh>
    <phoneticPr fontId="4"/>
  </si>
  <si>
    <t xml:space="preserve"> 工期</t>
    <phoneticPr fontId="4"/>
  </si>
  <si>
    <t>No.</t>
    <phoneticPr fontId="4"/>
  </si>
  <si>
    <t>予算（千円）</t>
    <rPh sb="0" eb="2">
      <t>ヨサン</t>
    </rPh>
    <rPh sb="3" eb="5">
      <t>センエン</t>
    </rPh>
    <phoneticPr fontId="4"/>
  </si>
  <si>
    <t>発注済</t>
    <rPh sb="0" eb="2">
      <t>ハッチュウ</t>
    </rPh>
    <rPh sb="2" eb="3">
      <t>ズ</t>
    </rPh>
    <phoneticPr fontId="4"/>
  </si>
  <si>
    <t>備考（支障移転など）</t>
    <rPh sb="0" eb="2">
      <t>ビコウ</t>
    </rPh>
    <rPh sb="3" eb="7">
      <t>シショウイテン</t>
    </rPh>
    <phoneticPr fontId="4"/>
  </si>
  <si>
    <t>令和7年度(当初)</t>
    <rPh sb="0" eb="2">
      <t>レイワ</t>
    </rPh>
    <rPh sb="3" eb="5">
      <t>ネンド</t>
    </rPh>
    <rPh sb="6" eb="8">
      <t>トウショ</t>
    </rPh>
    <phoneticPr fontId="4"/>
  </si>
  <si>
    <t>建設部農地整備課
災害復興チーム</t>
    <rPh sb="0" eb="2">
      <t>ケンセツ</t>
    </rPh>
    <rPh sb="2" eb="3">
      <t>ブ</t>
    </rPh>
    <rPh sb="3" eb="5">
      <t>ノウチ</t>
    </rPh>
    <rPh sb="5" eb="7">
      <t>セイビ</t>
    </rPh>
    <rPh sb="7" eb="8">
      <t>カ</t>
    </rPh>
    <rPh sb="9" eb="11">
      <t>サイガイ</t>
    </rPh>
    <rPh sb="11" eb="13">
      <t>フッコウ</t>
    </rPh>
    <phoneticPr fontId="4"/>
  </si>
  <si>
    <t>県単林地崩壊防止事業　令和6年災　東阿用地区復旧工事</t>
    <rPh sb="17" eb="20">
      <t>ヒガシアヨウ</t>
    </rPh>
    <phoneticPr fontId="4"/>
  </si>
  <si>
    <t>大東町東阿用地内</t>
    <rPh sb="0" eb="3">
      <t>ダイトウチョウ</t>
    </rPh>
    <rPh sb="3" eb="6">
      <t>ヒガシアヨウ</t>
    </rPh>
    <rPh sb="6" eb="7">
      <t>チ</t>
    </rPh>
    <rPh sb="7" eb="8">
      <t>ナイ</t>
    </rPh>
    <phoneticPr fontId="4"/>
  </si>
  <si>
    <t>令和8年3月</t>
    <rPh sb="0" eb="2">
      <t>レイワ</t>
    </rPh>
    <rPh sb="3" eb="4">
      <t>ネン</t>
    </rPh>
    <rPh sb="5" eb="6">
      <t>ガツ</t>
    </rPh>
    <phoneticPr fontId="4"/>
  </si>
  <si>
    <t>‣法枠工、仮設工　1式</t>
    <rPh sb="1" eb="3">
      <t>ノリワク</t>
    </rPh>
    <rPh sb="3" eb="4">
      <t>コウ</t>
    </rPh>
    <rPh sb="5" eb="7">
      <t>カセツ</t>
    </rPh>
    <rPh sb="7" eb="8">
      <t>コウ</t>
    </rPh>
    <rPh sb="10" eb="11">
      <t>シキ</t>
    </rPh>
    <phoneticPr fontId="4"/>
  </si>
  <si>
    <t>県単林地崩壊防止事業　令和6年災　上佐世地区復旧工事</t>
    <rPh sb="17" eb="18">
      <t>カミ</t>
    </rPh>
    <rPh sb="18" eb="20">
      <t>サセ</t>
    </rPh>
    <rPh sb="20" eb="22">
      <t>チク</t>
    </rPh>
    <phoneticPr fontId="4"/>
  </si>
  <si>
    <t>大東町上佐世地内</t>
    <rPh sb="0" eb="3">
      <t>ダイトウチョウ</t>
    </rPh>
    <rPh sb="3" eb="4">
      <t>カミ</t>
    </rPh>
    <rPh sb="4" eb="6">
      <t>サセ</t>
    </rPh>
    <rPh sb="6" eb="7">
      <t>チ</t>
    </rPh>
    <rPh sb="7" eb="8">
      <t>ナイ</t>
    </rPh>
    <phoneticPr fontId="4"/>
  </si>
  <si>
    <t>県単林地崩壊防止事業　令和6年災　須所地区復旧工事</t>
    <rPh sb="17" eb="19">
      <t>スゾ</t>
    </rPh>
    <rPh sb="19" eb="21">
      <t>チク</t>
    </rPh>
    <phoneticPr fontId="4"/>
  </si>
  <si>
    <t>三刀屋町須所地内</t>
    <rPh sb="0" eb="4">
      <t>ミトヤチョウ</t>
    </rPh>
    <rPh sb="4" eb="5">
      <t>ス</t>
    </rPh>
    <rPh sb="5" eb="6">
      <t>ショ</t>
    </rPh>
    <rPh sb="6" eb="7">
      <t>チ</t>
    </rPh>
    <rPh sb="7" eb="8">
      <t>ナイ</t>
    </rPh>
    <phoneticPr fontId="4"/>
  </si>
  <si>
    <t>農業用施設災害復旧事業　令和6年災　第102／74号（水路）災害復旧工事</t>
    <rPh sb="0" eb="3">
      <t>ノウギョウヨウ</t>
    </rPh>
    <rPh sb="3" eb="5">
      <t>シセツ</t>
    </rPh>
    <rPh sb="5" eb="7">
      <t>サイガイ</t>
    </rPh>
    <rPh sb="7" eb="9">
      <t>フッキュウ</t>
    </rPh>
    <rPh sb="9" eb="11">
      <t>ジギョウ</t>
    </rPh>
    <rPh sb="12" eb="14">
      <t>レイワ</t>
    </rPh>
    <rPh sb="15" eb="16">
      <t>ネン</t>
    </rPh>
    <rPh sb="16" eb="17">
      <t>サイ</t>
    </rPh>
    <rPh sb="18" eb="19">
      <t>ダイ</t>
    </rPh>
    <rPh sb="25" eb="26">
      <t>ゴウ</t>
    </rPh>
    <rPh sb="27" eb="29">
      <t>スイロ</t>
    </rPh>
    <rPh sb="30" eb="36">
      <t>サイガイフッキュウコウジ</t>
    </rPh>
    <phoneticPr fontId="1"/>
  </si>
  <si>
    <t>三刀屋町多久和地内</t>
    <rPh sb="0" eb="4">
      <t>ミトヤチョウ</t>
    </rPh>
    <rPh sb="4" eb="7">
      <t>タクワ</t>
    </rPh>
    <rPh sb="7" eb="8">
      <t>チ</t>
    </rPh>
    <rPh sb="8" eb="9">
      <t>ナイ</t>
    </rPh>
    <phoneticPr fontId="3"/>
  </si>
  <si>
    <t>‣ブロック積工、水路工　1式</t>
    <rPh sb="5" eb="7">
      <t>ツミコウ</t>
    </rPh>
    <rPh sb="8" eb="10">
      <t>スイロ</t>
    </rPh>
    <rPh sb="10" eb="11">
      <t>コウ</t>
    </rPh>
    <rPh sb="13" eb="14">
      <t>シキ</t>
    </rPh>
    <phoneticPr fontId="4"/>
  </si>
  <si>
    <t>農業用施設災害復旧事業　令和6年災　第105／74号（頭首工）災害復旧工事</t>
    <rPh sb="0" eb="3">
      <t>ノウギョウヨウ</t>
    </rPh>
    <rPh sb="3" eb="5">
      <t>シセツ</t>
    </rPh>
    <rPh sb="5" eb="7">
      <t>サイガイ</t>
    </rPh>
    <rPh sb="7" eb="9">
      <t>フッキュウ</t>
    </rPh>
    <rPh sb="9" eb="11">
      <t>ジギョウ</t>
    </rPh>
    <rPh sb="12" eb="14">
      <t>レイワ</t>
    </rPh>
    <rPh sb="15" eb="16">
      <t>ネン</t>
    </rPh>
    <rPh sb="16" eb="17">
      <t>サイ</t>
    </rPh>
    <rPh sb="18" eb="19">
      <t>ダイ</t>
    </rPh>
    <rPh sb="25" eb="26">
      <t>ゴウ</t>
    </rPh>
    <rPh sb="27" eb="30">
      <t>トウシュコウ</t>
    </rPh>
    <rPh sb="31" eb="37">
      <t>サイガイフッキュウコウジ</t>
    </rPh>
    <phoneticPr fontId="1"/>
  </si>
  <si>
    <t>大東町山田地内</t>
    <rPh sb="0" eb="3">
      <t>ダイトウチョウ</t>
    </rPh>
    <rPh sb="3" eb="5">
      <t>ヤマダ</t>
    </rPh>
    <rPh sb="5" eb="6">
      <t>チ</t>
    </rPh>
    <rPh sb="6" eb="7">
      <t>ナイ</t>
    </rPh>
    <phoneticPr fontId="3"/>
  </si>
  <si>
    <t>‣堰本体工、ブロック積工　1式</t>
    <rPh sb="1" eb="2">
      <t>セキ</t>
    </rPh>
    <rPh sb="2" eb="4">
      <t>ホンタイ</t>
    </rPh>
    <rPh sb="4" eb="5">
      <t>コウ</t>
    </rPh>
    <rPh sb="10" eb="12">
      <t>ツミコウ</t>
    </rPh>
    <rPh sb="14" eb="15">
      <t>シキ</t>
    </rPh>
    <phoneticPr fontId="4"/>
  </si>
  <si>
    <t>林道災害復旧事業　令和6年災　林道杉戸宇山線災害復旧工事</t>
    <rPh sb="0" eb="2">
      <t>リンドウ</t>
    </rPh>
    <rPh sb="2" eb="4">
      <t>サイガイ</t>
    </rPh>
    <rPh sb="4" eb="6">
      <t>フッキュウ</t>
    </rPh>
    <rPh sb="6" eb="8">
      <t>ジギョウ</t>
    </rPh>
    <rPh sb="9" eb="11">
      <t>レイワ</t>
    </rPh>
    <rPh sb="12" eb="13">
      <t>ネン</t>
    </rPh>
    <rPh sb="13" eb="14">
      <t>サイ</t>
    </rPh>
    <rPh sb="15" eb="17">
      <t>リンドウ</t>
    </rPh>
    <rPh sb="17" eb="19">
      <t>スギト</t>
    </rPh>
    <rPh sb="19" eb="21">
      <t>ウヤマ</t>
    </rPh>
    <rPh sb="21" eb="22">
      <t>セン</t>
    </rPh>
    <rPh sb="22" eb="24">
      <t>サイガイ</t>
    </rPh>
    <rPh sb="24" eb="26">
      <t>フッキュウ</t>
    </rPh>
    <rPh sb="26" eb="28">
      <t>コウジ</t>
    </rPh>
    <phoneticPr fontId="2"/>
  </si>
  <si>
    <t>吉田町吉田地内</t>
    <rPh sb="0" eb="3">
      <t>ヨシダチョウ</t>
    </rPh>
    <rPh sb="3" eb="5">
      <t>ヨシダ</t>
    </rPh>
    <rPh sb="5" eb="6">
      <t>チ</t>
    </rPh>
    <rPh sb="6" eb="7">
      <t>ナイ</t>
    </rPh>
    <phoneticPr fontId="4"/>
  </si>
  <si>
    <t>‣道路土工、擁壁工、仮設工　1式</t>
    <rPh sb="1" eb="3">
      <t>ドウロ</t>
    </rPh>
    <rPh sb="3" eb="5">
      <t>ドコウ</t>
    </rPh>
    <rPh sb="4" eb="5">
      <t>コウ</t>
    </rPh>
    <rPh sb="6" eb="9">
      <t>ヨウヘキコウ</t>
    </rPh>
    <rPh sb="10" eb="12">
      <t>カセツ</t>
    </rPh>
    <rPh sb="12" eb="13">
      <t>コウ</t>
    </rPh>
    <rPh sb="15" eb="16">
      <t>シキ</t>
    </rPh>
    <phoneticPr fontId="4"/>
  </si>
  <si>
    <t>林道災害復旧事業　令和6年災　林道高瀬線災害復旧工事</t>
    <rPh sb="0" eb="2">
      <t>リンドウ</t>
    </rPh>
    <rPh sb="2" eb="4">
      <t>サイガイ</t>
    </rPh>
    <rPh sb="4" eb="6">
      <t>フッキュウ</t>
    </rPh>
    <rPh sb="6" eb="8">
      <t>ジギョウ</t>
    </rPh>
    <rPh sb="9" eb="11">
      <t>レイワ</t>
    </rPh>
    <rPh sb="12" eb="13">
      <t>ネン</t>
    </rPh>
    <rPh sb="13" eb="14">
      <t>サイ</t>
    </rPh>
    <rPh sb="15" eb="17">
      <t>リンドウ</t>
    </rPh>
    <rPh sb="17" eb="19">
      <t>タカセ</t>
    </rPh>
    <rPh sb="19" eb="20">
      <t>セン</t>
    </rPh>
    <rPh sb="20" eb="22">
      <t>サイガイ</t>
    </rPh>
    <rPh sb="22" eb="24">
      <t>フッキュウ</t>
    </rPh>
    <rPh sb="24" eb="26">
      <t>コウジ</t>
    </rPh>
    <phoneticPr fontId="2"/>
  </si>
  <si>
    <t>三刀屋町上熊谷地内</t>
    <rPh sb="0" eb="4">
      <t>ミトヤチョウ</t>
    </rPh>
    <rPh sb="4" eb="7">
      <t>カミクマガヤ</t>
    </rPh>
    <rPh sb="7" eb="8">
      <t>チ</t>
    </rPh>
    <rPh sb="8" eb="9">
      <t>ナイ</t>
    </rPh>
    <phoneticPr fontId="4"/>
  </si>
  <si>
    <t>‣道路土工、排水構造物工　1式</t>
    <rPh sb="1" eb="3">
      <t>ドウロ</t>
    </rPh>
    <rPh sb="3" eb="5">
      <t>ドコウ</t>
    </rPh>
    <rPh sb="4" eb="5">
      <t>コウ</t>
    </rPh>
    <rPh sb="6" eb="8">
      <t>ハイスイ</t>
    </rPh>
    <rPh sb="8" eb="11">
      <t>コウゾウブツ</t>
    </rPh>
    <rPh sb="11" eb="12">
      <t>コウ</t>
    </rPh>
    <rPh sb="14" eb="15">
      <t>シキ</t>
    </rPh>
    <phoneticPr fontId="4"/>
  </si>
  <si>
    <t>建設部建設工務課
災害復興チーム</t>
    <rPh sb="0" eb="2">
      <t>ケンセツ</t>
    </rPh>
    <rPh sb="2" eb="3">
      <t>ブ</t>
    </rPh>
    <rPh sb="3" eb="5">
      <t>ケンセツ</t>
    </rPh>
    <rPh sb="5" eb="8">
      <t>コウムカ</t>
    </rPh>
    <rPh sb="9" eb="11">
      <t>サイガイ</t>
    </rPh>
    <rPh sb="11" eb="13">
      <t>フッコウ</t>
    </rPh>
    <phoneticPr fontId="4"/>
  </si>
  <si>
    <t>過年公共土木施設災害復旧事業　令和6年災　第206号　佐世川　災害復旧工事</t>
    <rPh sb="0" eb="2">
      <t>カネン</t>
    </rPh>
    <rPh sb="2" eb="4">
      <t>コウキョウ</t>
    </rPh>
    <rPh sb="4" eb="6">
      <t>ドボク</t>
    </rPh>
    <rPh sb="6" eb="14">
      <t>シセツサイガイフッキュウジギョウ</t>
    </rPh>
    <rPh sb="15" eb="17">
      <t>レイワ</t>
    </rPh>
    <rPh sb="18" eb="19">
      <t>ネン</t>
    </rPh>
    <rPh sb="19" eb="20">
      <t>サイ</t>
    </rPh>
    <rPh sb="21" eb="22">
      <t>ダイ</t>
    </rPh>
    <rPh sb="25" eb="26">
      <t>ゴウ</t>
    </rPh>
    <rPh sb="27" eb="29">
      <t>サセ</t>
    </rPh>
    <rPh sb="29" eb="30">
      <t>カワ</t>
    </rPh>
    <rPh sb="31" eb="33">
      <t>サイガイ</t>
    </rPh>
    <rPh sb="33" eb="35">
      <t>フッキュウ</t>
    </rPh>
    <rPh sb="35" eb="37">
      <t>コウジ</t>
    </rPh>
    <phoneticPr fontId="4"/>
  </si>
  <si>
    <t>大東町西阿用地内</t>
    <rPh sb="0" eb="3">
      <t>ダイトウチョウ</t>
    </rPh>
    <rPh sb="3" eb="6">
      <t>ニシアヨウ</t>
    </rPh>
    <rPh sb="6" eb="7">
      <t>チ</t>
    </rPh>
    <rPh sb="7" eb="8">
      <t>ナイ</t>
    </rPh>
    <phoneticPr fontId="4"/>
  </si>
  <si>
    <t>‣道路土工、法面工、ブロック積工、仮設工　1式</t>
    <rPh sb="1" eb="3">
      <t>ドウロ</t>
    </rPh>
    <rPh sb="3" eb="5">
      <t>ドコウ</t>
    </rPh>
    <rPh sb="4" eb="5">
      <t>コウ</t>
    </rPh>
    <rPh sb="6" eb="8">
      <t>ノリメン</t>
    </rPh>
    <rPh sb="8" eb="9">
      <t>コウ</t>
    </rPh>
    <rPh sb="14" eb="15">
      <t>ヅミ</t>
    </rPh>
    <rPh sb="15" eb="16">
      <t>コウ</t>
    </rPh>
    <rPh sb="17" eb="20">
      <t>カセツコウ</t>
    </rPh>
    <rPh sb="22" eb="23">
      <t>シキ</t>
    </rPh>
    <phoneticPr fontId="4"/>
  </si>
  <si>
    <t>過年公共土木施設災害復旧事業　令和6年災 第207号 東谷川 災害復旧工事</t>
    <rPh sb="0" eb="2">
      <t>カネン</t>
    </rPh>
    <rPh sb="2" eb="4">
      <t>コウキョウ</t>
    </rPh>
    <rPh sb="4" eb="6">
      <t>ドボク</t>
    </rPh>
    <rPh sb="6" eb="14">
      <t>シセツサイガイフッキュウジギョウ</t>
    </rPh>
    <phoneticPr fontId="4"/>
  </si>
  <si>
    <t>加茂町東谷地内</t>
    <rPh sb="0" eb="3">
      <t>カモチョウ</t>
    </rPh>
    <rPh sb="3" eb="5">
      <t>ヒガシタニ</t>
    </rPh>
    <rPh sb="5" eb="6">
      <t>チ</t>
    </rPh>
    <rPh sb="6" eb="7">
      <t>ナイ</t>
    </rPh>
    <phoneticPr fontId="1"/>
  </si>
  <si>
    <t>過年公共土木施設災害復旧事業　令和6年災 第208号 栗谷川 災害復旧工事</t>
    <rPh sb="0" eb="2">
      <t>カネン</t>
    </rPh>
    <rPh sb="2" eb="4">
      <t>コウキョウ</t>
    </rPh>
    <rPh sb="4" eb="6">
      <t>ドボク</t>
    </rPh>
    <rPh sb="6" eb="14">
      <t>シセツサイガイフッキュウジギョウ</t>
    </rPh>
    <phoneticPr fontId="4"/>
  </si>
  <si>
    <t>三刀屋町六重地内</t>
    <rPh sb="0" eb="4">
      <t>ミトヤチョウ</t>
    </rPh>
    <rPh sb="4" eb="6">
      <t>ムエ</t>
    </rPh>
    <rPh sb="6" eb="7">
      <t>チ</t>
    </rPh>
    <rPh sb="7" eb="8">
      <t>ナイ</t>
    </rPh>
    <phoneticPr fontId="4"/>
  </si>
  <si>
    <t>過年公共土木施設災害復旧事業　令和6年災 第209号 雨谷川 災害復旧工事</t>
    <rPh sb="0" eb="2">
      <t>カネン</t>
    </rPh>
    <rPh sb="2" eb="4">
      <t>コウキョウ</t>
    </rPh>
    <rPh sb="4" eb="6">
      <t>ドボク</t>
    </rPh>
    <rPh sb="6" eb="14">
      <t>シセツサイガイフッキュウジギョウ</t>
    </rPh>
    <phoneticPr fontId="4"/>
  </si>
  <si>
    <t>過年公共土木施設災害復旧事業　令和6年災 第210号 後谷川 災害復旧工事</t>
    <rPh sb="0" eb="2">
      <t>カネン</t>
    </rPh>
    <rPh sb="2" eb="4">
      <t>コウキョウ</t>
    </rPh>
    <rPh sb="4" eb="6">
      <t>ドボク</t>
    </rPh>
    <rPh sb="6" eb="14">
      <t>シセツサイガイフッキュウジギョウ</t>
    </rPh>
    <phoneticPr fontId="4"/>
  </si>
  <si>
    <t>過年公共土木施設災害復旧事業　令和6年災 第212号 若木線 災害復旧工事</t>
    <rPh sb="0" eb="2">
      <t>カネン</t>
    </rPh>
    <rPh sb="2" eb="4">
      <t>コウキョウ</t>
    </rPh>
    <rPh sb="4" eb="6">
      <t>ドボク</t>
    </rPh>
    <rPh sb="6" eb="14">
      <t>シセツサイガイフッキュウジギョウ</t>
    </rPh>
    <rPh sb="27" eb="29">
      <t>ワカキ</t>
    </rPh>
    <rPh sb="29" eb="30">
      <t>セン</t>
    </rPh>
    <phoneticPr fontId="4"/>
  </si>
  <si>
    <t>‣道路土工、ブロック積工、舗装工　1式</t>
    <rPh sb="1" eb="3">
      <t>ドウロ</t>
    </rPh>
    <rPh sb="3" eb="5">
      <t>ドコウ</t>
    </rPh>
    <rPh sb="4" eb="5">
      <t>コウ</t>
    </rPh>
    <rPh sb="10" eb="11">
      <t>ヅミ</t>
    </rPh>
    <rPh sb="11" eb="12">
      <t>コウ</t>
    </rPh>
    <rPh sb="13" eb="15">
      <t>ホソウ</t>
    </rPh>
    <rPh sb="15" eb="16">
      <t>コウ</t>
    </rPh>
    <rPh sb="18" eb="19">
      <t>シキ</t>
    </rPh>
    <phoneticPr fontId="4"/>
  </si>
  <si>
    <t>過年公共土木施設災害復旧事業　令和6年災 第213号 陰地線 災害復旧工事</t>
    <rPh sb="0" eb="2">
      <t>カネン</t>
    </rPh>
    <rPh sb="2" eb="4">
      <t>コウキョウ</t>
    </rPh>
    <rPh sb="4" eb="6">
      <t>ドボク</t>
    </rPh>
    <rPh sb="6" eb="14">
      <t>シセツサイガイフッキュウジギョウ</t>
    </rPh>
    <rPh sb="27" eb="28">
      <t>カゲ</t>
    </rPh>
    <rPh sb="28" eb="29">
      <t>チ</t>
    </rPh>
    <rPh sb="29" eb="30">
      <t>セン</t>
    </rPh>
    <phoneticPr fontId="4"/>
  </si>
  <si>
    <t>‣道路土工、法面工、ブロック積工、舗装工、仮設工　1式</t>
    <rPh sb="1" eb="3">
      <t>ドウロ</t>
    </rPh>
    <rPh sb="3" eb="5">
      <t>ドコウ</t>
    </rPh>
    <rPh sb="4" eb="5">
      <t>コウ</t>
    </rPh>
    <rPh sb="6" eb="8">
      <t>ノリメン</t>
    </rPh>
    <rPh sb="8" eb="9">
      <t>コウ</t>
    </rPh>
    <rPh sb="14" eb="15">
      <t>ヅミ</t>
    </rPh>
    <rPh sb="15" eb="16">
      <t>コウ</t>
    </rPh>
    <rPh sb="17" eb="19">
      <t>ホソウ</t>
    </rPh>
    <rPh sb="19" eb="20">
      <t>コウ</t>
    </rPh>
    <rPh sb="21" eb="24">
      <t>カセツコウ</t>
    </rPh>
    <rPh sb="26" eb="27">
      <t>シキ</t>
    </rPh>
    <phoneticPr fontId="4"/>
  </si>
  <si>
    <t>過年公共土木施設災害復旧事業　令和6年災 第216号 雁が谷線 災害復旧工事</t>
    <rPh sb="0" eb="2">
      <t>カネン</t>
    </rPh>
    <rPh sb="2" eb="4">
      <t>コウキョウ</t>
    </rPh>
    <rPh sb="4" eb="6">
      <t>ドボク</t>
    </rPh>
    <rPh sb="6" eb="14">
      <t>シセツサイガイフッキュウジギョウ</t>
    </rPh>
    <phoneticPr fontId="4"/>
  </si>
  <si>
    <t>木次町寺領地内</t>
    <rPh sb="0" eb="3">
      <t>キスキチョウ</t>
    </rPh>
    <rPh sb="3" eb="5">
      <t>ジリョウ</t>
    </rPh>
    <rPh sb="5" eb="6">
      <t>チ</t>
    </rPh>
    <rPh sb="6" eb="7">
      <t>ナイ</t>
    </rPh>
    <phoneticPr fontId="4"/>
  </si>
  <si>
    <t>‣道路土工、ブロック積工、舗装工、仮設工　1式</t>
    <rPh sb="1" eb="3">
      <t>ドウロ</t>
    </rPh>
    <rPh sb="3" eb="5">
      <t>ドコウ</t>
    </rPh>
    <rPh sb="4" eb="5">
      <t>コウ</t>
    </rPh>
    <rPh sb="10" eb="11">
      <t>ヅミ</t>
    </rPh>
    <rPh sb="11" eb="12">
      <t>コウ</t>
    </rPh>
    <rPh sb="13" eb="15">
      <t>ホソウ</t>
    </rPh>
    <rPh sb="15" eb="16">
      <t>コウ</t>
    </rPh>
    <rPh sb="17" eb="20">
      <t>カセツコウ</t>
    </rPh>
    <rPh sb="22" eb="23">
      <t>シキ</t>
    </rPh>
    <phoneticPr fontId="4"/>
  </si>
  <si>
    <t>過年公共土木施設災害復旧事業　令和6年災 第217号 中畑線 災害復旧工事</t>
    <rPh sb="0" eb="2">
      <t>カネン</t>
    </rPh>
    <rPh sb="2" eb="4">
      <t>コウキョウ</t>
    </rPh>
    <rPh sb="4" eb="6">
      <t>ドボク</t>
    </rPh>
    <rPh sb="6" eb="14">
      <t>シセツサイガイフッキュウジギョウ</t>
    </rPh>
    <phoneticPr fontId="4"/>
  </si>
  <si>
    <t>木次町宇谷地内</t>
    <rPh sb="0" eb="3">
      <t>キスキチョウ</t>
    </rPh>
    <rPh sb="3" eb="5">
      <t>ウダニ</t>
    </rPh>
    <rPh sb="5" eb="6">
      <t>チ</t>
    </rPh>
    <rPh sb="6" eb="7">
      <t>ナイ</t>
    </rPh>
    <phoneticPr fontId="4"/>
  </si>
  <si>
    <t>‣道路土工、法面工　1式</t>
    <rPh sb="1" eb="3">
      <t>ドウロ</t>
    </rPh>
    <rPh sb="3" eb="5">
      <t>ドコウ</t>
    </rPh>
    <rPh sb="4" eb="5">
      <t>コウ</t>
    </rPh>
    <rPh sb="6" eb="8">
      <t>ノリメン</t>
    </rPh>
    <rPh sb="8" eb="9">
      <t>コウ</t>
    </rPh>
    <rPh sb="11" eb="12">
      <t>シキ</t>
    </rPh>
    <phoneticPr fontId="4"/>
  </si>
  <si>
    <t>過年公共土木施設災害復旧事業　令和6年災 第218号 大の谷線 災害復旧工事</t>
    <rPh sb="0" eb="2">
      <t>カネン</t>
    </rPh>
    <rPh sb="2" eb="4">
      <t>コウキョウ</t>
    </rPh>
    <rPh sb="4" eb="6">
      <t>ドボク</t>
    </rPh>
    <rPh sb="6" eb="14">
      <t>シセツサイガイフッキュウジギョウ</t>
    </rPh>
    <phoneticPr fontId="4"/>
  </si>
  <si>
    <t>木次町東日登地内</t>
    <rPh sb="0" eb="3">
      <t>キスキチョウ</t>
    </rPh>
    <rPh sb="3" eb="6">
      <t>ヒガシヒノボリ</t>
    </rPh>
    <rPh sb="6" eb="7">
      <t>チ</t>
    </rPh>
    <rPh sb="7" eb="8">
      <t>ナイ</t>
    </rPh>
    <phoneticPr fontId="4"/>
  </si>
  <si>
    <t>‣道路土工、ブロック積工　1式</t>
    <rPh sb="1" eb="3">
      <t>ドウロ</t>
    </rPh>
    <rPh sb="3" eb="5">
      <t>ドコウ</t>
    </rPh>
    <rPh sb="4" eb="5">
      <t>コウ</t>
    </rPh>
    <rPh sb="10" eb="11">
      <t>ヅミ</t>
    </rPh>
    <rPh sb="11" eb="12">
      <t>コウ</t>
    </rPh>
    <rPh sb="14" eb="15">
      <t>シキ</t>
    </rPh>
    <phoneticPr fontId="4"/>
  </si>
  <si>
    <t>過年公共土木施設災害復旧事業　令和6年災 第220号 雨谷線 災害復旧工事</t>
    <rPh sb="0" eb="2">
      <t>カネン</t>
    </rPh>
    <rPh sb="2" eb="4">
      <t>コウキョウ</t>
    </rPh>
    <rPh sb="4" eb="6">
      <t>ドボク</t>
    </rPh>
    <rPh sb="6" eb="14">
      <t>シセツサイガイフッキュウジギョウ</t>
    </rPh>
    <rPh sb="27" eb="28">
      <t>アメ</t>
    </rPh>
    <rPh sb="28" eb="29">
      <t>ダニ</t>
    </rPh>
    <phoneticPr fontId="4"/>
  </si>
  <si>
    <t>‣道路土工、法面工、ブロック積工　1式</t>
    <rPh sb="1" eb="3">
      <t>ドウロ</t>
    </rPh>
    <rPh sb="3" eb="5">
      <t>ドコウ</t>
    </rPh>
    <rPh sb="4" eb="5">
      <t>コウ</t>
    </rPh>
    <rPh sb="6" eb="8">
      <t>ノリメン</t>
    </rPh>
    <rPh sb="8" eb="9">
      <t>コウ</t>
    </rPh>
    <rPh sb="14" eb="15">
      <t>ヅミ</t>
    </rPh>
    <rPh sb="15" eb="16">
      <t>コウ</t>
    </rPh>
    <rPh sb="18" eb="19">
      <t>シキ</t>
    </rPh>
    <phoneticPr fontId="4"/>
  </si>
  <si>
    <t>過年公共土木施設災害復旧事業　令和6年災 第221号 町穴見谷線 災害復旧工事</t>
    <rPh sb="0" eb="2">
      <t>カネン</t>
    </rPh>
    <rPh sb="2" eb="4">
      <t>コウキョウ</t>
    </rPh>
    <rPh sb="4" eb="6">
      <t>ドボク</t>
    </rPh>
    <rPh sb="6" eb="14">
      <t>シセツサイガイフッキュウジギョウ</t>
    </rPh>
    <rPh sb="27" eb="28">
      <t>マチ</t>
    </rPh>
    <rPh sb="28" eb="30">
      <t>アナミ</t>
    </rPh>
    <rPh sb="30" eb="31">
      <t>タニ</t>
    </rPh>
    <phoneticPr fontId="4"/>
  </si>
  <si>
    <t>掛合町掛合地内</t>
    <rPh sb="0" eb="2">
      <t>カケヤ</t>
    </rPh>
    <rPh sb="2" eb="3">
      <t>チョウ</t>
    </rPh>
    <rPh sb="3" eb="5">
      <t>カケヤ</t>
    </rPh>
    <rPh sb="5" eb="6">
      <t>チ</t>
    </rPh>
    <rPh sb="6" eb="7">
      <t>ナイ</t>
    </rPh>
    <phoneticPr fontId="4"/>
  </si>
  <si>
    <t>過年公共土木施設災害復旧事業　令和6年災 第222号 右谷栗屋谷線 災害復旧工事</t>
    <rPh sb="0" eb="2">
      <t>カネン</t>
    </rPh>
    <rPh sb="2" eb="4">
      <t>コウキョウ</t>
    </rPh>
    <rPh sb="4" eb="6">
      <t>ドボク</t>
    </rPh>
    <rPh sb="6" eb="14">
      <t>シセツサイガイフッキュウジギョウ</t>
    </rPh>
    <rPh sb="27" eb="28">
      <t>ミギ</t>
    </rPh>
    <rPh sb="28" eb="29">
      <t>タニ</t>
    </rPh>
    <rPh sb="29" eb="30">
      <t>クリ</t>
    </rPh>
    <rPh sb="30" eb="31">
      <t>ヤ</t>
    </rPh>
    <rPh sb="31" eb="32">
      <t>タニ</t>
    </rPh>
    <phoneticPr fontId="4"/>
  </si>
  <si>
    <t>掛合町穴見地内</t>
    <rPh sb="0" eb="2">
      <t>カケヤ</t>
    </rPh>
    <rPh sb="2" eb="3">
      <t>チョウ</t>
    </rPh>
    <rPh sb="3" eb="5">
      <t>アナミ</t>
    </rPh>
    <rPh sb="5" eb="6">
      <t>チ</t>
    </rPh>
    <rPh sb="6" eb="7">
      <t>ナイ</t>
    </rPh>
    <phoneticPr fontId="4"/>
  </si>
  <si>
    <t>‣道路土工、法面工、擁壁工、舗装工　1式</t>
    <rPh sb="1" eb="3">
      <t>ドウロ</t>
    </rPh>
    <rPh sb="3" eb="5">
      <t>ドコウ</t>
    </rPh>
    <rPh sb="4" eb="5">
      <t>コウ</t>
    </rPh>
    <rPh sb="6" eb="8">
      <t>ノリメン</t>
    </rPh>
    <rPh sb="8" eb="9">
      <t>コウ</t>
    </rPh>
    <rPh sb="10" eb="13">
      <t>ヨウヘキコウ</t>
    </rPh>
    <rPh sb="14" eb="16">
      <t>ホソウ</t>
    </rPh>
    <rPh sb="16" eb="17">
      <t>コウ</t>
    </rPh>
    <rPh sb="19" eb="20">
      <t>シキ</t>
    </rPh>
    <phoneticPr fontId="4"/>
  </si>
  <si>
    <t>支障移転（中電、CATV）</t>
    <rPh sb="5" eb="7">
      <t>チュウデン</t>
    </rPh>
    <phoneticPr fontId="4"/>
  </si>
  <si>
    <t>‣土留工、仮設工　1式</t>
    <rPh sb="1" eb="3">
      <t>ドドメ</t>
    </rPh>
    <rPh sb="3" eb="4">
      <t>コウ</t>
    </rPh>
    <rPh sb="5" eb="7">
      <t>カセツ</t>
    </rPh>
    <rPh sb="7" eb="8">
      <t>コウ</t>
    </rPh>
    <rPh sb="10" eb="11">
      <t>シキ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</si>
</sst>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81"/>
      <name val="HG丸ｺﾞｼｯｸM-PRO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indexed="42"/>
        <bgColor indexed="64"/>
      </patternFill>
    </fill>
    <fill>
      <patternFill patternType="solid">
        <fgColor theme="3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38">
    <xf numFmtId="0" fontId="0" fillId="0" borderId="0" xfId="0">
      <alignment vertical="center"/>
    </xf>
    <xf numFmtId="0" fontId="0" fillId="2" borderId="0" xfId="0" applyFill="1">
      <alignment vertical="center"/>
    </xf>
    <xf numFmtId="0" fontId="3" fillId="3" borderId="2" xfId="8" applyFont="1" applyFill="1" applyBorder="1" applyAlignment="1">
      <alignment horizontal="center"/>
    </xf>
    <xf numFmtId="0" fontId="3" fillId="3" borderId="2" xfId="11" applyFont="1" applyFill="1" applyBorder="1" applyAlignment="1">
      <alignment horizontal="center"/>
    </xf>
    <xf numFmtId="0" fontId="3" fillId="0" borderId="1" xfId="11" applyFont="1" applyFill="1" applyBorder="1" applyAlignment="1">
      <alignment wrapText="1"/>
    </xf>
    <xf numFmtId="0" fontId="0" fillId="4" borderId="3" xfId="0" applyFill="1" applyBorder="1">
      <alignment vertical="center"/>
    </xf>
    <xf numFmtId="0" fontId="3" fillId="3" borderId="2" xfId="6" applyFont="1" applyFill="1" applyBorder="1" applyAlignment="1">
      <alignment horizontal="center"/>
    </xf>
    <xf numFmtId="0" fontId="3" fillId="0" borderId="1" xfId="6" applyFont="1" applyFill="1" applyBorder="1" applyAlignment="1">
      <alignment wrapText="1"/>
    </xf>
    <xf numFmtId="0" fontId="3" fillId="3" borderId="2" xfId="2" applyFont="1" applyFill="1" applyBorder="1" applyAlignment="1">
      <alignment horizontal="center"/>
    </xf>
    <xf numFmtId="0" fontId="3" fillId="3" borderId="2" xfId="3" applyFont="1" applyFill="1" applyBorder="1" applyAlignment="1">
      <alignment horizontal="center"/>
    </xf>
    <xf numFmtId="0" fontId="3" fillId="0" borderId="1" xfId="3" applyFont="1" applyFill="1" applyBorder="1" applyAlignment="1">
      <alignment wrapText="1"/>
    </xf>
    <xf numFmtId="0" fontId="3" fillId="0" borderId="1" xfId="6" applyFont="1" applyFill="1" applyBorder="1" applyAlignment="1">
      <alignment horizontal="right" wrapText="1"/>
    </xf>
    <xf numFmtId="0" fontId="3" fillId="0" borderId="1" xfId="9" applyFont="1" applyFill="1" applyBorder="1" applyAlignment="1">
      <alignment wrapText="1"/>
    </xf>
    <xf numFmtId="0" fontId="3" fillId="0" borderId="1" xfId="9" applyFont="1" applyFill="1" applyBorder="1" applyAlignment="1">
      <alignment horizontal="right" wrapText="1"/>
    </xf>
    <xf numFmtId="0" fontId="3" fillId="3" borderId="2" xfId="7" applyFont="1" applyFill="1" applyBorder="1" applyAlignment="1">
      <alignment horizontal="center"/>
    </xf>
    <xf numFmtId="0" fontId="3" fillId="0" borderId="1" xfId="7" applyFont="1" applyFill="1" applyBorder="1" applyAlignment="1">
      <alignment wrapText="1"/>
    </xf>
    <xf numFmtId="0" fontId="3" fillId="3" borderId="2" xfId="1" applyFont="1" applyFill="1" applyBorder="1" applyAlignment="1">
      <alignment horizontal="center"/>
    </xf>
    <xf numFmtId="0" fontId="3" fillId="0" borderId="1" xfId="1" applyFont="1" applyFill="1" applyBorder="1" applyAlignment="1">
      <alignment wrapText="1"/>
    </xf>
    <xf numFmtId="0" fontId="3" fillId="0" borderId="1" xfId="10" applyFont="1" applyFill="1" applyBorder="1" applyAlignment="1">
      <alignment wrapText="1"/>
    </xf>
    <xf numFmtId="0" fontId="0" fillId="0" borderId="1" xfId="0" applyBorder="1">
      <alignment vertical="center"/>
    </xf>
    <xf numFmtId="0" fontId="3" fillId="0" borderId="0" xfId="3" applyFont="1" applyFill="1" applyBorder="1" applyAlignment="1">
      <alignment wrapText="1"/>
    </xf>
    <xf numFmtId="0" fontId="3" fillId="0" borderId="1" xfId="5" applyFont="1" applyFill="1" applyBorder="1" applyAlignment="1">
      <alignment wrapText="1"/>
    </xf>
    <xf numFmtId="49" fontId="3" fillId="0" borderId="1" xfId="5" applyNumberFormat="1" applyFont="1" applyFill="1" applyBorder="1" applyAlignment="1">
      <alignment wrapText="1"/>
    </xf>
    <xf numFmtId="0" fontId="3" fillId="0" borderId="1" xfId="4" applyFont="1" applyFill="1" applyBorder="1" applyAlignment="1">
      <alignment wrapText="1"/>
    </xf>
    <xf numFmtId="49" fontId="3" fillId="0" borderId="1" xfId="4" applyNumberFormat="1" applyFont="1" applyFill="1" applyBorder="1" applyAlignment="1">
      <alignment wrapText="1"/>
    </xf>
    <xf numFmtId="0" fontId="0" fillId="0" borderId="0" xfId="0" applyAlignment="1">
      <alignment horizontal="right" vertical="center"/>
    </xf>
    <xf numFmtId="49" fontId="0" fillId="0" borderId="0" xfId="0" applyNumberFormat="1" applyAlignment="1">
      <alignment horizontal="right" vertical="center"/>
    </xf>
    <xf numFmtId="0" fontId="5" fillId="0" borderId="0" xfId="0" applyFont="1" applyFill="1" applyBorder="1">
      <alignment vertical="center"/>
    </xf>
    <xf numFmtId="49" fontId="5" fillId="0" borderId="4" xfId="0" applyNumberFormat="1" applyFont="1" applyFill="1" applyBorder="1" applyAlignment="1">
      <alignment vertical="center" wrapText="1"/>
    </xf>
    <xf numFmtId="0" fontId="5" fillId="0" borderId="4" xfId="0" applyNumberFormat="1" applyFont="1" applyFill="1" applyBorder="1" applyAlignment="1">
      <alignment vertical="center" wrapText="1" shrinkToFit="1"/>
    </xf>
    <xf numFmtId="0" fontId="5" fillId="0" borderId="0" xfId="0" applyFont="1" applyFill="1" applyBorder="1" applyAlignment="1">
      <alignment vertical="center" wrapText="1"/>
    </xf>
    <xf numFmtId="0" fontId="5" fillId="0" borderId="0" xfId="0" applyFont="1" applyFill="1">
      <alignment vertical="center"/>
    </xf>
    <xf numFmtId="0" fontId="5" fillId="0" borderId="4" xfId="0" applyFont="1" applyFill="1" applyBorder="1" applyAlignment="1">
      <alignment vertical="center" wrapText="1"/>
    </xf>
    <xf numFmtId="0" fontId="0" fillId="0" borderId="0" xfId="0" applyFont="1" applyFill="1" applyAlignment="1">
      <alignment horizontal="center" vertical="center"/>
    </xf>
    <xf numFmtId="176" fontId="5" fillId="0" borderId="4" xfId="0" applyNumberFormat="1" applyFont="1" applyFill="1" applyBorder="1" applyAlignment="1">
      <alignment vertical="center" wrapText="1"/>
    </xf>
    <xf numFmtId="49" fontId="5" fillId="5" borderId="4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>
      <alignment vertical="center"/>
    </xf>
    <xf numFmtId="49" fontId="5" fillId="0" borderId="4" xfId="0" applyNumberFormat="1" applyFont="1" applyFill="1" applyBorder="1">
      <alignment vertical="center"/>
    </xf>
  </cellXfs>
  <cellStyles count="12">
    <cellStyle name="標準" xfId="0" builtinId="0"/>
    <cellStyle name="標準_MST_CM_BIDMTHD" xfId="1"/>
    <cellStyle name="標準_MST_CM_DEP" xfId="2"/>
    <cellStyle name="標準_MST_CM_ITEM" xfId="3"/>
    <cellStyle name="標準_MST_CM_ITEM(工事・業務)" xfId="4"/>
    <cellStyle name="標準_MST_CM_ITEM(物品)" xfId="5"/>
    <cellStyle name="標準_MST_CM_OFFICE" xfId="6"/>
    <cellStyle name="標準_MST_CM_ORG" xfId="7"/>
    <cellStyle name="標準_PPI_SPLYCD" xfId="8"/>
    <cellStyle name="標準_Sheet1" xfId="9"/>
    <cellStyle name="標準_Sheet5_1" xfId="10"/>
    <cellStyle name="標準_Sheet9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&#24314;&#35373;&#37096;&#65288;H28&#65374;&#65289;\05%20&#24314;&#35373;&#24037;&#21209;&#35506;\R5&#65295;&#24314;&#35373;&#24037;&#21209;&#35506;\1300&#12288;&#20844;&#20849;&#22303;&#26408;&#26045;&#35373;&#28797;&#23475;\10&#12288;&#20844;&#20849;&#22303;&#26408;&#26045;&#35373;&#28797;&#23475;%20&#20840;&#33324;\&#30330;&#27880;&#35211;&#36890;&#12375;\231225&#20462;&#27491;_&#12304;&#28797;&#23475;&#24489;&#33288;&#12481;&#12540;&#12512;&#12305;&#28797;&#23475;_&#30330;&#27880;&#35211;&#36890;&#12375;&#65288;12&#26376;&#35036;&#27491;&#26178;&#28857;&#65289;&#12304;&#20844;&#20849;&#28797;&#12539;&#36786;&#28797;&#32113;&#21512;&#29256;&#1230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207;&#21209;&#37096;/&#31649;&#36001;&#35506;/&#32207;&#21209;&#37096;&#31649;&#36001;&#35506;&#12304;2021(R03)&#24180;&#24230;&#65374;&#12305;/010100_&#20837;&#26413;&#21450;&#12403;&#22865;&#32004;/100_&#20837;&#26413;&#20849;&#36890;&#20840;&#33324;/&#24314;&#35373;&#24037;&#20107;&#21450;&#12403;&#24314;&#35373;&#24037;&#20107;&#38306;&#36899;&#26989;&#21209;&#12398;&#30330;&#27880;&#35211;&#36890;&#12375;/&#20196;&#21644;7&#24180;&#24230;/&#9312;&#20196;&#21644;7&#24180;&#24230;&#65288;&#24403;&#21021;&#65289;/&#21508;&#35506;&#25552;&#20986;&#20998;/03_&#28797;&#23475;/03_&#12304;&#28797;&#23475;&#24489;&#33288;&#65332;&#12305;&#28797;&#23475;_&#30330;&#27880;&#35211;&#36890;&#12375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65288;&#36786;&#26519;&#12539;&#20844;&#20849;&#12522;&#12496;&#12452;&#12473;&#28168;&#65289;03_&#12304;&#28797;&#23475;&#24489;&#33288;&#65332;&#12305;&#28797;&#23475;_&#30330;&#27880;&#35211;&#36890;&#1237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データ"/>
      <sheetName val="災害　R6.1.1"/>
      <sheetName val="check"/>
      <sheetName val="MST_CM_ORG"/>
      <sheetName val="work_org"/>
      <sheetName val="MST_CM_OFFICE"/>
      <sheetName val="work_ofi"/>
      <sheetName val="MST_CM_DEP"/>
      <sheetName val="work_dep"/>
      <sheetName val="PPI_SPLYCD"/>
      <sheetName val="MST_CM_ITEM"/>
      <sheetName val="work_item"/>
      <sheetName val="MST_CM_BIDMTHD"/>
      <sheetName val="work_mthd"/>
      <sheetName val="MST_CM_ORDPRID"/>
      <sheetName val="work_ordpri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データ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データ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69"/>
  <sheetViews>
    <sheetView tabSelected="1" view="pageBreakPreview" zoomScale="85" zoomScaleNormal="100" zoomScaleSheetLayoutView="85" workbookViewId="0">
      <pane ySplit="1" topLeftCell="A2" activePane="bottomLeft" state="frozen"/>
      <selection pane="bottomLeft"/>
    </sheetView>
  </sheetViews>
  <sheetFormatPr defaultRowHeight="24" customHeight="1" x14ac:dyDescent="0.15"/>
  <cols>
    <col min="1" max="1" width="4.625" style="27" customWidth="1"/>
    <col min="2" max="2" width="14.25" style="27" bestFit="1" customWidth="1"/>
    <col min="3" max="3" width="20.375" style="30" bestFit="1" customWidth="1"/>
    <col min="4" max="4" width="46.875" style="30" bestFit="1" customWidth="1"/>
    <col min="5" max="5" width="16.75" style="27" bestFit="1" customWidth="1"/>
    <col min="6" max="6" width="10.625" style="27" bestFit="1" customWidth="1"/>
    <col min="7" max="7" width="57.5" style="27" bestFit="1" customWidth="1"/>
    <col min="8" max="8" width="13.75" style="27" bestFit="1" customWidth="1"/>
    <col min="9" max="9" width="15.375" style="27" bestFit="1" customWidth="1"/>
    <col min="10" max="10" width="12" style="27" bestFit="1" customWidth="1"/>
    <col min="11" max="11" width="30.5" style="27" customWidth="1"/>
    <col min="12" max="12" width="20.5" style="27" bestFit="1" customWidth="1"/>
    <col min="13" max="16384" width="9" style="27"/>
  </cols>
  <sheetData>
    <row r="1" spans="1:12" s="33" customFormat="1" ht="30" customHeight="1" x14ac:dyDescent="0.15">
      <c r="A1" s="35" t="s">
        <v>3533</v>
      </c>
      <c r="B1" s="35" t="s">
        <v>3529</v>
      </c>
      <c r="C1" s="35" t="s">
        <v>3530</v>
      </c>
      <c r="D1" s="35" t="s">
        <v>3179</v>
      </c>
      <c r="E1" s="35" t="s">
        <v>3180</v>
      </c>
      <c r="F1" s="35" t="s">
        <v>3532</v>
      </c>
      <c r="G1" s="35" t="s">
        <v>3531</v>
      </c>
      <c r="H1" s="35" t="s">
        <v>3534</v>
      </c>
      <c r="I1" s="35" t="s">
        <v>3182</v>
      </c>
      <c r="J1" s="35" t="s">
        <v>3181</v>
      </c>
      <c r="K1" s="35" t="s">
        <v>3183</v>
      </c>
      <c r="L1" s="35" t="s">
        <v>3536</v>
      </c>
    </row>
    <row r="2" spans="1:12" s="31" customFormat="1" ht="30" customHeight="1" x14ac:dyDescent="0.15">
      <c r="A2" s="32">
        <v>1</v>
      </c>
      <c r="B2" s="37" t="s">
        <v>3537</v>
      </c>
      <c r="C2" s="28" t="s">
        <v>3538</v>
      </c>
      <c r="D2" s="29" t="s">
        <v>3539</v>
      </c>
      <c r="E2" s="28" t="s">
        <v>3540</v>
      </c>
      <c r="F2" s="37" t="s">
        <v>3541</v>
      </c>
      <c r="G2" s="28" t="s">
        <v>3590</v>
      </c>
      <c r="H2" s="34">
        <v>10000</v>
      </c>
      <c r="I2" s="36" t="s">
        <v>2327</v>
      </c>
      <c r="J2" s="36" t="s">
        <v>706</v>
      </c>
      <c r="K2" s="36" t="s">
        <v>2193</v>
      </c>
      <c r="L2" s="32"/>
    </row>
    <row r="3" spans="1:12" s="31" customFormat="1" ht="30" customHeight="1" x14ac:dyDescent="0.15">
      <c r="A3" s="32">
        <v>2</v>
      </c>
      <c r="B3" s="37" t="s">
        <v>3537</v>
      </c>
      <c r="C3" s="28" t="s">
        <v>3538</v>
      </c>
      <c r="D3" s="29" t="s">
        <v>3543</v>
      </c>
      <c r="E3" s="28" t="s">
        <v>3544</v>
      </c>
      <c r="F3" s="37" t="s">
        <v>3541</v>
      </c>
      <c r="G3" s="28" t="s">
        <v>3542</v>
      </c>
      <c r="H3" s="34">
        <v>10000</v>
      </c>
      <c r="I3" s="36" t="s">
        <v>2327</v>
      </c>
      <c r="J3" s="36" t="s">
        <v>724</v>
      </c>
      <c r="K3" s="36" t="s">
        <v>2193</v>
      </c>
      <c r="L3" s="32"/>
    </row>
    <row r="4" spans="1:12" s="31" customFormat="1" ht="24" customHeight="1" x14ac:dyDescent="0.15">
      <c r="A4" s="32">
        <v>3</v>
      </c>
      <c r="B4" s="37" t="s">
        <v>3537</v>
      </c>
      <c r="C4" s="28" t="s">
        <v>3538</v>
      </c>
      <c r="D4" s="29" t="s">
        <v>3545</v>
      </c>
      <c r="E4" s="28" t="s">
        <v>3546</v>
      </c>
      <c r="F4" s="37" t="s">
        <v>3541</v>
      </c>
      <c r="G4" s="28" t="s">
        <v>3590</v>
      </c>
      <c r="H4" s="34">
        <v>10000</v>
      </c>
      <c r="I4" s="36" t="s">
        <v>2327</v>
      </c>
      <c r="J4" s="36" t="s">
        <v>706</v>
      </c>
      <c r="K4" s="36" t="s">
        <v>2193</v>
      </c>
      <c r="L4" s="32"/>
    </row>
    <row r="5" spans="1:12" s="31" customFormat="1" ht="30" customHeight="1" x14ac:dyDescent="0.15">
      <c r="A5" s="32">
        <v>4</v>
      </c>
      <c r="B5" s="37" t="s">
        <v>3537</v>
      </c>
      <c r="C5" s="28" t="s">
        <v>3538</v>
      </c>
      <c r="D5" s="29" t="s">
        <v>3547</v>
      </c>
      <c r="E5" s="28" t="s">
        <v>3548</v>
      </c>
      <c r="F5" s="37" t="s">
        <v>3541</v>
      </c>
      <c r="G5" s="36" t="s">
        <v>3549</v>
      </c>
      <c r="H5" s="34">
        <v>10000</v>
      </c>
      <c r="I5" s="32" t="s">
        <v>2327</v>
      </c>
      <c r="J5" s="36" t="s">
        <v>706</v>
      </c>
      <c r="K5" s="36" t="s">
        <v>2193</v>
      </c>
      <c r="L5" s="32"/>
    </row>
    <row r="6" spans="1:12" s="31" customFormat="1" ht="30" customHeight="1" x14ac:dyDescent="0.15">
      <c r="A6" s="32">
        <v>5</v>
      </c>
      <c r="B6" s="37" t="s">
        <v>3537</v>
      </c>
      <c r="C6" s="28" t="s">
        <v>3538</v>
      </c>
      <c r="D6" s="29" t="s">
        <v>3550</v>
      </c>
      <c r="E6" s="28" t="s">
        <v>3551</v>
      </c>
      <c r="F6" s="37" t="s">
        <v>3541</v>
      </c>
      <c r="G6" s="36" t="s">
        <v>3552</v>
      </c>
      <c r="H6" s="34">
        <v>25000</v>
      </c>
      <c r="I6" s="32" t="s">
        <v>2327</v>
      </c>
      <c r="J6" s="36" t="s">
        <v>706</v>
      </c>
      <c r="K6" s="36" t="s">
        <v>2193</v>
      </c>
      <c r="L6" s="32"/>
    </row>
    <row r="7" spans="1:12" s="31" customFormat="1" ht="30" customHeight="1" x14ac:dyDescent="0.15">
      <c r="A7" s="32">
        <v>6</v>
      </c>
      <c r="B7" s="37" t="s">
        <v>3537</v>
      </c>
      <c r="C7" s="28" t="s">
        <v>3538</v>
      </c>
      <c r="D7" s="29" t="s">
        <v>3553</v>
      </c>
      <c r="E7" s="28" t="s">
        <v>3554</v>
      </c>
      <c r="F7" s="37" t="s">
        <v>3541</v>
      </c>
      <c r="G7" s="28" t="s">
        <v>3555</v>
      </c>
      <c r="H7" s="34">
        <v>25000</v>
      </c>
      <c r="I7" s="32" t="s">
        <v>2327</v>
      </c>
      <c r="J7" s="36" t="s">
        <v>706</v>
      </c>
      <c r="K7" s="36" t="s">
        <v>2193</v>
      </c>
      <c r="L7" s="32"/>
    </row>
    <row r="8" spans="1:12" s="31" customFormat="1" ht="30" customHeight="1" x14ac:dyDescent="0.15">
      <c r="A8" s="32">
        <v>7</v>
      </c>
      <c r="B8" s="37" t="s">
        <v>3537</v>
      </c>
      <c r="C8" s="28" t="s">
        <v>3538</v>
      </c>
      <c r="D8" s="29" t="s">
        <v>3556</v>
      </c>
      <c r="E8" s="28" t="s">
        <v>3557</v>
      </c>
      <c r="F8" s="37" t="s">
        <v>3541</v>
      </c>
      <c r="G8" s="28" t="s">
        <v>3558</v>
      </c>
      <c r="H8" s="34">
        <v>10000</v>
      </c>
      <c r="I8" s="36" t="s">
        <v>3535</v>
      </c>
      <c r="J8" s="36" t="s">
        <v>706</v>
      </c>
      <c r="K8" s="36" t="s">
        <v>2193</v>
      </c>
      <c r="L8" s="32"/>
    </row>
    <row r="9" spans="1:12" s="31" customFormat="1" ht="30" customHeight="1" x14ac:dyDescent="0.15">
      <c r="A9" s="32">
        <v>8</v>
      </c>
      <c r="B9" s="28" t="s">
        <v>3537</v>
      </c>
      <c r="C9" s="28" t="s">
        <v>3559</v>
      </c>
      <c r="D9" s="29" t="s">
        <v>3560</v>
      </c>
      <c r="E9" s="28" t="s">
        <v>3561</v>
      </c>
      <c r="F9" s="28" t="s">
        <v>3541</v>
      </c>
      <c r="G9" s="28" t="s">
        <v>3562</v>
      </c>
      <c r="H9" s="34">
        <v>5000</v>
      </c>
      <c r="I9" s="36" t="s">
        <v>3535</v>
      </c>
      <c r="J9" s="36" t="s">
        <v>706</v>
      </c>
      <c r="K9" s="32" t="s">
        <v>2193</v>
      </c>
      <c r="L9" s="32"/>
    </row>
    <row r="10" spans="1:12" s="31" customFormat="1" ht="30" customHeight="1" x14ac:dyDescent="0.15">
      <c r="A10" s="32">
        <v>9</v>
      </c>
      <c r="B10" s="28" t="s">
        <v>3537</v>
      </c>
      <c r="C10" s="28" t="s">
        <v>3559</v>
      </c>
      <c r="D10" s="29" t="s">
        <v>3563</v>
      </c>
      <c r="E10" s="28" t="s">
        <v>3564</v>
      </c>
      <c r="F10" s="28" t="s">
        <v>3541</v>
      </c>
      <c r="G10" s="28" t="s">
        <v>3562</v>
      </c>
      <c r="H10" s="34">
        <v>3000</v>
      </c>
      <c r="I10" s="36" t="s">
        <v>3535</v>
      </c>
      <c r="J10" s="36" t="s">
        <v>706</v>
      </c>
      <c r="K10" s="32" t="s">
        <v>2193</v>
      </c>
      <c r="L10" s="32"/>
    </row>
    <row r="11" spans="1:12" s="31" customFormat="1" ht="30" customHeight="1" x14ac:dyDescent="0.15">
      <c r="A11" s="32">
        <v>10</v>
      </c>
      <c r="B11" s="28" t="s">
        <v>3537</v>
      </c>
      <c r="C11" s="28" t="s">
        <v>3559</v>
      </c>
      <c r="D11" s="29" t="s">
        <v>3565</v>
      </c>
      <c r="E11" s="28" t="s">
        <v>3566</v>
      </c>
      <c r="F11" s="28" t="s">
        <v>3541</v>
      </c>
      <c r="G11" s="28" t="s">
        <v>3562</v>
      </c>
      <c r="H11" s="34">
        <v>4000</v>
      </c>
      <c r="I11" s="36" t="s">
        <v>3535</v>
      </c>
      <c r="J11" s="36" t="s">
        <v>706</v>
      </c>
      <c r="K11" s="32" t="s">
        <v>2193</v>
      </c>
      <c r="L11" s="32"/>
    </row>
    <row r="12" spans="1:12" s="31" customFormat="1" ht="30" customHeight="1" x14ac:dyDescent="0.15">
      <c r="A12" s="32">
        <v>11</v>
      </c>
      <c r="B12" s="28" t="s">
        <v>3537</v>
      </c>
      <c r="C12" s="28" t="s">
        <v>3559</v>
      </c>
      <c r="D12" s="29" t="s">
        <v>3567</v>
      </c>
      <c r="E12" s="28" t="s">
        <v>3554</v>
      </c>
      <c r="F12" s="28" t="s">
        <v>3541</v>
      </c>
      <c r="G12" s="28" t="s">
        <v>3562</v>
      </c>
      <c r="H12" s="34">
        <v>8000</v>
      </c>
      <c r="I12" s="36" t="s">
        <v>3535</v>
      </c>
      <c r="J12" s="36" t="s">
        <v>706</v>
      </c>
      <c r="K12" s="32" t="s">
        <v>2193</v>
      </c>
      <c r="L12" s="32"/>
    </row>
    <row r="13" spans="1:12" s="31" customFormat="1" ht="30" customHeight="1" x14ac:dyDescent="0.15">
      <c r="A13" s="32">
        <v>12</v>
      </c>
      <c r="B13" s="28" t="s">
        <v>3537</v>
      </c>
      <c r="C13" s="28" t="s">
        <v>3559</v>
      </c>
      <c r="D13" s="29" t="s">
        <v>3568</v>
      </c>
      <c r="E13" s="28" t="s">
        <v>3554</v>
      </c>
      <c r="F13" s="28" t="s">
        <v>3541</v>
      </c>
      <c r="G13" s="28" t="s">
        <v>3562</v>
      </c>
      <c r="H13" s="34">
        <v>3000</v>
      </c>
      <c r="I13" s="36" t="s">
        <v>3535</v>
      </c>
      <c r="J13" s="36" t="s">
        <v>706</v>
      </c>
      <c r="K13" s="32" t="s">
        <v>2193</v>
      </c>
      <c r="L13" s="32"/>
    </row>
    <row r="14" spans="1:12" s="31" customFormat="1" ht="30" customHeight="1" x14ac:dyDescent="0.15">
      <c r="A14" s="32">
        <v>13</v>
      </c>
      <c r="B14" s="28" t="s">
        <v>3537</v>
      </c>
      <c r="C14" s="28" t="s">
        <v>3559</v>
      </c>
      <c r="D14" s="29" t="s">
        <v>3569</v>
      </c>
      <c r="E14" s="28" t="s">
        <v>3561</v>
      </c>
      <c r="F14" s="28" t="s">
        <v>3541</v>
      </c>
      <c r="G14" s="28" t="s">
        <v>3570</v>
      </c>
      <c r="H14" s="34">
        <v>4000</v>
      </c>
      <c r="I14" s="36" t="s">
        <v>3535</v>
      </c>
      <c r="J14" s="36" t="s">
        <v>706</v>
      </c>
      <c r="K14" s="32" t="s">
        <v>2193</v>
      </c>
      <c r="L14" s="32"/>
    </row>
    <row r="15" spans="1:12" s="31" customFormat="1" ht="30" customHeight="1" x14ac:dyDescent="0.15">
      <c r="A15" s="32">
        <v>14</v>
      </c>
      <c r="B15" s="28" t="s">
        <v>3537</v>
      </c>
      <c r="C15" s="28" t="s">
        <v>3559</v>
      </c>
      <c r="D15" s="29" t="s">
        <v>3571</v>
      </c>
      <c r="E15" s="28" t="s">
        <v>3561</v>
      </c>
      <c r="F15" s="28" t="s">
        <v>3541</v>
      </c>
      <c r="G15" s="28" t="s">
        <v>3572</v>
      </c>
      <c r="H15" s="34">
        <v>9000</v>
      </c>
      <c r="I15" s="36" t="s">
        <v>3535</v>
      </c>
      <c r="J15" s="36" t="s">
        <v>706</v>
      </c>
      <c r="K15" s="32" t="s">
        <v>2193</v>
      </c>
      <c r="L15" s="32"/>
    </row>
    <row r="16" spans="1:12" s="31" customFormat="1" ht="30" customHeight="1" x14ac:dyDescent="0.15">
      <c r="A16" s="32">
        <v>15</v>
      </c>
      <c r="B16" s="28" t="s">
        <v>3537</v>
      </c>
      <c r="C16" s="28" t="s">
        <v>3559</v>
      </c>
      <c r="D16" s="29" t="s">
        <v>3573</v>
      </c>
      <c r="E16" s="28" t="s">
        <v>3574</v>
      </c>
      <c r="F16" s="28" t="s">
        <v>3541</v>
      </c>
      <c r="G16" s="28" t="s">
        <v>3575</v>
      </c>
      <c r="H16" s="34">
        <v>5000</v>
      </c>
      <c r="I16" s="36" t="s">
        <v>3535</v>
      </c>
      <c r="J16" s="36" t="s">
        <v>706</v>
      </c>
      <c r="K16" s="32" t="s">
        <v>2193</v>
      </c>
      <c r="L16" s="32"/>
    </row>
    <row r="17" spans="1:12" s="31" customFormat="1" ht="30" customHeight="1" x14ac:dyDescent="0.15">
      <c r="A17" s="32">
        <v>16</v>
      </c>
      <c r="B17" s="28" t="s">
        <v>3537</v>
      </c>
      <c r="C17" s="28" t="s">
        <v>3559</v>
      </c>
      <c r="D17" s="29" t="s">
        <v>3576</v>
      </c>
      <c r="E17" s="28" t="s">
        <v>3577</v>
      </c>
      <c r="F17" s="28" t="s">
        <v>3541</v>
      </c>
      <c r="G17" s="28" t="s">
        <v>3578</v>
      </c>
      <c r="H17" s="34">
        <v>9000</v>
      </c>
      <c r="I17" s="36" t="s">
        <v>3535</v>
      </c>
      <c r="J17" s="36" t="s">
        <v>724</v>
      </c>
      <c r="K17" s="32" t="s">
        <v>2193</v>
      </c>
      <c r="L17" s="32"/>
    </row>
    <row r="18" spans="1:12" s="31" customFormat="1" ht="30" customHeight="1" x14ac:dyDescent="0.15">
      <c r="A18" s="32">
        <v>17</v>
      </c>
      <c r="B18" s="28" t="s">
        <v>3537</v>
      </c>
      <c r="C18" s="28" t="s">
        <v>3559</v>
      </c>
      <c r="D18" s="29" t="s">
        <v>3579</v>
      </c>
      <c r="E18" s="28" t="s">
        <v>3580</v>
      </c>
      <c r="F18" s="28" t="s">
        <v>3541</v>
      </c>
      <c r="G18" s="28" t="s">
        <v>3581</v>
      </c>
      <c r="H18" s="34">
        <v>4000</v>
      </c>
      <c r="I18" s="36" t="s">
        <v>3535</v>
      </c>
      <c r="J18" s="36" t="s">
        <v>706</v>
      </c>
      <c r="K18" s="32" t="s">
        <v>2193</v>
      </c>
      <c r="L18" s="32"/>
    </row>
    <row r="19" spans="1:12" s="31" customFormat="1" ht="30" customHeight="1" x14ac:dyDescent="0.15">
      <c r="A19" s="32">
        <v>18</v>
      </c>
      <c r="B19" s="28" t="s">
        <v>3537</v>
      </c>
      <c r="C19" s="28" t="s">
        <v>3559</v>
      </c>
      <c r="D19" s="29" t="s">
        <v>3582</v>
      </c>
      <c r="E19" s="28" t="s">
        <v>3554</v>
      </c>
      <c r="F19" s="28" t="s">
        <v>3541</v>
      </c>
      <c r="G19" s="28" t="s">
        <v>3583</v>
      </c>
      <c r="H19" s="34">
        <v>6000</v>
      </c>
      <c r="I19" s="36" t="s">
        <v>3535</v>
      </c>
      <c r="J19" s="36" t="s">
        <v>706</v>
      </c>
      <c r="K19" s="32" t="s">
        <v>2193</v>
      </c>
      <c r="L19" s="32"/>
    </row>
    <row r="20" spans="1:12" s="31" customFormat="1" ht="30" customHeight="1" x14ac:dyDescent="0.15">
      <c r="A20" s="32">
        <v>19</v>
      </c>
      <c r="B20" s="28" t="s">
        <v>3537</v>
      </c>
      <c r="C20" s="28" t="s">
        <v>3559</v>
      </c>
      <c r="D20" s="29" t="s">
        <v>3584</v>
      </c>
      <c r="E20" s="28" t="s">
        <v>3585</v>
      </c>
      <c r="F20" s="28" t="s">
        <v>3541</v>
      </c>
      <c r="G20" s="28" t="s">
        <v>3570</v>
      </c>
      <c r="H20" s="34">
        <v>6000</v>
      </c>
      <c r="I20" s="36" t="s">
        <v>3535</v>
      </c>
      <c r="J20" s="36" t="s">
        <v>706</v>
      </c>
      <c r="K20" s="32" t="s">
        <v>2193</v>
      </c>
      <c r="L20" s="32"/>
    </row>
    <row r="21" spans="1:12" s="31" customFormat="1" ht="30" customHeight="1" x14ac:dyDescent="0.15">
      <c r="A21" s="32">
        <v>20</v>
      </c>
      <c r="B21" s="28" t="s">
        <v>3537</v>
      </c>
      <c r="C21" s="28" t="s">
        <v>3559</v>
      </c>
      <c r="D21" s="29" t="s">
        <v>3586</v>
      </c>
      <c r="E21" s="28" t="s">
        <v>3587</v>
      </c>
      <c r="F21" s="28" t="s">
        <v>3541</v>
      </c>
      <c r="G21" s="28" t="s">
        <v>3588</v>
      </c>
      <c r="H21" s="34">
        <v>5000</v>
      </c>
      <c r="I21" s="36" t="s">
        <v>3535</v>
      </c>
      <c r="J21" s="36" t="s">
        <v>706</v>
      </c>
      <c r="K21" s="32" t="s">
        <v>2193</v>
      </c>
      <c r="L21" s="32" t="s">
        <v>3589</v>
      </c>
    </row>
    <row r="22" spans="1:12" ht="30" customHeight="1" x14ac:dyDescent="0.15"/>
    <row r="23" spans="1:12" ht="30" customHeight="1" x14ac:dyDescent="0.15"/>
    <row r="24" spans="1:12" ht="30" customHeight="1" x14ac:dyDescent="0.15"/>
    <row r="25" spans="1:12" ht="30" customHeight="1" x14ac:dyDescent="0.15"/>
    <row r="26" spans="1:12" ht="30" customHeight="1" x14ac:dyDescent="0.15"/>
    <row r="27" spans="1:12" ht="30" customHeight="1" x14ac:dyDescent="0.15"/>
    <row r="28" spans="1:12" ht="30" customHeight="1" x14ac:dyDescent="0.15"/>
    <row r="29" spans="1:12" ht="30" customHeight="1" x14ac:dyDescent="0.15"/>
    <row r="30" spans="1:12" ht="30" customHeight="1" x14ac:dyDescent="0.15"/>
    <row r="31" spans="1:12" ht="30" customHeight="1" x14ac:dyDescent="0.15"/>
    <row r="32" spans="1:12" ht="30" customHeight="1" x14ac:dyDescent="0.15"/>
    <row r="33" ht="30" customHeight="1" x14ac:dyDescent="0.15"/>
    <row r="34" ht="30" customHeight="1" x14ac:dyDescent="0.15"/>
    <row r="35" ht="30" customHeight="1" x14ac:dyDescent="0.15"/>
    <row r="36" ht="30" customHeight="1" x14ac:dyDescent="0.15"/>
    <row r="37" ht="30" customHeight="1" x14ac:dyDescent="0.15"/>
    <row r="38" ht="30" customHeight="1" x14ac:dyDescent="0.15"/>
    <row r="39" ht="30" customHeight="1" x14ac:dyDescent="0.15"/>
    <row r="40" ht="30" customHeight="1" x14ac:dyDescent="0.15"/>
    <row r="41" ht="30" customHeight="1" x14ac:dyDescent="0.15"/>
    <row r="42" ht="30" customHeight="1" x14ac:dyDescent="0.15"/>
    <row r="43" ht="30" customHeight="1" x14ac:dyDescent="0.15"/>
    <row r="44" ht="30" customHeight="1" x14ac:dyDescent="0.15"/>
    <row r="45" ht="30" customHeight="1" x14ac:dyDescent="0.15"/>
    <row r="46" ht="30" customHeight="1" x14ac:dyDescent="0.15"/>
    <row r="47" ht="30" customHeight="1" x14ac:dyDescent="0.15"/>
    <row r="48" ht="30" customHeight="1" x14ac:dyDescent="0.15"/>
    <row r="49" ht="30" customHeight="1" x14ac:dyDescent="0.15"/>
    <row r="50" ht="30" customHeight="1" x14ac:dyDescent="0.15"/>
    <row r="51" ht="30" customHeight="1" x14ac:dyDescent="0.15"/>
    <row r="52" ht="30" customHeight="1" x14ac:dyDescent="0.15"/>
    <row r="53" ht="30" customHeight="1" x14ac:dyDescent="0.15"/>
    <row r="54" ht="30" customHeight="1" x14ac:dyDescent="0.15"/>
    <row r="55" ht="30" customHeight="1" x14ac:dyDescent="0.15"/>
    <row r="56" ht="30" customHeight="1" x14ac:dyDescent="0.15"/>
    <row r="57" ht="30" customHeight="1" x14ac:dyDescent="0.15"/>
    <row r="58" ht="30" customHeight="1" x14ac:dyDescent="0.15"/>
    <row r="59" ht="30" customHeight="1" x14ac:dyDescent="0.15"/>
    <row r="60" ht="30" customHeight="1" x14ac:dyDescent="0.15"/>
    <row r="61" ht="30" customHeight="1" x14ac:dyDescent="0.15"/>
    <row r="62" ht="30" customHeight="1" x14ac:dyDescent="0.15"/>
    <row r="63" ht="30" customHeight="1" x14ac:dyDescent="0.15"/>
    <row r="64" ht="30" customHeight="1" x14ac:dyDescent="0.15"/>
    <row r="65" ht="30" customHeight="1" x14ac:dyDescent="0.15"/>
    <row r="66" ht="30" customHeight="1" x14ac:dyDescent="0.15"/>
    <row r="67" ht="30" customHeight="1" x14ac:dyDescent="0.15"/>
    <row r="68" ht="30" customHeight="1" x14ac:dyDescent="0.15"/>
    <row r="69" ht="30" customHeight="1" x14ac:dyDescent="0.15"/>
  </sheetData>
  <autoFilter ref="A1:L69"/>
  <phoneticPr fontId="4"/>
  <dataValidations count="2">
    <dataValidation type="list" allowBlank="1" showInputMessage="1" showErrorMessage="1" sqref="J1 B1 J22:J65499 B22:B1048576">
      <formula1>#REF!</formula1>
    </dataValidation>
    <dataValidation type="list" allowBlank="1" showInputMessage="1" showErrorMessage="1" sqref="I1:I1048576">
      <formula1>発注時期</formula1>
    </dataValidation>
  </dataValidations>
  <pageMargins left="0.39370078740157483" right="0.39370078740157483" top="1.1811023622047245" bottom="0.39370078740157483" header="0.31496062992125984" footer="0.31496062992125984"/>
  <pageSetup paperSize="8" scale="77" fitToHeight="0" orientation="landscape" r:id="rId1"/>
  <headerFooter scaleWithDoc="0">
    <oddHeader>&amp;L&amp;12（当初）&amp;C様式【災害】発注見通し</oddHeader>
  </headerFooter>
  <rowBreaks count="1" manualBreakCount="1">
    <brk id="21" max="11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'S:\建設部（H28～）\05 建設工務課\R5／建設工務課\1300　公共土木施設災害\10　公共土木施設災害 全般\発注見通し\[231225修正_【災害復興チーム】災害_発注見通し（12月補正時点）【公共災・農災統合版】.xlsx]データ'!#REF!</xm:f>
          </x14:formula1>
          <xm:sqref>K9:K21 B9:B21</xm:sqref>
        </x14:dataValidation>
        <x14:dataValidation type="list" allowBlank="1" showInputMessage="1" showErrorMessage="1">
          <x14:formula1>
            <xm:f>'\\sakura.city.unnan.lg.jp\share\総務部\管財課\総務部管財課【2021(R03)年度～】\010100_入札及び契約\100_入札共通全般\建設工事及び建設工事関連業務の発注見通し\令和7年度\①令和7年度（当初）\各課提出分\03_災害\[03_【災害復興Ｔ】災害_発注見通し.xlsx]データ'!#REF!</xm:f>
          </x14:formula1>
          <xm:sqref>B2:B8 K2:K8</xm:sqref>
        </x14:dataValidation>
        <x14:dataValidation type="list" allowBlank="1" showInputMessage="1" showErrorMessage="1">
          <x14:formula1>
            <xm:f>'[（農林・公共リバイス済）03_【災害復興Ｔ】災害_発注見通し.xlsx]データ'!#REF!</xm:f>
          </x14:formula1>
          <xm:sqref>J2:J21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C3145"/>
  <sheetViews>
    <sheetView topLeftCell="A28" workbookViewId="0">
      <selection activeCell="B13" sqref="A1:C2215"/>
    </sheetView>
  </sheetViews>
  <sheetFormatPr defaultColWidth="39.125" defaultRowHeight="13.5" x14ac:dyDescent="0.15"/>
  <cols>
    <col min="1" max="1" width="22.5" bestFit="1" customWidth="1"/>
    <col min="2" max="2" width="43.125" customWidth="1"/>
    <col min="3" max="3" width="5.375" bestFit="1" customWidth="1"/>
  </cols>
  <sheetData>
    <row r="1" spans="1:3" x14ac:dyDescent="0.15">
      <c r="A1" s="9" t="s">
        <v>2353</v>
      </c>
      <c r="B1" s="9" t="s">
        <v>2354</v>
      </c>
      <c r="C1" s="9" t="s">
        <v>2374</v>
      </c>
    </row>
    <row r="2" spans="1:3" x14ac:dyDescent="0.15">
      <c r="A2" t="s">
        <v>705</v>
      </c>
      <c r="B2" t="s">
        <v>706</v>
      </c>
      <c r="C2" s="10" t="s">
        <v>2355</v>
      </c>
    </row>
    <row r="3" spans="1:3" x14ac:dyDescent="0.15">
      <c r="A3" t="s">
        <v>707</v>
      </c>
      <c r="B3" t="s">
        <v>708</v>
      </c>
      <c r="C3" s="10" t="s">
        <v>2355</v>
      </c>
    </row>
    <row r="4" spans="1:3" x14ac:dyDescent="0.15">
      <c r="A4" t="s">
        <v>709</v>
      </c>
      <c r="B4" t="s">
        <v>710</v>
      </c>
      <c r="C4" s="10" t="s">
        <v>2355</v>
      </c>
    </row>
    <row r="5" spans="1:3" x14ac:dyDescent="0.15">
      <c r="A5" t="s">
        <v>711</v>
      </c>
      <c r="B5" t="s">
        <v>2319</v>
      </c>
      <c r="C5" s="10" t="s">
        <v>2355</v>
      </c>
    </row>
    <row r="6" spans="1:3" x14ac:dyDescent="0.15">
      <c r="A6" t="s">
        <v>712</v>
      </c>
      <c r="B6" t="s">
        <v>713</v>
      </c>
      <c r="C6" s="10" t="s">
        <v>2355</v>
      </c>
    </row>
    <row r="7" spans="1:3" x14ac:dyDescent="0.15">
      <c r="A7" t="s">
        <v>714</v>
      </c>
      <c r="B7" t="s">
        <v>715</v>
      </c>
      <c r="C7" s="10" t="s">
        <v>2355</v>
      </c>
    </row>
    <row r="8" spans="1:3" x14ac:dyDescent="0.15">
      <c r="A8" t="s">
        <v>716</v>
      </c>
      <c r="B8" t="s">
        <v>603</v>
      </c>
      <c r="C8" s="10" t="s">
        <v>2355</v>
      </c>
    </row>
    <row r="9" spans="1:3" x14ac:dyDescent="0.15">
      <c r="A9" t="s">
        <v>718</v>
      </c>
      <c r="B9" t="s">
        <v>2447</v>
      </c>
      <c r="C9" s="10" t="s">
        <v>2355</v>
      </c>
    </row>
    <row r="10" spans="1:3" x14ac:dyDescent="0.15">
      <c r="A10" t="s">
        <v>719</v>
      </c>
      <c r="B10" t="s">
        <v>720</v>
      </c>
      <c r="C10" s="10" t="s">
        <v>2355</v>
      </c>
    </row>
    <row r="11" spans="1:3" x14ac:dyDescent="0.15">
      <c r="A11" t="s">
        <v>721</v>
      </c>
      <c r="B11" t="s">
        <v>722</v>
      </c>
      <c r="C11" s="10" t="s">
        <v>2355</v>
      </c>
    </row>
    <row r="12" spans="1:3" x14ac:dyDescent="0.15">
      <c r="A12" t="s">
        <v>723</v>
      </c>
      <c r="B12" t="s">
        <v>724</v>
      </c>
      <c r="C12" s="10" t="s">
        <v>2355</v>
      </c>
    </row>
    <row r="13" spans="1:3" x14ac:dyDescent="0.15">
      <c r="A13" t="s">
        <v>725</v>
      </c>
      <c r="B13" t="s">
        <v>205</v>
      </c>
      <c r="C13" s="10" t="s">
        <v>2355</v>
      </c>
    </row>
    <row r="14" spans="1:3" x14ac:dyDescent="0.15">
      <c r="A14" t="s">
        <v>726</v>
      </c>
      <c r="B14" t="s">
        <v>727</v>
      </c>
      <c r="C14" s="10" t="s">
        <v>2355</v>
      </c>
    </row>
    <row r="15" spans="1:3" x14ac:dyDescent="0.15">
      <c r="A15" t="s">
        <v>728</v>
      </c>
      <c r="B15" t="s">
        <v>729</v>
      </c>
      <c r="C15" s="10" t="s">
        <v>2355</v>
      </c>
    </row>
    <row r="16" spans="1:3" x14ac:dyDescent="0.15">
      <c r="A16" t="s">
        <v>730</v>
      </c>
      <c r="B16" t="s">
        <v>731</v>
      </c>
      <c r="C16" s="10" t="s">
        <v>2355</v>
      </c>
    </row>
    <row r="17" spans="1:3" x14ac:dyDescent="0.15">
      <c r="A17" t="s">
        <v>732</v>
      </c>
      <c r="B17" t="s">
        <v>733</v>
      </c>
      <c r="C17" s="10" t="s">
        <v>2355</v>
      </c>
    </row>
    <row r="18" spans="1:3" x14ac:dyDescent="0.15">
      <c r="A18" t="s">
        <v>734</v>
      </c>
      <c r="B18" t="s">
        <v>2320</v>
      </c>
      <c r="C18" s="10" t="s">
        <v>2355</v>
      </c>
    </row>
    <row r="19" spans="1:3" x14ac:dyDescent="0.15">
      <c r="A19" t="s">
        <v>735</v>
      </c>
      <c r="B19" t="s">
        <v>736</v>
      </c>
      <c r="C19" s="10" t="s">
        <v>2355</v>
      </c>
    </row>
    <row r="20" spans="1:3" x14ac:dyDescent="0.15">
      <c r="A20" t="s">
        <v>737</v>
      </c>
      <c r="B20" t="s">
        <v>738</v>
      </c>
      <c r="C20" s="10" t="s">
        <v>2355</v>
      </c>
    </row>
    <row r="21" spans="1:3" x14ac:dyDescent="0.15">
      <c r="A21" t="s">
        <v>739</v>
      </c>
      <c r="B21" t="s">
        <v>740</v>
      </c>
      <c r="C21" s="10" t="s">
        <v>2355</v>
      </c>
    </row>
    <row r="22" spans="1:3" x14ac:dyDescent="0.15">
      <c r="A22" t="s">
        <v>741</v>
      </c>
      <c r="B22" t="s">
        <v>742</v>
      </c>
      <c r="C22" s="10" t="s">
        <v>2355</v>
      </c>
    </row>
    <row r="23" spans="1:3" x14ac:dyDescent="0.15">
      <c r="A23" t="s">
        <v>743</v>
      </c>
      <c r="B23" t="s">
        <v>744</v>
      </c>
      <c r="C23" s="10" t="s">
        <v>2355</v>
      </c>
    </row>
    <row r="24" spans="1:3" x14ac:dyDescent="0.15">
      <c r="A24" t="s">
        <v>745</v>
      </c>
      <c r="B24" t="s">
        <v>746</v>
      </c>
      <c r="C24" s="10" t="s">
        <v>2355</v>
      </c>
    </row>
    <row r="25" spans="1:3" x14ac:dyDescent="0.15">
      <c r="A25" t="s">
        <v>747</v>
      </c>
      <c r="B25" t="s">
        <v>748</v>
      </c>
      <c r="C25" s="10" t="s">
        <v>2355</v>
      </c>
    </row>
    <row r="26" spans="1:3" x14ac:dyDescent="0.15">
      <c r="A26" t="s">
        <v>749</v>
      </c>
      <c r="B26" t="s">
        <v>750</v>
      </c>
      <c r="C26" s="10" t="s">
        <v>2355</v>
      </c>
    </row>
    <row r="27" spans="1:3" x14ac:dyDescent="0.15">
      <c r="A27" t="s">
        <v>751</v>
      </c>
      <c r="B27" t="s">
        <v>752</v>
      </c>
      <c r="C27" s="10" t="s">
        <v>2355</v>
      </c>
    </row>
    <row r="28" spans="1:3" x14ac:dyDescent="0.15">
      <c r="A28" t="s">
        <v>753</v>
      </c>
      <c r="B28" t="s">
        <v>754</v>
      </c>
      <c r="C28" s="10" t="s">
        <v>2355</v>
      </c>
    </row>
    <row r="29" spans="1:3" x14ac:dyDescent="0.15">
      <c r="A29" t="s">
        <v>755</v>
      </c>
      <c r="B29" t="s">
        <v>2321</v>
      </c>
      <c r="C29" s="10" t="s">
        <v>2355</v>
      </c>
    </row>
    <row r="30" spans="1:3" x14ac:dyDescent="0.15">
      <c r="A30" t="s">
        <v>756</v>
      </c>
      <c r="B30" t="s">
        <v>204</v>
      </c>
      <c r="C30" s="10" t="s">
        <v>2355</v>
      </c>
    </row>
    <row r="31" spans="1:3" x14ac:dyDescent="0.15">
      <c r="A31" t="s">
        <v>757</v>
      </c>
      <c r="B31" t="s">
        <v>758</v>
      </c>
      <c r="C31" s="10" t="s">
        <v>2355</v>
      </c>
    </row>
    <row r="32" spans="1:3" x14ac:dyDescent="0.15">
      <c r="A32" t="s">
        <v>2448</v>
      </c>
      <c r="B32" t="s">
        <v>2449</v>
      </c>
      <c r="C32" s="10" t="s">
        <v>2355</v>
      </c>
    </row>
    <row r="33" spans="1:3" x14ac:dyDescent="0.15">
      <c r="A33" t="s">
        <v>2450</v>
      </c>
      <c r="B33" t="s">
        <v>2451</v>
      </c>
      <c r="C33" s="10" t="s">
        <v>2355</v>
      </c>
    </row>
    <row r="34" spans="1:3" x14ac:dyDescent="0.15">
      <c r="A34" t="s">
        <v>2452</v>
      </c>
      <c r="B34" t="s">
        <v>2453</v>
      </c>
      <c r="C34" s="10" t="s">
        <v>2355</v>
      </c>
    </row>
    <row r="35" spans="1:3" x14ac:dyDescent="0.15">
      <c r="A35" t="s">
        <v>2454</v>
      </c>
      <c r="B35" t="s">
        <v>2455</v>
      </c>
      <c r="C35" s="10" t="s">
        <v>2355</v>
      </c>
    </row>
    <row r="36" spans="1:3" x14ac:dyDescent="0.15">
      <c r="A36" t="s">
        <v>2456</v>
      </c>
      <c r="B36" t="s">
        <v>2457</v>
      </c>
      <c r="C36" s="10" t="s">
        <v>2355</v>
      </c>
    </row>
    <row r="37" spans="1:3" x14ac:dyDescent="0.15">
      <c r="A37" t="s">
        <v>2458</v>
      </c>
      <c r="B37" t="s">
        <v>2459</v>
      </c>
      <c r="C37" s="10" t="s">
        <v>2355</v>
      </c>
    </row>
    <row r="38" spans="1:3" x14ac:dyDescent="0.15">
      <c r="A38" t="s">
        <v>2528</v>
      </c>
      <c r="B38" t="s">
        <v>2529</v>
      </c>
      <c r="C38" s="10" t="s">
        <v>2355</v>
      </c>
    </row>
    <row r="39" spans="1:3" x14ac:dyDescent="0.15">
      <c r="A39" t="s">
        <v>2530</v>
      </c>
      <c r="B39" t="s">
        <v>2531</v>
      </c>
      <c r="C39" s="10" t="s">
        <v>2355</v>
      </c>
    </row>
    <row r="40" spans="1:3" x14ac:dyDescent="0.15">
      <c r="A40" t="s">
        <v>2532</v>
      </c>
      <c r="B40" t="s">
        <v>2533</v>
      </c>
      <c r="C40" s="10" t="s">
        <v>2355</v>
      </c>
    </row>
    <row r="41" spans="1:3" x14ac:dyDescent="0.15">
      <c r="A41" t="s">
        <v>2534</v>
      </c>
      <c r="B41" t="s">
        <v>2535</v>
      </c>
      <c r="C41" s="10" t="s">
        <v>2355</v>
      </c>
    </row>
    <row r="42" spans="1:3" x14ac:dyDescent="0.15">
      <c r="A42" t="s">
        <v>2536</v>
      </c>
      <c r="B42" t="s">
        <v>2537</v>
      </c>
      <c r="C42" s="10" t="s">
        <v>2355</v>
      </c>
    </row>
    <row r="43" spans="1:3" x14ac:dyDescent="0.15">
      <c r="A43" t="s">
        <v>2538</v>
      </c>
      <c r="B43" t="s">
        <v>2539</v>
      </c>
      <c r="C43" s="10" t="s">
        <v>2355</v>
      </c>
    </row>
    <row r="44" spans="1:3" x14ac:dyDescent="0.15">
      <c r="A44" t="s">
        <v>2540</v>
      </c>
      <c r="B44" t="s">
        <v>2541</v>
      </c>
      <c r="C44" s="10" t="s">
        <v>2355</v>
      </c>
    </row>
    <row r="45" spans="1:3" x14ac:dyDescent="0.15">
      <c r="A45" t="s">
        <v>2542</v>
      </c>
      <c r="B45" t="s">
        <v>2459</v>
      </c>
      <c r="C45" s="10" t="s">
        <v>2355</v>
      </c>
    </row>
    <row r="46" spans="1:3" x14ac:dyDescent="0.15">
      <c r="A46" t="s">
        <v>593</v>
      </c>
      <c r="B46" t="s">
        <v>594</v>
      </c>
      <c r="C46" s="10" t="s">
        <v>2355</v>
      </c>
    </row>
    <row r="47" spans="1:3" x14ac:dyDescent="0.15">
      <c r="A47" t="s">
        <v>448</v>
      </c>
      <c r="B47" t="s">
        <v>449</v>
      </c>
      <c r="C47" s="10" t="s">
        <v>2355</v>
      </c>
    </row>
    <row r="48" spans="1:3" x14ac:dyDescent="0.15">
      <c r="A48" t="s">
        <v>450</v>
      </c>
      <c r="B48" t="s">
        <v>451</v>
      </c>
      <c r="C48" s="10" t="s">
        <v>2355</v>
      </c>
    </row>
    <row r="49" spans="1:3" x14ac:dyDescent="0.15">
      <c r="A49" t="s">
        <v>452</v>
      </c>
      <c r="B49" t="s">
        <v>453</v>
      </c>
      <c r="C49" s="10" t="s">
        <v>2355</v>
      </c>
    </row>
    <row r="50" spans="1:3" x14ac:dyDescent="0.15">
      <c r="A50" t="s">
        <v>454</v>
      </c>
      <c r="B50" t="s">
        <v>455</v>
      </c>
      <c r="C50" s="10" t="s">
        <v>2355</v>
      </c>
    </row>
    <row r="51" spans="1:3" x14ac:dyDescent="0.15">
      <c r="A51" t="s">
        <v>456</v>
      </c>
      <c r="B51" t="s">
        <v>457</v>
      </c>
      <c r="C51" s="10" t="s">
        <v>2355</v>
      </c>
    </row>
    <row r="52" spans="1:3" x14ac:dyDescent="0.15">
      <c r="A52" t="s">
        <v>458</v>
      </c>
      <c r="B52" t="s">
        <v>459</v>
      </c>
      <c r="C52" s="10" t="s">
        <v>2355</v>
      </c>
    </row>
    <row r="53" spans="1:3" x14ac:dyDescent="0.15">
      <c r="A53" t="s">
        <v>460</v>
      </c>
      <c r="B53" t="s">
        <v>461</v>
      </c>
      <c r="C53" s="10" t="s">
        <v>2355</v>
      </c>
    </row>
    <row r="54" spans="1:3" x14ac:dyDescent="0.15">
      <c r="A54" t="s">
        <v>462</v>
      </c>
      <c r="B54" t="s">
        <v>463</v>
      </c>
      <c r="C54" s="10" t="s">
        <v>2355</v>
      </c>
    </row>
    <row r="55" spans="1:3" x14ac:dyDescent="0.15">
      <c r="A55" t="s">
        <v>464</v>
      </c>
      <c r="B55" t="s">
        <v>465</v>
      </c>
      <c r="C55" s="10" t="s">
        <v>2355</v>
      </c>
    </row>
    <row r="56" spans="1:3" x14ac:dyDescent="0.15">
      <c r="A56" t="s">
        <v>466</v>
      </c>
      <c r="B56" t="s">
        <v>467</v>
      </c>
      <c r="C56" s="10" t="s">
        <v>2355</v>
      </c>
    </row>
    <row r="57" spans="1:3" x14ac:dyDescent="0.15">
      <c r="A57" t="s">
        <v>468</v>
      </c>
      <c r="B57" t="s">
        <v>469</v>
      </c>
      <c r="C57" s="10" t="s">
        <v>2355</v>
      </c>
    </row>
    <row r="58" spans="1:3" x14ac:dyDescent="0.15">
      <c r="A58" t="s">
        <v>470</v>
      </c>
      <c r="B58" t="s">
        <v>471</v>
      </c>
      <c r="C58" s="10" t="s">
        <v>2355</v>
      </c>
    </row>
    <row r="59" spans="1:3" x14ac:dyDescent="0.15">
      <c r="A59" t="s">
        <v>472</v>
      </c>
      <c r="B59" t="s">
        <v>473</v>
      </c>
      <c r="C59" s="10" t="s">
        <v>2355</v>
      </c>
    </row>
    <row r="60" spans="1:3" x14ac:dyDescent="0.15">
      <c r="A60" t="s">
        <v>474</v>
      </c>
      <c r="B60" t="s">
        <v>475</v>
      </c>
      <c r="C60" s="10" t="s">
        <v>2355</v>
      </c>
    </row>
    <row r="61" spans="1:3" x14ac:dyDescent="0.15">
      <c r="A61" t="s">
        <v>476</v>
      </c>
      <c r="B61" t="s">
        <v>477</v>
      </c>
      <c r="C61" s="10" t="s">
        <v>2355</v>
      </c>
    </row>
    <row r="62" spans="1:3" x14ac:dyDescent="0.15">
      <c r="A62" t="s">
        <v>478</v>
      </c>
      <c r="B62" t="s">
        <v>479</v>
      </c>
      <c r="C62" s="10" t="s">
        <v>2355</v>
      </c>
    </row>
    <row r="63" spans="1:3" x14ac:dyDescent="0.15">
      <c r="A63" t="s">
        <v>480</v>
      </c>
      <c r="B63" t="s">
        <v>481</v>
      </c>
      <c r="C63" s="10" t="s">
        <v>2355</v>
      </c>
    </row>
    <row r="64" spans="1:3" x14ac:dyDescent="0.15">
      <c r="A64" t="s">
        <v>482</v>
      </c>
      <c r="B64" t="s">
        <v>483</v>
      </c>
      <c r="C64" s="10" t="s">
        <v>2355</v>
      </c>
    </row>
    <row r="65" spans="1:3" x14ac:dyDescent="0.15">
      <c r="A65" t="s">
        <v>484</v>
      </c>
      <c r="B65" t="s">
        <v>485</v>
      </c>
      <c r="C65" s="10" t="s">
        <v>2355</v>
      </c>
    </row>
    <row r="66" spans="1:3" x14ac:dyDescent="0.15">
      <c r="A66" t="s">
        <v>486</v>
      </c>
      <c r="B66" t="s">
        <v>487</v>
      </c>
      <c r="C66" s="10" t="s">
        <v>2355</v>
      </c>
    </row>
    <row r="67" spans="1:3" x14ac:dyDescent="0.15">
      <c r="A67" t="s">
        <v>488</v>
      </c>
      <c r="B67" t="s">
        <v>489</v>
      </c>
      <c r="C67" s="10" t="s">
        <v>2355</v>
      </c>
    </row>
    <row r="68" spans="1:3" x14ac:dyDescent="0.15">
      <c r="A68" t="s">
        <v>490</v>
      </c>
      <c r="B68" t="s">
        <v>491</v>
      </c>
      <c r="C68" s="10" t="s">
        <v>2355</v>
      </c>
    </row>
    <row r="69" spans="1:3" x14ac:dyDescent="0.15">
      <c r="A69" t="s">
        <v>492</v>
      </c>
      <c r="B69" t="s">
        <v>493</v>
      </c>
      <c r="C69" s="10" t="s">
        <v>2355</v>
      </c>
    </row>
    <row r="70" spans="1:3" x14ac:dyDescent="0.15">
      <c r="A70" t="s">
        <v>494</v>
      </c>
      <c r="B70" t="s">
        <v>495</v>
      </c>
      <c r="C70" s="10" t="s">
        <v>2355</v>
      </c>
    </row>
    <row r="71" spans="1:3" x14ac:dyDescent="0.15">
      <c r="A71" t="s">
        <v>496</v>
      </c>
      <c r="B71" t="s">
        <v>497</v>
      </c>
      <c r="C71" s="10" t="s">
        <v>2355</v>
      </c>
    </row>
    <row r="72" spans="1:3" x14ac:dyDescent="0.15">
      <c r="A72" t="s">
        <v>498</v>
      </c>
      <c r="B72" t="s">
        <v>499</v>
      </c>
      <c r="C72" s="10" t="s">
        <v>2355</v>
      </c>
    </row>
    <row r="73" spans="1:3" x14ac:dyDescent="0.15">
      <c r="A73" t="s">
        <v>500</v>
      </c>
      <c r="B73" t="s">
        <v>501</v>
      </c>
      <c r="C73" s="10" t="s">
        <v>2355</v>
      </c>
    </row>
    <row r="74" spans="1:3" x14ac:dyDescent="0.15">
      <c r="A74" t="s">
        <v>502</v>
      </c>
      <c r="B74" t="s">
        <v>503</v>
      </c>
      <c r="C74" s="10" t="s">
        <v>2355</v>
      </c>
    </row>
    <row r="75" spans="1:3" x14ac:dyDescent="0.15">
      <c r="A75" t="s">
        <v>504</v>
      </c>
      <c r="B75" t="s">
        <v>505</v>
      </c>
      <c r="C75" s="10" t="s">
        <v>2355</v>
      </c>
    </row>
    <row r="76" spans="1:3" x14ac:dyDescent="0.15">
      <c r="A76" t="s">
        <v>506</v>
      </c>
      <c r="B76" t="s">
        <v>507</v>
      </c>
      <c r="C76" s="10" t="s">
        <v>2355</v>
      </c>
    </row>
    <row r="77" spans="1:3" x14ac:dyDescent="0.15">
      <c r="A77" t="s">
        <v>508</v>
      </c>
      <c r="B77" t="s">
        <v>509</v>
      </c>
      <c r="C77" s="10" t="s">
        <v>2355</v>
      </c>
    </row>
    <row r="78" spans="1:3" x14ac:dyDescent="0.15">
      <c r="A78" t="s">
        <v>510</v>
      </c>
      <c r="B78" t="s">
        <v>511</v>
      </c>
      <c r="C78" s="10" t="s">
        <v>2355</v>
      </c>
    </row>
    <row r="79" spans="1:3" x14ac:dyDescent="0.15">
      <c r="A79" t="s">
        <v>512</v>
      </c>
      <c r="B79" t="s">
        <v>375</v>
      </c>
      <c r="C79" s="10" t="s">
        <v>2355</v>
      </c>
    </row>
    <row r="80" spans="1:3" x14ac:dyDescent="0.15">
      <c r="A80" t="s">
        <v>376</v>
      </c>
      <c r="B80" t="s">
        <v>377</v>
      </c>
      <c r="C80" s="10" t="s">
        <v>2355</v>
      </c>
    </row>
    <row r="81" spans="1:3" x14ac:dyDescent="0.15">
      <c r="A81" t="s">
        <v>378</v>
      </c>
      <c r="B81" t="s">
        <v>379</v>
      </c>
      <c r="C81" s="10" t="s">
        <v>2355</v>
      </c>
    </row>
    <row r="82" spans="1:3" x14ac:dyDescent="0.15">
      <c r="A82" t="s">
        <v>380</v>
      </c>
      <c r="B82" t="s">
        <v>381</v>
      </c>
      <c r="C82" s="10" t="s">
        <v>2355</v>
      </c>
    </row>
    <row r="83" spans="1:3" x14ac:dyDescent="0.15">
      <c r="A83" t="s">
        <v>382</v>
      </c>
      <c r="B83" t="s">
        <v>383</v>
      </c>
      <c r="C83" s="10" t="s">
        <v>2355</v>
      </c>
    </row>
    <row r="84" spans="1:3" x14ac:dyDescent="0.15">
      <c r="A84" t="s">
        <v>384</v>
      </c>
      <c r="B84" t="s">
        <v>385</v>
      </c>
      <c r="C84" s="10" t="s">
        <v>2355</v>
      </c>
    </row>
    <row r="85" spans="1:3" x14ac:dyDescent="0.15">
      <c r="A85" t="s">
        <v>386</v>
      </c>
      <c r="B85" t="s">
        <v>387</v>
      </c>
      <c r="C85" s="10" t="s">
        <v>2355</v>
      </c>
    </row>
    <row r="86" spans="1:3" x14ac:dyDescent="0.15">
      <c r="A86" t="s">
        <v>388</v>
      </c>
      <c r="B86" t="s">
        <v>389</v>
      </c>
      <c r="C86" s="10" t="s">
        <v>2355</v>
      </c>
    </row>
    <row r="87" spans="1:3" x14ac:dyDescent="0.15">
      <c r="A87" t="s">
        <v>390</v>
      </c>
      <c r="B87" t="s">
        <v>391</v>
      </c>
      <c r="C87" s="10" t="s">
        <v>2355</v>
      </c>
    </row>
    <row r="88" spans="1:3" x14ac:dyDescent="0.15">
      <c r="A88" t="s">
        <v>392</v>
      </c>
      <c r="B88" t="s">
        <v>393</v>
      </c>
      <c r="C88" s="10" t="s">
        <v>2355</v>
      </c>
    </row>
    <row r="89" spans="1:3" x14ac:dyDescent="0.15">
      <c r="A89" t="s">
        <v>394</v>
      </c>
      <c r="B89" t="s">
        <v>395</v>
      </c>
      <c r="C89" s="10" t="s">
        <v>2355</v>
      </c>
    </row>
    <row r="90" spans="1:3" x14ac:dyDescent="0.15">
      <c r="A90" t="s">
        <v>396</v>
      </c>
      <c r="B90" t="s">
        <v>397</v>
      </c>
      <c r="C90" s="10" t="s">
        <v>2355</v>
      </c>
    </row>
    <row r="91" spans="1:3" x14ac:dyDescent="0.15">
      <c r="A91" t="s">
        <v>398</v>
      </c>
      <c r="B91" t="s">
        <v>399</v>
      </c>
      <c r="C91" s="10" t="s">
        <v>2355</v>
      </c>
    </row>
    <row r="92" spans="1:3" x14ac:dyDescent="0.15">
      <c r="A92" t="s">
        <v>400</v>
      </c>
      <c r="B92" t="s">
        <v>401</v>
      </c>
      <c r="C92" s="10" t="s">
        <v>2355</v>
      </c>
    </row>
    <row r="93" spans="1:3" x14ac:dyDescent="0.15">
      <c r="A93" t="s">
        <v>402</v>
      </c>
      <c r="B93" t="s">
        <v>403</v>
      </c>
      <c r="C93" s="10" t="s">
        <v>2355</v>
      </c>
    </row>
    <row r="94" spans="1:3" x14ac:dyDescent="0.15">
      <c r="A94" t="s">
        <v>404</v>
      </c>
      <c r="B94" t="s">
        <v>405</v>
      </c>
      <c r="C94" s="10" t="s">
        <v>2355</v>
      </c>
    </row>
    <row r="95" spans="1:3" x14ac:dyDescent="0.15">
      <c r="A95" t="s">
        <v>406</v>
      </c>
      <c r="B95" t="s">
        <v>407</v>
      </c>
      <c r="C95" s="10" t="s">
        <v>2355</v>
      </c>
    </row>
    <row r="96" spans="1:3" x14ac:dyDescent="0.15">
      <c r="A96" t="s">
        <v>408</v>
      </c>
      <c r="B96" t="s">
        <v>409</v>
      </c>
      <c r="C96" s="10" t="s">
        <v>2355</v>
      </c>
    </row>
    <row r="97" spans="1:3" x14ac:dyDescent="0.15">
      <c r="A97" t="s">
        <v>410</v>
      </c>
      <c r="B97" t="s">
        <v>411</v>
      </c>
      <c r="C97" s="10" t="s">
        <v>2355</v>
      </c>
    </row>
    <row r="98" spans="1:3" x14ac:dyDescent="0.15">
      <c r="A98" t="s">
        <v>412</v>
      </c>
      <c r="B98" t="s">
        <v>413</v>
      </c>
      <c r="C98" s="10" t="s">
        <v>2355</v>
      </c>
    </row>
    <row r="99" spans="1:3" x14ac:dyDescent="0.15">
      <c r="A99" t="s">
        <v>414</v>
      </c>
      <c r="B99" t="s">
        <v>415</v>
      </c>
      <c r="C99" s="10" t="s">
        <v>2355</v>
      </c>
    </row>
    <row r="100" spans="1:3" x14ac:dyDescent="0.15">
      <c r="A100" t="s">
        <v>416</v>
      </c>
      <c r="B100" t="s">
        <v>417</v>
      </c>
      <c r="C100" s="10" t="s">
        <v>2355</v>
      </c>
    </row>
    <row r="101" spans="1:3" x14ac:dyDescent="0.15">
      <c r="A101" t="s">
        <v>418</v>
      </c>
      <c r="B101" t="s">
        <v>419</v>
      </c>
      <c r="C101" s="10" t="s">
        <v>2355</v>
      </c>
    </row>
    <row r="102" spans="1:3" x14ac:dyDescent="0.15">
      <c r="A102" t="s">
        <v>420</v>
      </c>
      <c r="B102" t="s">
        <v>421</v>
      </c>
      <c r="C102" s="10" t="s">
        <v>2355</v>
      </c>
    </row>
    <row r="103" spans="1:3" x14ac:dyDescent="0.15">
      <c r="A103" t="s">
        <v>422</v>
      </c>
      <c r="B103" t="s">
        <v>423</v>
      </c>
      <c r="C103" s="10" t="s">
        <v>2355</v>
      </c>
    </row>
    <row r="104" spans="1:3" x14ac:dyDescent="0.15">
      <c r="A104" t="s">
        <v>424</v>
      </c>
      <c r="B104" t="s">
        <v>425</v>
      </c>
      <c r="C104" s="10" t="s">
        <v>2355</v>
      </c>
    </row>
    <row r="105" spans="1:3" x14ac:dyDescent="0.15">
      <c r="A105" t="s">
        <v>426</v>
      </c>
      <c r="B105" t="s">
        <v>427</v>
      </c>
      <c r="C105" s="10" t="s">
        <v>2355</v>
      </c>
    </row>
    <row r="106" spans="1:3" x14ac:dyDescent="0.15">
      <c r="A106" t="s">
        <v>428</v>
      </c>
      <c r="B106" t="s">
        <v>429</v>
      </c>
      <c r="C106" s="10" t="s">
        <v>2355</v>
      </c>
    </row>
    <row r="107" spans="1:3" x14ac:dyDescent="0.15">
      <c r="A107" t="s">
        <v>430</v>
      </c>
      <c r="B107" t="s">
        <v>431</v>
      </c>
      <c r="C107" s="10" t="s">
        <v>2355</v>
      </c>
    </row>
    <row r="108" spans="1:3" x14ac:dyDescent="0.15">
      <c r="A108" t="s">
        <v>432</v>
      </c>
      <c r="B108" t="s">
        <v>433</v>
      </c>
      <c r="C108" s="10" t="s">
        <v>2355</v>
      </c>
    </row>
    <row r="109" spans="1:3" x14ac:dyDescent="0.15">
      <c r="A109" t="s">
        <v>434</v>
      </c>
      <c r="B109" t="s">
        <v>435</v>
      </c>
      <c r="C109" s="10" t="s">
        <v>2355</v>
      </c>
    </row>
    <row r="110" spans="1:3" x14ac:dyDescent="0.15">
      <c r="A110" t="s">
        <v>436</v>
      </c>
      <c r="B110" t="s">
        <v>437</v>
      </c>
      <c r="C110" s="10" t="s">
        <v>2355</v>
      </c>
    </row>
    <row r="111" spans="1:3" x14ac:dyDescent="0.15">
      <c r="A111" t="s">
        <v>438</v>
      </c>
      <c r="B111" t="s">
        <v>439</v>
      </c>
      <c r="C111" s="10" t="s">
        <v>2355</v>
      </c>
    </row>
    <row r="112" spans="1:3" x14ac:dyDescent="0.15">
      <c r="A112" t="s">
        <v>440</v>
      </c>
      <c r="B112" t="s">
        <v>441</v>
      </c>
      <c r="C112" s="10" t="s">
        <v>2355</v>
      </c>
    </row>
    <row r="113" spans="1:3" x14ac:dyDescent="0.15">
      <c r="A113" t="s">
        <v>442</v>
      </c>
      <c r="B113" t="s">
        <v>443</v>
      </c>
      <c r="C113" s="10" t="s">
        <v>2355</v>
      </c>
    </row>
    <row r="114" spans="1:3" x14ac:dyDescent="0.15">
      <c r="A114" t="s">
        <v>444</v>
      </c>
      <c r="B114" t="s">
        <v>445</v>
      </c>
      <c r="C114" s="10" t="s">
        <v>2355</v>
      </c>
    </row>
    <row r="115" spans="1:3" x14ac:dyDescent="0.15">
      <c r="A115" t="s">
        <v>446</v>
      </c>
      <c r="B115" t="s">
        <v>447</v>
      </c>
      <c r="C115" s="10" t="s">
        <v>2355</v>
      </c>
    </row>
    <row r="116" spans="1:3" x14ac:dyDescent="0.15">
      <c r="A116" t="s">
        <v>3398</v>
      </c>
      <c r="B116" t="s">
        <v>3399</v>
      </c>
      <c r="C116" s="10" t="s">
        <v>2355</v>
      </c>
    </row>
    <row r="117" spans="1:3" x14ac:dyDescent="0.15">
      <c r="A117" t="s">
        <v>3400</v>
      </c>
      <c r="B117" t="s">
        <v>3401</v>
      </c>
      <c r="C117" s="10" t="s">
        <v>2355</v>
      </c>
    </row>
    <row r="118" spans="1:3" x14ac:dyDescent="0.15">
      <c r="A118" t="s">
        <v>3402</v>
      </c>
      <c r="B118" t="s">
        <v>3403</v>
      </c>
      <c r="C118" s="10" t="s">
        <v>2355</v>
      </c>
    </row>
    <row r="119" spans="1:3" x14ac:dyDescent="0.15">
      <c r="A119" t="s">
        <v>3404</v>
      </c>
      <c r="B119" t="s">
        <v>3405</v>
      </c>
      <c r="C119" s="10" t="s">
        <v>2355</v>
      </c>
    </row>
    <row r="120" spans="1:3" x14ac:dyDescent="0.15">
      <c r="A120" t="s">
        <v>3406</v>
      </c>
      <c r="B120" t="s">
        <v>3407</v>
      </c>
      <c r="C120" s="10" t="s">
        <v>2355</v>
      </c>
    </row>
    <row r="121" spans="1:3" x14ac:dyDescent="0.15">
      <c r="A121" t="s">
        <v>3408</v>
      </c>
      <c r="B121" t="s">
        <v>3409</v>
      </c>
      <c r="C121" s="10" t="s">
        <v>2355</v>
      </c>
    </row>
    <row r="122" spans="1:3" x14ac:dyDescent="0.15">
      <c r="A122" t="s">
        <v>3410</v>
      </c>
      <c r="B122" t="s">
        <v>3411</v>
      </c>
      <c r="C122" s="10" t="s">
        <v>2355</v>
      </c>
    </row>
    <row r="123" spans="1:3" x14ac:dyDescent="0.15">
      <c r="A123" t="s">
        <v>3412</v>
      </c>
      <c r="B123" t="s">
        <v>3413</v>
      </c>
      <c r="C123" s="10" t="s">
        <v>2355</v>
      </c>
    </row>
    <row r="124" spans="1:3" x14ac:dyDescent="0.15">
      <c r="A124" t="s">
        <v>3414</v>
      </c>
      <c r="B124" t="s">
        <v>3415</v>
      </c>
      <c r="C124" s="10" t="s">
        <v>2355</v>
      </c>
    </row>
    <row r="125" spans="1:3" x14ac:dyDescent="0.15">
      <c r="A125" t="s">
        <v>3416</v>
      </c>
      <c r="B125" t="s">
        <v>3417</v>
      </c>
      <c r="C125" s="10" t="s">
        <v>2355</v>
      </c>
    </row>
    <row r="126" spans="1:3" x14ac:dyDescent="0.15">
      <c r="A126" t="s">
        <v>3418</v>
      </c>
      <c r="B126" t="s">
        <v>3419</v>
      </c>
      <c r="C126" s="10" t="s">
        <v>2355</v>
      </c>
    </row>
    <row r="127" spans="1:3" x14ac:dyDescent="0.15">
      <c r="A127" t="s">
        <v>3420</v>
      </c>
      <c r="B127" t="s">
        <v>3421</v>
      </c>
      <c r="C127" s="10" t="s">
        <v>2355</v>
      </c>
    </row>
    <row r="128" spans="1:3" x14ac:dyDescent="0.15">
      <c r="A128" t="s">
        <v>3422</v>
      </c>
      <c r="B128" t="s">
        <v>3423</v>
      </c>
      <c r="C128" s="10" t="s">
        <v>2355</v>
      </c>
    </row>
    <row r="129" spans="1:3" x14ac:dyDescent="0.15">
      <c r="A129" t="s">
        <v>3424</v>
      </c>
      <c r="B129" t="s">
        <v>3425</v>
      </c>
      <c r="C129" s="10" t="s">
        <v>2355</v>
      </c>
    </row>
    <row r="130" spans="1:3" x14ac:dyDescent="0.15">
      <c r="A130" t="s">
        <v>3426</v>
      </c>
      <c r="B130" t="s">
        <v>3427</v>
      </c>
      <c r="C130" s="10" t="s">
        <v>2355</v>
      </c>
    </row>
    <row r="131" spans="1:3" x14ac:dyDescent="0.15">
      <c r="A131" t="s">
        <v>3428</v>
      </c>
      <c r="B131" t="s">
        <v>3429</v>
      </c>
      <c r="C131" s="10" t="s">
        <v>2355</v>
      </c>
    </row>
    <row r="132" spans="1:3" x14ac:dyDescent="0.15">
      <c r="A132" t="s">
        <v>3430</v>
      </c>
      <c r="B132" t="s">
        <v>3431</v>
      </c>
      <c r="C132" s="10" t="s">
        <v>2355</v>
      </c>
    </row>
    <row r="133" spans="1:3" x14ac:dyDescent="0.15">
      <c r="A133" t="s">
        <v>3432</v>
      </c>
      <c r="B133" t="s">
        <v>3433</v>
      </c>
      <c r="C133" s="10" t="s">
        <v>2355</v>
      </c>
    </row>
    <row r="134" spans="1:3" x14ac:dyDescent="0.15">
      <c r="A134" t="s">
        <v>3434</v>
      </c>
      <c r="B134" t="s">
        <v>3435</v>
      </c>
      <c r="C134" s="10" t="s">
        <v>2355</v>
      </c>
    </row>
    <row r="135" spans="1:3" x14ac:dyDescent="0.15">
      <c r="A135" t="s">
        <v>3436</v>
      </c>
      <c r="B135" t="s">
        <v>3437</v>
      </c>
      <c r="C135" s="10" t="s">
        <v>2355</v>
      </c>
    </row>
    <row r="136" spans="1:3" x14ac:dyDescent="0.15">
      <c r="A136" t="s">
        <v>3438</v>
      </c>
      <c r="B136" t="s">
        <v>3439</v>
      </c>
      <c r="C136" s="10" t="s">
        <v>2355</v>
      </c>
    </row>
    <row r="137" spans="1:3" x14ac:dyDescent="0.15">
      <c r="A137" t="s">
        <v>3440</v>
      </c>
      <c r="B137" t="s">
        <v>3441</v>
      </c>
      <c r="C137" s="10" t="s">
        <v>2355</v>
      </c>
    </row>
    <row r="138" spans="1:3" x14ac:dyDescent="0.15">
      <c r="A138" t="s">
        <v>3442</v>
      </c>
      <c r="B138" t="s">
        <v>3443</v>
      </c>
      <c r="C138" s="10" t="s">
        <v>2355</v>
      </c>
    </row>
    <row r="139" spans="1:3" x14ac:dyDescent="0.15">
      <c r="A139" t="s">
        <v>3444</v>
      </c>
      <c r="B139" t="s">
        <v>3445</v>
      </c>
      <c r="C139" s="10" t="s">
        <v>2355</v>
      </c>
    </row>
    <row r="140" spans="1:3" x14ac:dyDescent="0.15">
      <c r="A140" t="s">
        <v>3446</v>
      </c>
      <c r="B140" t="s">
        <v>3447</v>
      </c>
      <c r="C140" s="10" t="s">
        <v>2355</v>
      </c>
    </row>
    <row r="141" spans="1:3" x14ac:dyDescent="0.15">
      <c r="A141" t="s">
        <v>3448</v>
      </c>
      <c r="B141" t="s">
        <v>3449</v>
      </c>
      <c r="C141" s="10" t="s">
        <v>2355</v>
      </c>
    </row>
    <row r="142" spans="1:3" x14ac:dyDescent="0.15">
      <c r="A142" t="s">
        <v>3450</v>
      </c>
      <c r="B142" t="s">
        <v>3451</v>
      </c>
      <c r="C142" s="10" t="s">
        <v>2355</v>
      </c>
    </row>
    <row r="143" spans="1:3" x14ac:dyDescent="0.15">
      <c r="A143" t="s">
        <v>3452</v>
      </c>
      <c r="B143" t="s">
        <v>3453</v>
      </c>
      <c r="C143" s="10" t="s">
        <v>2355</v>
      </c>
    </row>
    <row r="144" spans="1:3" x14ac:dyDescent="0.15">
      <c r="A144" t="s">
        <v>3454</v>
      </c>
      <c r="B144" t="s">
        <v>3455</v>
      </c>
      <c r="C144" s="10" t="s">
        <v>2355</v>
      </c>
    </row>
    <row r="145" spans="1:3" x14ac:dyDescent="0.15">
      <c r="A145" t="s">
        <v>3456</v>
      </c>
      <c r="B145" t="s">
        <v>3457</v>
      </c>
      <c r="C145" s="10" t="s">
        <v>2355</v>
      </c>
    </row>
    <row r="146" spans="1:3" x14ac:dyDescent="0.15">
      <c r="A146" t="s">
        <v>3458</v>
      </c>
      <c r="B146" t="s">
        <v>3459</v>
      </c>
      <c r="C146" s="10" t="s">
        <v>2355</v>
      </c>
    </row>
    <row r="147" spans="1:3" x14ac:dyDescent="0.15">
      <c r="A147" t="s">
        <v>3460</v>
      </c>
      <c r="B147" t="s">
        <v>3461</v>
      </c>
      <c r="C147" s="10" t="s">
        <v>2355</v>
      </c>
    </row>
    <row r="148" spans="1:3" x14ac:dyDescent="0.15">
      <c r="A148" t="s">
        <v>3462</v>
      </c>
      <c r="B148" t="s">
        <v>3463</v>
      </c>
      <c r="C148" s="10" t="s">
        <v>2355</v>
      </c>
    </row>
    <row r="149" spans="1:3" x14ac:dyDescent="0.15">
      <c r="A149" t="s">
        <v>3464</v>
      </c>
      <c r="B149" t="s">
        <v>3465</v>
      </c>
      <c r="C149" s="10" t="s">
        <v>2355</v>
      </c>
    </row>
    <row r="150" spans="1:3" x14ac:dyDescent="0.15">
      <c r="A150" t="s">
        <v>3466</v>
      </c>
      <c r="B150" t="s">
        <v>587</v>
      </c>
      <c r="C150" s="10" t="s">
        <v>2355</v>
      </c>
    </row>
    <row r="151" spans="1:3" x14ac:dyDescent="0.15">
      <c r="A151" t="s">
        <v>588</v>
      </c>
      <c r="B151" t="s">
        <v>589</v>
      </c>
      <c r="C151" s="10" t="s">
        <v>2355</v>
      </c>
    </row>
    <row r="152" spans="1:3" x14ac:dyDescent="0.15">
      <c r="A152" t="s">
        <v>590</v>
      </c>
      <c r="B152" t="s">
        <v>591</v>
      </c>
      <c r="C152" s="10" t="s">
        <v>2355</v>
      </c>
    </row>
    <row r="153" spans="1:3" x14ac:dyDescent="0.15">
      <c r="A153" t="s">
        <v>592</v>
      </c>
      <c r="B153" t="s">
        <v>2695</v>
      </c>
      <c r="C153" s="10" t="s">
        <v>2355</v>
      </c>
    </row>
    <row r="154" spans="1:3" x14ac:dyDescent="0.15">
      <c r="A154" t="s">
        <v>2696</v>
      </c>
      <c r="B154" t="s">
        <v>2697</v>
      </c>
      <c r="C154" s="10" t="s">
        <v>2355</v>
      </c>
    </row>
    <row r="155" spans="1:3" x14ac:dyDescent="0.15">
      <c r="A155" t="s">
        <v>2698</v>
      </c>
      <c r="B155" t="s">
        <v>2699</v>
      </c>
      <c r="C155" s="10" t="s">
        <v>2355</v>
      </c>
    </row>
    <row r="156" spans="1:3" x14ac:dyDescent="0.15">
      <c r="A156" t="s">
        <v>2700</v>
      </c>
      <c r="B156" t="s">
        <v>2701</v>
      </c>
      <c r="C156" s="10" t="s">
        <v>2355</v>
      </c>
    </row>
    <row r="157" spans="1:3" x14ac:dyDescent="0.15">
      <c r="A157" t="s">
        <v>2702</v>
      </c>
      <c r="B157" t="s">
        <v>2703</v>
      </c>
      <c r="C157" s="10" t="s">
        <v>2355</v>
      </c>
    </row>
    <row r="158" spans="1:3" x14ac:dyDescent="0.15">
      <c r="A158" t="s">
        <v>2704</v>
      </c>
      <c r="B158" t="s">
        <v>2705</v>
      </c>
      <c r="C158" s="10" t="s">
        <v>2355</v>
      </c>
    </row>
    <row r="159" spans="1:3" x14ac:dyDescent="0.15">
      <c r="A159" t="s">
        <v>2706</v>
      </c>
      <c r="B159" t="s">
        <v>2707</v>
      </c>
      <c r="C159" s="10" t="s">
        <v>2355</v>
      </c>
    </row>
    <row r="160" spans="1:3" x14ac:dyDescent="0.15">
      <c r="A160" t="s">
        <v>2708</v>
      </c>
      <c r="B160" t="s">
        <v>2709</v>
      </c>
      <c r="C160" s="10" t="s">
        <v>2355</v>
      </c>
    </row>
    <row r="161" spans="1:3" x14ac:dyDescent="0.15">
      <c r="A161" t="s">
        <v>2710</v>
      </c>
      <c r="B161" t="s">
        <v>2711</v>
      </c>
      <c r="C161" s="10" t="s">
        <v>2355</v>
      </c>
    </row>
    <row r="162" spans="1:3" x14ac:dyDescent="0.15">
      <c r="A162" t="s">
        <v>2712</v>
      </c>
      <c r="B162" t="s">
        <v>2713</v>
      </c>
      <c r="C162" s="10" t="s">
        <v>2355</v>
      </c>
    </row>
    <row r="163" spans="1:3" x14ac:dyDescent="0.15">
      <c r="A163" t="s">
        <v>2714</v>
      </c>
      <c r="B163" t="s">
        <v>2715</v>
      </c>
      <c r="C163" s="10" t="s">
        <v>2355</v>
      </c>
    </row>
    <row r="164" spans="1:3" x14ac:dyDescent="0.15">
      <c r="A164" t="s">
        <v>2716</v>
      </c>
      <c r="B164" t="s">
        <v>2717</v>
      </c>
      <c r="C164" s="10" t="s">
        <v>2355</v>
      </c>
    </row>
    <row r="165" spans="1:3" x14ac:dyDescent="0.15">
      <c r="A165" t="s">
        <v>2718</v>
      </c>
      <c r="B165" t="s">
        <v>2719</v>
      </c>
      <c r="C165" s="10" t="s">
        <v>2355</v>
      </c>
    </row>
    <row r="166" spans="1:3" x14ac:dyDescent="0.15">
      <c r="A166" t="s">
        <v>2720</v>
      </c>
      <c r="B166" t="s">
        <v>2721</v>
      </c>
      <c r="C166" s="10" t="s">
        <v>2355</v>
      </c>
    </row>
    <row r="167" spans="1:3" x14ac:dyDescent="0.15">
      <c r="A167" t="s">
        <v>2722</v>
      </c>
      <c r="B167" t="s">
        <v>2723</v>
      </c>
      <c r="C167" s="10" t="s">
        <v>2355</v>
      </c>
    </row>
    <row r="168" spans="1:3" x14ac:dyDescent="0.15">
      <c r="A168" t="s">
        <v>2724</v>
      </c>
      <c r="B168" t="s">
        <v>2725</v>
      </c>
      <c r="C168" s="10" t="s">
        <v>2355</v>
      </c>
    </row>
    <row r="169" spans="1:3" x14ac:dyDescent="0.15">
      <c r="A169" t="s">
        <v>2726</v>
      </c>
      <c r="B169" t="s">
        <v>2727</v>
      </c>
      <c r="C169" s="10" t="s">
        <v>2355</v>
      </c>
    </row>
    <row r="170" spans="1:3" x14ac:dyDescent="0.15">
      <c r="A170" t="s">
        <v>2728</v>
      </c>
      <c r="B170" t="s">
        <v>2729</v>
      </c>
      <c r="C170" s="10" t="s">
        <v>2355</v>
      </c>
    </row>
    <row r="171" spans="1:3" x14ac:dyDescent="0.15">
      <c r="A171" t="s">
        <v>2730</v>
      </c>
      <c r="B171" t="s">
        <v>2731</v>
      </c>
      <c r="C171" s="10" t="s">
        <v>2355</v>
      </c>
    </row>
    <row r="172" spans="1:3" x14ac:dyDescent="0.15">
      <c r="A172" t="s">
        <v>2732</v>
      </c>
      <c r="B172" t="s">
        <v>2733</v>
      </c>
      <c r="C172" s="10" t="s">
        <v>2355</v>
      </c>
    </row>
    <row r="173" spans="1:3" x14ac:dyDescent="0.15">
      <c r="A173" t="s">
        <v>2734</v>
      </c>
      <c r="B173" t="s">
        <v>2735</v>
      </c>
      <c r="C173" s="10" t="s">
        <v>2355</v>
      </c>
    </row>
    <row r="174" spans="1:3" x14ac:dyDescent="0.15">
      <c r="A174" t="s">
        <v>2736</v>
      </c>
      <c r="B174" t="s">
        <v>2737</v>
      </c>
      <c r="C174" s="10" t="s">
        <v>2355</v>
      </c>
    </row>
    <row r="175" spans="1:3" x14ac:dyDescent="0.15">
      <c r="A175" t="s">
        <v>2738</v>
      </c>
      <c r="B175" t="s">
        <v>2739</v>
      </c>
      <c r="C175" s="10" t="s">
        <v>2355</v>
      </c>
    </row>
    <row r="176" spans="1:3" x14ac:dyDescent="0.15">
      <c r="A176" t="s">
        <v>2740</v>
      </c>
      <c r="B176" t="s">
        <v>2741</v>
      </c>
      <c r="C176" s="10" t="s">
        <v>2355</v>
      </c>
    </row>
    <row r="177" spans="1:3" x14ac:dyDescent="0.15">
      <c r="A177" t="s">
        <v>2742</v>
      </c>
      <c r="B177" t="s">
        <v>2743</v>
      </c>
      <c r="C177" s="10" t="s">
        <v>2355</v>
      </c>
    </row>
    <row r="178" spans="1:3" x14ac:dyDescent="0.15">
      <c r="A178" t="s">
        <v>2744</v>
      </c>
      <c r="B178" t="s">
        <v>2745</v>
      </c>
      <c r="C178" s="10" t="s">
        <v>2355</v>
      </c>
    </row>
    <row r="179" spans="1:3" x14ac:dyDescent="0.15">
      <c r="A179" t="s">
        <v>2746</v>
      </c>
      <c r="B179" t="s">
        <v>2747</v>
      </c>
      <c r="C179" s="10" t="s">
        <v>2355</v>
      </c>
    </row>
    <row r="180" spans="1:3" x14ac:dyDescent="0.15">
      <c r="A180" t="s">
        <v>2748</v>
      </c>
      <c r="B180" t="s">
        <v>2749</v>
      </c>
      <c r="C180" s="10" t="s">
        <v>2355</v>
      </c>
    </row>
    <row r="181" spans="1:3" x14ac:dyDescent="0.15">
      <c r="A181" t="s">
        <v>2750</v>
      </c>
      <c r="B181" t="s">
        <v>2751</v>
      </c>
      <c r="C181" s="10" t="s">
        <v>2355</v>
      </c>
    </row>
    <row r="182" spans="1:3" x14ac:dyDescent="0.15">
      <c r="A182" t="s">
        <v>2752</v>
      </c>
      <c r="B182" t="s">
        <v>2753</v>
      </c>
      <c r="C182" s="10" t="s">
        <v>2355</v>
      </c>
    </row>
    <row r="183" spans="1:3" x14ac:dyDescent="0.15">
      <c r="A183" t="s">
        <v>2754</v>
      </c>
      <c r="B183" t="s">
        <v>2755</v>
      </c>
      <c r="C183" s="10" t="s">
        <v>2355</v>
      </c>
    </row>
    <row r="184" spans="1:3" x14ac:dyDescent="0.15">
      <c r="A184" t="s">
        <v>2756</v>
      </c>
      <c r="B184" t="s">
        <v>2757</v>
      </c>
      <c r="C184" s="10" t="s">
        <v>2355</v>
      </c>
    </row>
    <row r="185" spans="1:3" x14ac:dyDescent="0.15">
      <c r="A185" t="s">
        <v>2758</v>
      </c>
      <c r="B185" t="s">
        <v>2759</v>
      </c>
      <c r="C185" s="10" t="s">
        <v>2355</v>
      </c>
    </row>
    <row r="186" spans="1:3" x14ac:dyDescent="0.15">
      <c r="A186" t="s">
        <v>2760</v>
      </c>
      <c r="B186" t="s">
        <v>2761</v>
      </c>
      <c r="C186" s="10" t="s">
        <v>2355</v>
      </c>
    </row>
    <row r="187" spans="1:3" x14ac:dyDescent="0.15">
      <c r="A187" t="s">
        <v>2762</v>
      </c>
      <c r="B187" t="s">
        <v>2763</v>
      </c>
      <c r="C187" s="10" t="s">
        <v>2355</v>
      </c>
    </row>
    <row r="188" spans="1:3" x14ac:dyDescent="0.15">
      <c r="A188" t="s">
        <v>2764</v>
      </c>
      <c r="B188" t="s">
        <v>2765</v>
      </c>
      <c r="C188" s="10" t="s">
        <v>2355</v>
      </c>
    </row>
    <row r="189" spans="1:3" x14ac:dyDescent="0.15">
      <c r="A189" t="s">
        <v>2766</v>
      </c>
      <c r="B189" t="s">
        <v>2767</v>
      </c>
      <c r="C189" s="10" t="s">
        <v>2355</v>
      </c>
    </row>
    <row r="190" spans="1:3" x14ac:dyDescent="0.15">
      <c r="A190" t="s">
        <v>2768</v>
      </c>
      <c r="B190" t="s">
        <v>2769</v>
      </c>
      <c r="C190" s="10" t="s">
        <v>2355</v>
      </c>
    </row>
    <row r="191" spans="1:3" x14ac:dyDescent="0.15">
      <c r="A191" t="s">
        <v>2770</v>
      </c>
      <c r="B191" t="s">
        <v>2771</v>
      </c>
      <c r="C191" s="10" t="s">
        <v>2355</v>
      </c>
    </row>
    <row r="192" spans="1:3" x14ac:dyDescent="0.15">
      <c r="A192" t="s">
        <v>2772</v>
      </c>
      <c r="B192" t="s">
        <v>2773</v>
      </c>
      <c r="C192" s="10" t="s">
        <v>2355</v>
      </c>
    </row>
    <row r="193" spans="1:3" x14ac:dyDescent="0.15">
      <c r="A193" t="s">
        <v>2774</v>
      </c>
      <c r="B193" t="s">
        <v>2775</v>
      </c>
      <c r="C193" s="10" t="s">
        <v>2355</v>
      </c>
    </row>
    <row r="194" spans="1:3" x14ac:dyDescent="0.15">
      <c r="A194" t="s">
        <v>2776</v>
      </c>
      <c r="B194" t="s">
        <v>2777</v>
      </c>
      <c r="C194" s="10" t="s">
        <v>2355</v>
      </c>
    </row>
    <row r="195" spans="1:3" x14ac:dyDescent="0.15">
      <c r="A195" t="s">
        <v>2778</v>
      </c>
      <c r="B195" t="s">
        <v>2779</v>
      </c>
      <c r="C195" s="10" t="s">
        <v>2355</v>
      </c>
    </row>
    <row r="196" spans="1:3" x14ac:dyDescent="0.15">
      <c r="A196" t="s">
        <v>2780</v>
      </c>
      <c r="B196" t="s">
        <v>2781</v>
      </c>
      <c r="C196" s="10" t="s">
        <v>2355</v>
      </c>
    </row>
    <row r="197" spans="1:3" x14ac:dyDescent="0.15">
      <c r="A197" t="s">
        <v>2782</v>
      </c>
      <c r="B197" t="s">
        <v>2783</v>
      </c>
      <c r="C197" s="10" t="s">
        <v>2355</v>
      </c>
    </row>
    <row r="198" spans="1:3" x14ac:dyDescent="0.15">
      <c r="A198" t="s">
        <v>2784</v>
      </c>
      <c r="B198" t="s">
        <v>2785</v>
      </c>
      <c r="C198" s="10" t="s">
        <v>2355</v>
      </c>
    </row>
    <row r="199" spans="1:3" x14ac:dyDescent="0.15">
      <c r="A199" t="s">
        <v>2786</v>
      </c>
      <c r="B199" t="s">
        <v>2787</v>
      </c>
      <c r="C199" s="10" t="s">
        <v>2355</v>
      </c>
    </row>
    <row r="200" spans="1:3" x14ac:dyDescent="0.15">
      <c r="A200" t="s">
        <v>2788</v>
      </c>
      <c r="B200" t="s">
        <v>2789</v>
      </c>
      <c r="C200" s="10" t="s">
        <v>2355</v>
      </c>
    </row>
    <row r="201" spans="1:3" x14ac:dyDescent="0.15">
      <c r="A201" t="s">
        <v>2790</v>
      </c>
      <c r="B201" t="s">
        <v>2791</v>
      </c>
      <c r="C201" s="10" t="s">
        <v>2355</v>
      </c>
    </row>
    <row r="202" spans="1:3" x14ac:dyDescent="0.15">
      <c r="A202" t="s">
        <v>1852</v>
      </c>
      <c r="B202" t="s">
        <v>1853</v>
      </c>
      <c r="C202" s="10" t="s">
        <v>2355</v>
      </c>
    </row>
    <row r="203" spans="1:3" x14ac:dyDescent="0.15">
      <c r="A203" t="s">
        <v>1854</v>
      </c>
      <c r="B203" t="s">
        <v>1855</v>
      </c>
      <c r="C203" s="10" t="s">
        <v>2355</v>
      </c>
    </row>
    <row r="204" spans="1:3" x14ac:dyDescent="0.15">
      <c r="A204" t="s">
        <v>1856</v>
      </c>
      <c r="B204" t="s">
        <v>1857</v>
      </c>
      <c r="C204" s="10" t="s">
        <v>2355</v>
      </c>
    </row>
    <row r="205" spans="1:3" x14ac:dyDescent="0.15">
      <c r="A205" t="s">
        <v>1858</v>
      </c>
      <c r="B205" t="s">
        <v>1859</v>
      </c>
      <c r="C205" s="10" t="s">
        <v>2355</v>
      </c>
    </row>
    <row r="206" spans="1:3" x14ac:dyDescent="0.15">
      <c r="A206" t="s">
        <v>1860</v>
      </c>
      <c r="B206" t="s">
        <v>1861</v>
      </c>
      <c r="C206" s="10" t="s">
        <v>2355</v>
      </c>
    </row>
    <row r="207" spans="1:3" x14ac:dyDescent="0.15">
      <c r="A207" t="s">
        <v>1862</v>
      </c>
      <c r="B207" t="s">
        <v>1863</v>
      </c>
      <c r="C207" s="10" t="s">
        <v>2355</v>
      </c>
    </row>
    <row r="208" spans="1:3" x14ac:dyDescent="0.15">
      <c r="A208" t="s">
        <v>1864</v>
      </c>
      <c r="B208" t="s">
        <v>1865</v>
      </c>
      <c r="C208" s="10" t="s">
        <v>2355</v>
      </c>
    </row>
    <row r="209" spans="1:3" x14ac:dyDescent="0.15">
      <c r="A209" t="s">
        <v>1866</v>
      </c>
      <c r="B209" t="s">
        <v>1867</v>
      </c>
      <c r="C209" s="10" t="s">
        <v>2355</v>
      </c>
    </row>
    <row r="210" spans="1:3" x14ac:dyDescent="0.15">
      <c r="A210" t="s">
        <v>1868</v>
      </c>
      <c r="B210" t="s">
        <v>1869</v>
      </c>
      <c r="C210" s="10" t="s">
        <v>2355</v>
      </c>
    </row>
    <row r="211" spans="1:3" x14ac:dyDescent="0.15">
      <c r="A211" t="s">
        <v>1870</v>
      </c>
      <c r="B211" t="s">
        <v>1871</v>
      </c>
      <c r="C211" s="10" t="s">
        <v>2355</v>
      </c>
    </row>
    <row r="212" spans="1:3" x14ac:dyDescent="0.15">
      <c r="A212" t="s">
        <v>1872</v>
      </c>
      <c r="B212" t="s">
        <v>1873</v>
      </c>
      <c r="C212" s="10" t="s">
        <v>2355</v>
      </c>
    </row>
    <row r="213" spans="1:3" x14ac:dyDescent="0.15">
      <c r="A213" t="s">
        <v>1874</v>
      </c>
      <c r="B213" t="s">
        <v>1875</v>
      </c>
      <c r="C213" s="10" t="s">
        <v>2355</v>
      </c>
    </row>
    <row r="214" spans="1:3" x14ac:dyDescent="0.15">
      <c r="A214" t="s">
        <v>1876</v>
      </c>
      <c r="B214" t="s">
        <v>1877</v>
      </c>
      <c r="C214" s="10" t="s">
        <v>2355</v>
      </c>
    </row>
    <row r="215" spans="1:3" x14ac:dyDescent="0.15">
      <c r="A215" t="s">
        <v>1878</v>
      </c>
      <c r="B215" t="s">
        <v>1879</v>
      </c>
      <c r="C215" s="10" t="s">
        <v>2355</v>
      </c>
    </row>
    <row r="216" spans="1:3" x14ac:dyDescent="0.15">
      <c r="A216" t="s">
        <v>1880</v>
      </c>
      <c r="B216" t="s">
        <v>1881</v>
      </c>
      <c r="C216" s="10" t="s">
        <v>2355</v>
      </c>
    </row>
    <row r="217" spans="1:3" x14ac:dyDescent="0.15">
      <c r="A217" t="s">
        <v>1882</v>
      </c>
      <c r="B217" t="s">
        <v>1883</v>
      </c>
      <c r="C217" s="10" t="s">
        <v>2355</v>
      </c>
    </row>
    <row r="218" spans="1:3" x14ac:dyDescent="0.15">
      <c r="A218" t="s">
        <v>1884</v>
      </c>
      <c r="B218" t="s">
        <v>1885</v>
      </c>
      <c r="C218" s="10" t="s">
        <v>2355</v>
      </c>
    </row>
    <row r="219" spans="1:3" x14ac:dyDescent="0.15">
      <c r="A219" t="s">
        <v>1886</v>
      </c>
      <c r="B219" t="s">
        <v>1887</v>
      </c>
      <c r="C219" s="10" t="s">
        <v>2355</v>
      </c>
    </row>
    <row r="220" spans="1:3" x14ac:dyDescent="0.15">
      <c r="A220" t="s">
        <v>1888</v>
      </c>
      <c r="B220" t="s">
        <v>1889</v>
      </c>
      <c r="C220" s="10" t="s">
        <v>2355</v>
      </c>
    </row>
    <row r="221" spans="1:3" x14ac:dyDescent="0.15">
      <c r="A221" t="s">
        <v>1890</v>
      </c>
      <c r="B221" t="s">
        <v>1891</v>
      </c>
      <c r="C221" s="10" t="s">
        <v>2355</v>
      </c>
    </row>
    <row r="222" spans="1:3" x14ac:dyDescent="0.15">
      <c r="A222" t="s">
        <v>1892</v>
      </c>
      <c r="B222" t="s">
        <v>1893</v>
      </c>
      <c r="C222" s="10" t="s">
        <v>2355</v>
      </c>
    </row>
    <row r="223" spans="1:3" x14ac:dyDescent="0.15">
      <c r="A223" t="s">
        <v>1894</v>
      </c>
      <c r="B223" t="s">
        <v>1895</v>
      </c>
      <c r="C223" s="10" t="s">
        <v>2355</v>
      </c>
    </row>
    <row r="224" spans="1:3" x14ac:dyDescent="0.15">
      <c r="A224" t="s">
        <v>1896</v>
      </c>
      <c r="B224" t="s">
        <v>1897</v>
      </c>
      <c r="C224" s="10" t="s">
        <v>2355</v>
      </c>
    </row>
    <row r="225" spans="1:3" x14ac:dyDescent="0.15">
      <c r="A225" t="s">
        <v>1898</v>
      </c>
      <c r="B225" t="s">
        <v>1899</v>
      </c>
      <c r="C225" s="10" t="s">
        <v>2355</v>
      </c>
    </row>
    <row r="226" spans="1:3" x14ac:dyDescent="0.15">
      <c r="A226" t="s">
        <v>1900</v>
      </c>
      <c r="B226" t="s">
        <v>2751</v>
      </c>
      <c r="C226" s="10" t="s">
        <v>2355</v>
      </c>
    </row>
    <row r="227" spans="1:3" x14ac:dyDescent="0.15">
      <c r="A227" t="s">
        <v>1901</v>
      </c>
      <c r="B227" t="s">
        <v>1902</v>
      </c>
      <c r="C227" s="10" t="s">
        <v>2355</v>
      </c>
    </row>
    <row r="228" spans="1:3" x14ac:dyDescent="0.15">
      <c r="A228" t="s">
        <v>1903</v>
      </c>
      <c r="B228" t="s">
        <v>1904</v>
      </c>
      <c r="C228" s="10" t="s">
        <v>2355</v>
      </c>
    </row>
    <row r="229" spans="1:3" x14ac:dyDescent="0.15">
      <c r="A229" t="s">
        <v>1905</v>
      </c>
      <c r="B229" t="s">
        <v>1906</v>
      </c>
      <c r="C229" s="10" t="s">
        <v>2355</v>
      </c>
    </row>
    <row r="230" spans="1:3" x14ac:dyDescent="0.15">
      <c r="A230" t="s">
        <v>1907</v>
      </c>
      <c r="B230" t="s">
        <v>1908</v>
      </c>
      <c r="C230" s="10" t="s">
        <v>2355</v>
      </c>
    </row>
    <row r="231" spans="1:3" x14ac:dyDescent="0.15">
      <c r="A231" t="s">
        <v>1909</v>
      </c>
      <c r="B231" t="s">
        <v>1910</v>
      </c>
      <c r="C231" s="10" t="s">
        <v>2355</v>
      </c>
    </row>
    <row r="232" spans="1:3" x14ac:dyDescent="0.15">
      <c r="A232" t="s">
        <v>1911</v>
      </c>
      <c r="B232" t="s">
        <v>1912</v>
      </c>
      <c r="C232" s="10" t="s">
        <v>2355</v>
      </c>
    </row>
    <row r="233" spans="1:3" x14ac:dyDescent="0.15">
      <c r="A233" t="s">
        <v>1913</v>
      </c>
      <c r="B233" t="s">
        <v>1914</v>
      </c>
      <c r="C233" s="10" t="s">
        <v>2355</v>
      </c>
    </row>
    <row r="234" spans="1:3" x14ac:dyDescent="0.15">
      <c r="A234" t="s">
        <v>1915</v>
      </c>
      <c r="B234" t="s">
        <v>1916</v>
      </c>
      <c r="C234" s="10" t="s">
        <v>2355</v>
      </c>
    </row>
    <row r="235" spans="1:3" x14ac:dyDescent="0.15">
      <c r="A235" t="s">
        <v>1917</v>
      </c>
      <c r="B235" t="s">
        <v>1918</v>
      </c>
      <c r="C235" s="10" t="s">
        <v>2355</v>
      </c>
    </row>
    <row r="236" spans="1:3" x14ac:dyDescent="0.15">
      <c r="A236" t="s">
        <v>1919</v>
      </c>
      <c r="B236" t="s">
        <v>1920</v>
      </c>
      <c r="C236" s="10" t="s">
        <v>2355</v>
      </c>
    </row>
    <row r="237" spans="1:3" x14ac:dyDescent="0.15">
      <c r="A237" t="s">
        <v>1921</v>
      </c>
      <c r="B237" t="s">
        <v>1922</v>
      </c>
      <c r="C237" s="10" t="s">
        <v>2355</v>
      </c>
    </row>
    <row r="238" spans="1:3" x14ac:dyDescent="0.15">
      <c r="A238" t="s">
        <v>1923</v>
      </c>
      <c r="B238" t="s">
        <v>1924</v>
      </c>
      <c r="C238" s="10" t="s">
        <v>2355</v>
      </c>
    </row>
    <row r="239" spans="1:3" x14ac:dyDescent="0.15">
      <c r="A239" t="s">
        <v>1925</v>
      </c>
      <c r="B239" t="s">
        <v>1926</v>
      </c>
      <c r="C239" s="10" t="s">
        <v>2355</v>
      </c>
    </row>
    <row r="240" spans="1:3" x14ac:dyDescent="0.15">
      <c r="A240" t="s">
        <v>1927</v>
      </c>
      <c r="B240" t="s">
        <v>1928</v>
      </c>
      <c r="C240" s="10" t="s">
        <v>2355</v>
      </c>
    </row>
    <row r="241" spans="1:3" x14ac:dyDescent="0.15">
      <c r="A241" t="s">
        <v>1929</v>
      </c>
      <c r="B241" t="s">
        <v>1930</v>
      </c>
      <c r="C241" s="10" t="s">
        <v>2355</v>
      </c>
    </row>
    <row r="242" spans="1:3" x14ac:dyDescent="0.15">
      <c r="A242" t="s">
        <v>1931</v>
      </c>
      <c r="B242" t="s">
        <v>1932</v>
      </c>
      <c r="C242" s="10" t="s">
        <v>2355</v>
      </c>
    </row>
    <row r="243" spans="1:3" x14ac:dyDescent="0.15">
      <c r="A243" t="s">
        <v>1933</v>
      </c>
      <c r="B243" t="s">
        <v>1934</v>
      </c>
      <c r="C243" s="10" t="s">
        <v>2355</v>
      </c>
    </row>
    <row r="244" spans="1:3" x14ac:dyDescent="0.15">
      <c r="A244" t="s">
        <v>1935</v>
      </c>
      <c r="B244" t="s">
        <v>1936</v>
      </c>
      <c r="C244" s="10" t="s">
        <v>2355</v>
      </c>
    </row>
    <row r="245" spans="1:3" x14ac:dyDescent="0.15">
      <c r="A245" t="s">
        <v>1937</v>
      </c>
      <c r="B245" t="s">
        <v>1938</v>
      </c>
      <c r="C245" s="10" t="s">
        <v>2355</v>
      </c>
    </row>
    <row r="246" spans="1:3" x14ac:dyDescent="0.15">
      <c r="A246" t="s">
        <v>1939</v>
      </c>
      <c r="B246" t="s">
        <v>1940</v>
      </c>
      <c r="C246" s="10" t="s">
        <v>2355</v>
      </c>
    </row>
    <row r="247" spans="1:3" x14ac:dyDescent="0.15">
      <c r="A247" t="s">
        <v>1941</v>
      </c>
      <c r="B247" t="s">
        <v>1942</v>
      </c>
      <c r="C247" s="10" t="s">
        <v>2355</v>
      </c>
    </row>
    <row r="248" spans="1:3" x14ac:dyDescent="0.15">
      <c r="A248" t="s">
        <v>759</v>
      </c>
      <c r="B248" t="s">
        <v>706</v>
      </c>
      <c r="C248" s="10" t="s">
        <v>2355</v>
      </c>
    </row>
    <row r="249" spans="1:3" x14ac:dyDescent="0.15">
      <c r="A249" t="s">
        <v>760</v>
      </c>
      <c r="B249" t="s">
        <v>708</v>
      </c>
      <c r="C249" s="10" t="s">
        <v>2355</v>
      </c>
    </row>
    <row r="250" spans="1:3" x14ac:dyDescent="0.15">
      <c r="A250" t="s">
        <v>761</v>
      </c>
      <c r="B250" t="s">
        <v>710</v>
      </c>
      <c r="C250" s="10" t="s">
        <v>2355</v>
      </c>
    </row>
    <row r="251" spans="1:3" x14ac:dyDescent="0.15">
      <c r="A251" t="s">
        <v>762</v>
      </c>
      <c r="B251" t="s">
        <v>2319</v>
      </c>
      <c r="C251" s="10" t="s">
        <v>2355</v>
      </c>
    </row>
    <row r="252" spans="1:3" x14ac:dyDescent="0.15">
      <c r="A252" t="s">
        <v>763</v>
      </c>
      <c r="B252" t="s">
        <v>713</v>
      </c>
      <c r="C252" s="10" t="s">
        <v>2355</v>
      </c>
    </row>
    <row r="253" spans="1:3" x14ac:dyDescent="0.15">
      <c r="A253" t="s">
        <v>764</v>
      </c>
      <c r="B253" t="s">
        <v>715</v>
      </c>
      <c r="C253" s="10" t="s">
        <v>2355</v>
      </c>
    </row>
    <row r="254" spans="1:3" x14ac:dyDescent="0.15">
      <c r="A254" t="s">
        <v>765</v>
      </c>
      <c r="B254" t="s">
        <v>717</v>
      </c>
      <c r="C254" s="10" t="s">
        <v>2355</v>
      </c>
    </row>
    <row r="255" spans="1:3" x14ac:dyDescent="0.15">
      <c r="A255" t="s">
        <v>766</v>
      </c>
      <c r="B255" t="s">
        <v>2447</v>
      </c>
      <c r="C255" s="10" t="s">
        <v>2355</v>
      </c>
    </row>
    <row r="256" spans="1:3" x14ac:dyDescent="0.15">
      <c r="A256" t="s">
        <v>767</v>
      </c>
      <c r="B256" t="s">
        <v>720</v>
      </c>
      <c r="C256" s="10" t="s">
        <v>2355</v>
      </c>
    </row>
    <row r="257" spans="1:3" x14ac:dyDescent="0.15">
      <c r="A257" t="s">
        <v>768</v>
      </c>
      <c r="B257" t="s">
        <v>722</v>
      </c>
      <c r="C257" s="10" t="s">
        <v>2355</v>
      </c>
    </row>
    <row r="258" spans="1:3" x14ac:dyDescent="0.15">
      <c r="A258" t="s">
        <v>769</v>
      </c>
      <c r="B258" t="s">
        <v>724</v>
      </c>
      <c r="C258" s="10" t="s">
        <v>2355</v>
      </c>
    </row>
    <row r="259" spans="1:3" x14ac:dyDescent="0.15">
      <c r="A259" t="s">
        <v>770</v>
      </c>
      <c r="B259" t="s">
        <v>205</v>
      </c>
      <c r="C259" s="10" t="s">
        <v>2355</v>
      </c>
    </row>
    <row r="260" spans="1:3" x14ac:dyDescent="0.15">
      <c r="A260" t="s">
        <v>771</v>
      </c>
      <c r="B260" t="s">
        <v>727</v>
      </c>
      <c r="C260" s="10" t="s">
        <v>2355</v>
      </c>
    </row>
    <row r="261" spans="1:3" x14ac:dyDescent="0.15">
      <c r="A261" t="s">
        <v>772</v>
      </c>
      <c r="B261" t="s">
        <v>729</v>
      </c>
      <c r="C261" s="19" t="s">
        <v>2355</v>
      </c>
    </row>
    <row r="262" spans="1:3" x14ac:dyDescent="0.15">
      <c r="A262" t="s">
        <v>773</v>
      </c>
      <c r="B262" t="s">
        <v>731</v>
      </c>
      <c r="C262" s="19" t="s">
        <v>2355</v>
      </c>
    </row>
    <row r="263" spans="1:3" x14ac:dyDescent="0.15">
      <c r="A263" t="s">
        <v>774</v>
      </c>
      <c r="B263" t="s">
        <v>733</v>
      </c>
      <c r="C263" s="19" t="s">
        <v>2355</v>
      </c>
    </row>
    <row r="264" spans="1:3" x14ac:dyDescent="0.15">
      <c r="A264" t="s">
        <v>775</v>
      </c>
      <c r="B264" t="s">
        <v>2320</v>
      </c>
      <c r="C264" s="19" t="s">
        <v>2355</v>
      </c>
    </row>
    <row r="265" spans="1:3" x14ac:dyDescent="0.15">
      <c r="A265" t="s">
        <v>776</v>
      </c>
      <c r="B265" t="s">
        <v>736</v>
      </c>
      <c r="C265" s="19" t="s">
        <v>2355</v>
      </c>
    </row>
    <row r="266" spans="1:3" x14ac:dyDescent="0.15">
      <c r="A266" t="s">
        <v>777</v>
      </c>
      <c r="B266" t="s">
        <v>738</v>
      </c>
      <c r="C266" s="19" t="s">
        <v>2355</v>
      </c>
    </row>
    <row r="267" spans="1:3" x14ac:dyDescent="0.15">
      <c r="A267" t="s">
        <v>778</v>
      </c>
      <c r="B267" t="s">
        <v>740</v>
      </c>
      <c r="C267" s="19" t="s">
        <v>2355</v>
      </c>
    </row>
    <row r="268" spans="1:3" x14ac:dyDescent="0.15">
      <c r="A268" t="s">
        <v>779</v>
      </c>
      <c r="B268" t="s">
        <v>742</v>
      </c>
      <c r="C268" s="19" t="s">
        <v>2355</v>
      </c>
    </row>
    <row r="269" spans="1:3" x14ac:dyDescent="0.15">
      <c r="A269" t="s">
        <v>780</v>
      </c>
      <c r="B269" t="s">
        <v>744</v>
      </c>
      <c r="C269" s="19" t="s">
        <v>2355</v>
      </c>
    </row>
    <row r="270" spans="1:3" x14ac:dyDescent="0.15">
      <c r="A270" t="s">
        <v>781</v>
      </c>
      <c r="B270" t="s">
        <v>746</v>
      </c>
      <c r="C270" s="19" t="s">
        <v>2355</v>
      </c>
    </row>
    <row r="271" spans="1:3" x14ac:dyDescent="0.15">
      <c r="A271" t="s">
        <v>782</v>
      </c>
      <c r="B271" t="s">
        <v>748</v>
      </c>
      <c r="C271" s="19" t="s">
        <v>2355</v>
      </c>
    </row>
    <row r="272" spans="1:3" x14ac:dyDescent="0.15">
      <c r="A272" t="s">
        <v>783</v>
      </c>
      <c r="B272" t="s">
        <v>750</v>
      </c>
      <c r="C272" s="19" t="s">
        <v>2355</v>
      </c>
    </row>
    <row r="273" spans="1:3" x14ac:dyDescent="0.15">
      <c r="A273" t="s">
        <v>784</v>
      </c>
      <c r="B273" t="s">
        <v>752</v>
      </c>
      <c r="C273" s="19" t="s">
        <v>2355</v>
      </c>
    </row>
    <row r="274" spans="1:3" x14ac:dyDescent="0.15">
      <c r="A274" t="s">
        <v>785</v>
      </c>
      <c r="B274" t="s">
        <v>754</v>
      </c>
      <c r="C274" s="19" t="s">
        <v>2355</v>
      </c>
    </row>
    <row r="275" spans="1:3" x14ac:dyDescent="0.15">
      <c r="A275" t="s">
        <v>786</v>
      </c>
      <c r="B275" t="s">
        <v>2321</v>
      </c>
      <c r="C275" s="19" t="s">
        <v>2355</v>
      </c>
    </row>
    <row r="276" spans="1:3" x14ac:dyDescent="0.15">
      <c r="A276" t="s">
        <v>787</v>
      </c>
      <c r="B276" t="s">
        <v>204</v>
      </c>
      <c r="C276" s="19" t="s">
        <v>2355</v>
      </c>
    </row>
    <row r="277" spans="1:3" x14ac:dyDescent="0.15">
      <c r="A277" t="s">
        <v>788</v>
      </c>
      <c r="B277" t="s">
        <v>758</v>
      </c>
      <c r="C277" s="19" t="s">
        <v>2355</v>
      </c>
    </row>
    <row r="278" spans="1:3" x14ac:dyDescent="0.15">
      <c r="A278" t="s">
        <v>2460</v>
      </c>
      <c r="B278" t="s">
        <v>2449</v>
      </c>
      <c r="C278" s="19" t="s">
        <v>2355</v>
      </c>
    </row>
    <row r="279" spans="1:3" x14ac:dyDescent="0.15">
      <c r="A279" t="s">
        <v>2461</v>
      </c>
      <c r="B279" t="s">
        <v>2451</v>
      </c>
      <c r="C279" s="19" t="s">
        <v>2355</v>
      </c>
    </row>
    <row r="280" spans="1:3" x14ac:dyDescent="0.15">
      <c r="A280" t="s">
        <v>2462</v>
      </c>
      <c r="B280" t="s">
        <v>2453</v>
      </c>
      <c r="C280" s="19" t="s">
        <v>2355</v>
      </c>
    </row>
    <row r="281" spans="1:3" x14ac:dyDescent="0.15">
      <c r="A281" t="s">
        <v>2463</v>
      </c>
      <c r="B281" t="s">
        <v>2455</v>
      </c>
      <c r="C281" s="19" t="s">
        <v>2355</v>
      </c>
    </row>
    <row r="282" spans="1:3" x14ac:dyDescent="0.15">
      <c r="A282" t="s">
        <v>2464</v>
      </c>
      <c r="B282" t="s">
        <v>2457</v>
      </c>
      <c r="C282" s="19" t="s">
        <v>2355</v>
      </c>
    </row>
    <row r="283" spans="1:3" x14ac:dyDescent="0.15">
      <c r="A283" t="s">
        <v>2465</v>
      </c>
      <c r="B283" t="s">
        <v>2459</v>
      </c>
      <c r="C283" s="19" t="s">
        <v>2355</v>
      </c>
    </row>
    <row r="284" spans="1:3" x14ac:dyDescent="0.15">
      <c r="A284" t="s">
        <v>1943</v>
      </c>
      <c r="B284" t="s">
        <v>2529</v>
      </c>
      <c r="C284" s="19" t="s">
        <v>2355</v>
      </c>
    </row>
    <row r="285" spans="1:3" x14ac:dyDescent="0.15">
      <c r="A285" t="s">
        <v>1944</v>
      </c>
      <c r="B285" t="s">
        <v>2531</v>
      </c>
      <c r="C285" s="19" t="s">
        <v>2355</v>
      </c>
    </row>
    <row r="286" spans="1:3" x14ac:dyDescent="0.15">
      <c r="A286" t="s">
        <v>1945</v>
      </c>
      <c r="B286" t="s">
        <v>2533</v>
      </c>
      <c r="C286" s="19" t="s">
        <v>2355</v>
      </c>
    </row>
    <row r="287" spans="1:3" x14ac:dyDescent="0.15">
      <c r="A287" t="s">
        <v>1946</v>
      </c>
      <c r="B287" t="s">
        <v>2535</v>
      </c>
      <c r="C287" s="19" t="s">
        <v>2355</v>
      </c>
    </row>
    <row r="288" spans="1:3" x14ac:dyDescent="0.15">
      <c r="A288" t="s">
        <v>1947</v>
      </c>
      <c r="B288" t="s">
        <v>2537</v>
      </c>
      <c r="C288" s="19" t="s">
        <v>2355</v>
      </c>
    </row>
    <row r="289" spans="1:3" x14ac:dyDescent="0.15">
      <c r="A289" t="s">
        <v>1948</v>
      </c>
      <c r="B289" t="s">
        <v>2539</v>
      </c>
      <c r="C289" s="19" t="s">
        <v>2355</v>
      </c>
    </row>
    <row r="290" spans="1:3" x14ac:dyDescent="0.15">
      <c r="A290" t="s">
        <v>1949</v>
      </c>
      <c r="B290" t="s">
        <v>2541</v>
      </c>
      <c r="C290" s="19" t="s">
        <v>2355</v>
      </c>
    </row>
    <row r="291" spans="1:3" x14ac:dyDescent="0.15">
      <c r="A291" t="s">
        <v>1950</v>
      </c>
      <c r="B291" t="s">
        <v>2459</v>
      </c>
      <c r="C291" s="19" t="s">
        <v>2355</v>
      </c>
    </row>
    <row r="292" spans="1:3" x14ac:dyDescent="0.15">
      <c r="A292" t="s">
        <v>595</v>
      </c>
      <c r="B292" t="s">
        <v>594</v>
      </c>
      <c r="C292" s="19" t="s">
        <v>2355</v>
      </c>
    </row>
    <row r="293" spans="1:3" x14ac:dyDescent="0.15">
      <c r="A293" t="s">
        <v>1951</v>
      </c>
      <c r="B293" t="s">
        <v>449</v>
      </c>
      <c r="C293" s="19" t="s">
        <v>2355</v>
      </c>
    </row>
    <row r="294" spans="1:3" x14ac:dyDescent="0.15">
      <c r="A294" t="s">
        <v>1952</v>
      </c>
      <c r="B294" t="s">
        <v>451</v>
      </c>
      <c r="C294" s="19" t="s">
        <v>2355</v>
      </c>
    </row>
    <row r="295" spans="1:3" x14ac:dyDescent="0.15">
      <c r="A295" t="s">
        <v>1953</v>
      </c>
      <c r="B295" t="s">
        <v>453</v>
      </c>
      <c r="C295" s="19" t="s">
        <v>2355</v>
      </c>
    </row>
    <row r="296" spans="1:3" x14ac:dyDescent="0.15">
      <c r="A296" t="s">
        <v>1954</v>
      </c>
      <c r="B296" t="s">
        <v>455</v>
      </c>
      <c r="C296" s="19" t="s">
        <v>2355</v>
      </c>
    </row>
    <row r="297" spans="1:3" x14ac:dyDescent="0.15">
      <c r="A297" t="s">
        <v>1955</v>
      </c>
      <c r="B297" t="s">
        <v>457</v>
      </c>
      <c r="C297" s="19" t="s">
        <v>2355</v>
      </c>
    </row>
    <row r="298" spans="1:3" x14ac:dyDescent="0.15">
      <c r="A298" t="s">
        <v>1956</v>
      </c>
      <c r="B298" t="s">
        <v>459</v>
      </c>
      <c r="C298" s="19" t="s">
        <v>2355</v>
      </c>
    </row>
    <row r="299" spans="1:3" x14ac:dyDescent="0.15">
      <c r="A299" t="s">
        <v>1957</v>
      </c>
      <c r="B299" t="s">
        <v>461</v>
      </c>
      <c r="C299" s="19" t="s">
        <v>2355</v>
      </c>
    </row>
    <row r="300" spans="1:3" x14ac:dyDescent="0.15">
      <c r="A300" t="s">
        <v>1958</v>
      </c>
      <c r="B300" t="s">
        <v>463</v>
      </c>
      <c r="C300" s="19" t="s">
        <v>2355</v>
      </c>
    </row>
    <row r="301" spans="1:3" x14ac:dyDescent="0.15">
      <c r="A301" t="s">
        <v>1959</v>
      </c>
      <c r="B301" t="s">
        <v>465</v>
      </c>
      <c r="C301" s="19" t="s">
        <v>2355</v>
      </c>
    </row>
    <row r="302" spans="1:3" x14ac:dyDescent="0.15">
      <c r="A302" t="s">
        <v>1960</v>
      </c>
      <c r="B302" t="s">
        <v>467</v>
      </c>
      <c r="C302" s="19" t="s">
        <v>2355</v>
      </c>
    </row>
    <row r="303" spans="1:3" x14ac:dyDescent="0.15">
      <c r="A303" t="s">
        <v>1961</v>
      </c>
      <c r="B303" t="s">
        <v>469</v>
      </c>
      <c r="C303" s="19" t="s">
        <v>2355</v>
      </c>
    </row>
    <row r="304" spans="1:3" x14ac:dyDescent="0.15">
      <c r="A304" t="s">
        <v>1962</v>
      </c>
      <c r="B304" t="s">
        <v>471</v>
      </c>
      <c r="C304" s="19" t="s">
        <v>2355</v>
      </c>
    </row>
    <row r="305" spans="1:3" x14ac:dyDescent="0.15">
      <c r="A305" t="s">
        <v>1963</v>
      </c>
      <c r="B305" t="s">
        <v>473</v>
      </c>
      <c r="C305" s="19" t="s">
        <v>2355</v>
      </c>
    </row>
    <row r="306" spans="1:3" x14ac:dyDescent="0.15">
      <c r="A306" t="s">
        <v>1964</v>
      </c>
      <c r="B306" t="s">
        <v>475</v>
      </c>
      <c r="C306" s="19" t="s">
        <v>2355</v>
      </c>
    </row>
    <row r="307" spans="1:3" x14ac:dyDescent="0.15">
      <c r="A307" t="s">
        <v>1965</v>
      </c>
      <c r="B307" t="s">
        <v>477</v>
      </c>
      <c r="C307" s="19" t="s">
        <v>2355</v>
      </c>
    </row>
    <row r="308" spans="1:3" x14ac:dyDescent="0.15">
      <c r="A308" t="s">
        <v>1966</v>
      </c>
      <c r="B308" t="s">
        <v>479</v>
      </c>
      <c r="C308" s="19" t="s">
        <v>2355</v>
      </c>
    </row>
    <row r="309" spans="1:3" x14ac:dyDescent="0.15">
      <c r="A309" t="s">
        <v>1967</v>
      </c>
      <c r="B309" t="s">
        <v>481</v>
      </c>
      <c r="C309" s="19" t="s">
        <v>2355</v>
      </c>
    </row>
    <row r="310" spans="1:3" x14ac:dyDescent="0.15">
      <c r="A310" t="s">
        <v>1968</v>
      </c>
      <c r="B310" t="s">
        <v>483</v>
      </c>
      <c r="C310" s="19" t="s">
        <v>2355</v>
      </c>
    </row>
    <row r="311" spans="1:3" x14ac:dyDescent="0.15">
      <c r="A311" t="s">
        <v>2967</v>
      </c>
      <c r="B311" t="s">
        <v>485</v>
      </c>
      <c r="C311" s="10" t="s">
        <v>2355</v>
      </c>
    </row>
    <row r="312" spans="1:3" x14ac:dyDescent="0.15">
      <c r="A312" t="s">
        <v>2968</v>
      </c>
      <c r="B312" t="s">
        <v>487</v>
      </c>
      <c r="C312" s="10" t="s">
        <v>2355</v>
      </c>
    </row>
    <row r="313" spans="1:3" x14ac:dyDescent="0.15">
      <c r="A313" t="s">
        <v>2969</v>
      </c>
      <c r="B313" t="s">
        <v>489</v>
      </c>
      <c r="C313" s="10" t="s">
        <v>2355</v>
      </c>
    </row>
    <row r="314" spans="1:3" x14ac:dyDescent="0.15">
      <c r="A314" t="s">
        <v>2970</v>
      </c>
      <c r="B314" t="s">
        <v>491</v>
      </c>
      <c r="C314" s="10" t="s">
        <v>2355</v>
      </c>
    </row>
    <row r="315" spans="1:3" x14ac:dyDescent="0.15">
      <c r="A315" t="s">
        <v>2971</v>
      </c>
      <c r="B315" t="s">
        <v>493</v>
      </c>
      <c r="C315" s="10" t="s">
        <v>2355</v>
      </c>
    </row>
    <row r="316" spans="1:3" x14ac:dyDescent="0.15">
      <c r="A316" t="s">
        <v>2972</v>
      </c>
      <c r="B316" t="s">
        <v>495</v>
      </c>
      <c r="C316" s="10" t="s">
        <v>2355</v>
      </c>
    </row>
    <row r="317" spans="1:3" x14ac:dyDescent="0.15">
      <c r="A317" t="s">
        <v>2973</v>
      </c>
      <c r="B317" t="s">
        <v>497</v>
      </c>
      <c r="C317" s="10" t="s">
        <v>2355</v>
      </c>
    </row>
    <row r="318" spans="1:3" x14ac:dyDescent="0.15">
      <c r="A318" t="s">
        <v>2974</v>
      </c>
      <c r="B318" t="s">
        <v>499</v>
      </c>
      <c r="C318" s="10" t="s">
        <v>2355</v>
      </c>
    </row>
    <row r="319" spans="1:3" x14ac:dyDescent="0.15">
      <c r="A319" t="s">
        <v>2975</v>
      </c>
      <c r="B319" t="s">
        <v>501</v>
      </c>
      <c r="C319" s="10" t="s">
        <v>2355</v>
      </c>
    </row>
    <row r="320" spans="1:3" x14ac:dyDescent="0.15">
      <c r="A320" t="s">
        <v>2976</v>
      </c>
      <c r="B320" t="s">
        <v>503</v>
      </c>
      <c r="C320" s="10" t="s">
        <v>2355</v>
      </c>
    </row>
    <row r="321" spans="1:3" x14ac:dyDescent="0.15">
      <c r="A321" t="s">
        <v>2977</v>
      </c>
      <c r="B321" t="s">
        <v>505</v>
      </c>
      <c r="C321" s="10" t="s">
        <v>2355</v>
      </c>
    </row>
    <row r="322" spans="1:3" x14ac:dyDescent="0.15">
      <c r="A322" t="s">
        <v>2978</v>
      </c>
      <c r="B322" t="s">
        <v>507</v>
      </c>
      <c r="C322" s="10" t="s">
        <v>2355</v>
      </c>
    </row>
    <row r="323" spans="1:3" x14ac:dyDescent="0.15">
      <c r="A323" t="s">
        <v>2979</v>
      </c>
      <c r="B323" t="s">
        <v>509</v>
      </c>
      <c r="C323" s="10" t="s">
        <v>2355</v>
      </c>
    </row>
    <row r="324" spans="1:3" x14ac:dyDescent="0.15">
      <c r="A324" t="s">
        <v>2980</v>
      </c>
      <c r="B324" t="s">
        <v>511</v>
      </c>
      <c r="C324" s="10" t="s">
        <v>2355</v>
      </c>
    </row>
    <row r="325" spans="1:3" x14ac:dyDescent="0.15">
      <c r="A325" t="s">
        <v>2981</v>
      </c>
      <c r="B325" t="s">
        <v>375</v>
      </c>
      <c r="C325" s="10" t="s">
        <v>2355</v>
      </c>
    </row>
    <row r="326" spans="1:3" x14ac:dyDescent="0.15">
      <c r="A326" t="s">
        <v>2982</v>
      </c>
      <c r="B326" t="s">
        <v>377</v>
      </c>
      <c r="C326" s="10" t="s">
        <v>2355</v>
      </c>
    </row>
    <row r="327" spans="1:3" x14ac:dyDescent="0.15">
      <c r="A327" t="s">
        <v>2983</v>
      </c>
      <c r="B327" t="s">
        <v>379</v>
      </c>
      <c r="C327" s="10" t="s">
        <v>2355</v>
      </c>
    </row>
    <row r="328" spans="1:3" x14ac:dyDescent="0.15">
      <c r="A328" t="s">
        <v>2984</v>
      </c>
      <c r="B328" t="s">
        <v>381</v>
      </c>
      <c r="C328" s="10" t="s">
        <v>2355</v>
      </c>
    </row>
    <row r="329" spans="1:3" x14ac:dyDescent="0.15">
      <c r="A329" t="s">
        <v>2985</v>
      </c>
      <c r="B329" t="s">
        <v>383</v>
      </c>
      <c r="C329" s="10" t="s">
        <v>2355</v>
      </c>
    </row>
    <row r="330" spans="1:3" x14ac:dyDescent="0.15">
      <c r="A330" t="s">
        <v>2986</v>
      </c>
      <c r="B330" t="s">
        <v>385</v>
      </c>
      <c r="C330" s="10" t="s">
        <v>2355</v>
      </c>
    </row>
    <row r="331" spans="1:3" x14ac:dyDescent="0.15">
      <c r="A331" t="s">
        <v>2987</v>
      </c>
      <c r="B331" t="s">
        <v>387</v>
      </c>
      <c r="C331" s="10" t="s">
        <v>2355</v>
      </c>
    </row>
    <row r="332" spans="1:3" x14ac:dyDescent="0.15">
      <c r="A332" t="s">
        <v>2988</v>
      </c>
      <c r="B332" t="s">
        <v>389</v>
      </c>
      <c r="C332" s="10" t="s">
        <v>2355</v>
      </c>
    </row>
    <row r="333" spans="1:3" x14ac:dyDescent="0.15">
      <c r="A333" t="s">
        <v>2989</v>
      </c>
      <c r="B333" t="s">
        <v>391</v>
      </c>
      <c r="C333" s="10" t="s">
        <v>2355</v>
      </c>
    </row>
    <row r="334" spans="1:3" x14ac:dyDescent="0.15">
      <c r="A334" t="s">
        <v>2990</v>
      </c>
      <c r="B334" t="s">
        <v>393</v>
      </c>
      <c r="C334" s="10" t="s">
        <v>2355</v>
      </c>
    </row>
    <row r="335" spans="1:3" x14ac:dyDescent="0.15">
      <c r="A335" t="s">
        <v>2991</v>
      </c>
      <c r="B335" t="s">
        <v>395</v>
      </c>
      <c r="C335" s="10" t="s">
        <v>2355</v>
      </c>
    </row>
    <row r="336" spans="1:3" x14ac:dyDescent="0.15">
      <c r="A336" t="s">
        <v>2992</v>
      </c>
      <c r="B336" t="s">
        <v>397</v>
      </c>
      <c r="C336" s="10" t="s">
        <v>2355</v>
      </c>
    </row>
    <row r="337" spans="1:3" x14ac:dyDescent="0.15">
      <c r="A337" t="s">
        <v>2993</v>
      </c>
      <c r="B337" t="s">
        <v>399</v>
      </c>
      <c r="C337" s="10" t="s">
        <v>2355</v>
      </c>
    </row>
    <row r="338" spans="1:3" x14ac:dyDescent="0.15">
      <c r="A338" t="s">
        <v>2994</v>
      </c>
      <c r="B338" t="s">
        <v>401</v>
      </c>
      <c r="C338" s="10" t="s">
        <v>2355</v>
      </c>
    </row>
    <row r="339" spans="1:3" x14ac:dyDescent="0.15">
      <c r="A339" t="s">
        <v>2995</v>
      </c>
      <c r="B339" t="s">
        <v>403</v>
      </c>
      <c r="C339" s="10" t="s">
        <v>2355</v>
      </c>
    </row>
    <row r="340" spans="1:3" x14ac:dyDescent="0.15">
      <c r="A340" t="s">
        <v>2996</v>
      </c>
      <c r="B340" t="s">
        <v>405</v>
      </c>
      <c r="C340" s="10" t="s">
        <v>2355</v>
      </c>
    </row>
    <row r="341" spans="1:3" x14ac:dyDescent="0.15">
      <c r="A341" t="s">
        <v>2997</v>
      </c>
      <c r="B341" t="s">
        <v>407</v>
      </c>
      <c r="C341" s="10" t="s">
        <v>2355</v>
      </c>
    </row>
    <row r="342" spans="1:3" x14ac:dyDescent="0.15">
      <c r="A342" t="s">
        <v>2998</v>
      </c>
      <c r="B342" t="s">
        <v>409</v>
      </c>
      <c r="C342" s="10" t="s">
        <v>2355</v>
      </c>
    </row>
    <row r="343" spans="1:3" x14ac:dyDescent="0.15">
      <c r="A343" t="s">
        <v>2999</v>
      </c>
      <c r="B343" t="s">
        <v>411</v>
      </c>
      <c r="C343" s="10" t="s">
        <v>2355</v>
      </c>
    </row>
    <row r="344" spans="1:3" x14ac:dyDescent="0.15">
      <c r="A344" t="s">
        <v>3000</v>
      </c>
      <c r="B344" t="s">
        <v>413</v>
      </c>
      <c r="C344" s="10" t="s">
        <v>2355</v>
      </c>
    </row>
    <row r="345" spans="1:3" x14ac:dyDescent="0.15">
      <c r="A345" t="s">
        <v>3001</v>
      </c>
      <c r="B345" t="s">
        <v>415</v>
      </c>
      <c r="C345" s="10" t="s">
        <v>2355</v>
      </c>
    </row>
    <row r="346" spans="1:3" x14ac:dyDescent="0.15">
      <c r="A346" t="s">
        <v>3002</v>
      </c>
      <c r="B346" t="s">
        <v>417</v>
      </c>
      <c r="C346" s="19" t="s">
        <v>2355</v>
      </c>
    </row>
    <row r="347" spans="1:3" x14ac:dyDescent="0.15">
      <c r="A347" t="s">
        <v>3003</v>
      </c>
      <c r="B347" t="s">
        <v>419</v>
      </c>
      <c r="C347" s="19" t="s">
        <v>2355</v>
      </c>
    </row>
    <row r="348" spans="1:3" x14ac:dyDescent="0.15">
      <c r="A348" t="s">
        <v>3004</v>
      </c>
      <c r="B348" t="s">
        <v>421</v>
      </c>
      <c r="C348" s="19" t="s">
        <v>2355</v>
      </c>
    </row>
    <row r="349" spans="1:3" x14ac:dyDescent="0.15">
      <c r="A349" t="s">
        <v>3005</v>
      </c>
      <c r="B349" t="s">
        <v>423</v>
      </c>
      <c r="C349" s="19" t="s">
        <v>2355</v>
      </c>
    </row>
    <row r="350" spans="1:3" x14ac:dyDescent="0.15">
      <c r="A350" t="s">
        <v>3006</v>
      </c>
      <c r="B350" t="s">
        <v>425</v>
      </c>
      <c r="C350" s="19" t="s">
        <v>2355</v>
      </c>
    </row>
    <row r="351" spans="1:3" x14ac:dyDescent="0.15">
      <c r="A351" t="s">
        <v>3007</v>
      </c>
      <c r="B351" t="s">
        <v>427</v>
      </c>
      <c r="C351" s="19" t="s">
        <v>2355</v>
      </c>
    </row>
    <row r="352" spans="1:3" x14ac:dyDescent="0.15">
      <c r="A352" t="s">
        <v>3008</v>
      </c>
      <c r="B352" t="s">
        <v>429</v>
      </c>
      <c r="C352" s="19" t="s">
        <v>2355</v>
      </c>
    </row>
    <row r="353" spans="1:3" x14ac:dyDescent="0.15">
      <c r="A353" t="s">
        <v>3009</v>
      </c>
      <c r="B353" t="s">
        <v>431</v>
      </c>
      <c r="C353" s="10" t="s">
        <v>2355</v>
      </c>
    </row>
    <row r="354" spans="1:3" x14ac:dyDescent="0.15">
      <c r="A354" t="s">
        <v>3010</v>
      </c>
      <c r="B354" t="s">
        <v>433</v>
      </c>
      <c r="C354" s="10" t="s">
        <v>2355</v>
      </c>
    </row>
    <row r="355" spans="1:3" x14ac:dyDescent="0.15">
      <c r="A355" t="s">
        <v>3011</v>
      </c>
      <c r="B355" t="s">
        <v>435</v>
      </c>
      <c r="C355" s="10" t="s">
        <v>2355</v>
      </c>
    </row>
    <row r="356" spans="1:3" x14ac:dyDescent="0.15">
      <c r="A356" t="s">
        <v>3012</v>
      </c>
      <c r="B356" t="s">
        <v>437</v>
      </c>
      <c r="C356" s="10" t="s">
        <v>2355</v>
      </c>
    </row>
    <row r="357" spans="1:3" x14ac:dyDescent="0.15">
      <c r="A357" t="s">
        <v>3013</v>
      </c>
      <c r="B357" t="s">
        <v>439</v>
      </c>
      <c r="C357" s="10" t="s">
        <v>2355</v>
      </c>
    </row>
    <row r="358" spans="1:3" x14ac:dyDescent="0.15">
      <c r="A358" t="s">
        <v>3014</v>
      </c>
      <c r="B358" t="s">
        <v>441</v>
      </c>
      <c r="C358" s="10" t="s">
        <v>2355</v>
      </c>
    </row>
    <row r="359" spans="1:3" x14ac:dyDescent="0.15">
      <c r="A359" t="s">
        <v>3015</v>
      </c>
      <c r="B359" t="s">
        <v>443</v>
      </c>
      <c r="C359" s="10" t="s">
        <v>2355</v>
      </c>
    </row>
    <row r="360" spans="1:3" x14ac:dyDescent="0.15">
      <c r="A360" t="s">
        <v>3016</v>
      </c>
      <c r="B360" t="s">
        <v>445</v>
      </c>
      <c r="C360" s="10" t="s">
        <v>2355</v>
      </c>
    </row>
    <row r="361" spans="1:3" x14ac:dyDescent="0.15">
      <c r="A361" t="s">
        <v>3017</v>
      </c>
      <c r="B361" t="s">
        <v>447</v>
      </c>
      <c r="C361" s="10" t="s">
        <v>2355</v>
      </c>
    </row>
    <row r="362" spans="1:3" x14ac:dyDescent="0.15">
      <c r="A362" t="s">
        <v>3018</v>
      </c>
      <c r="B362" t="s">
        <v>3399</v>
      </c>
      <c r="C362" s="10" t="s">
        <v>2355</v>
      </c>
    </row>
    <row r="363" spans="1:3" x14ac:dyDescent="0.15">
      <c r="A363" t="s">
        <v>3019</v>
      </c>
      <c r="B363" t="s">
        <v>3401</v>
      </c>
      <c r="C363" s="10" t="s">
        <v>2355</v>
      </c>
    </row>
    <row r="364" spans="1:3" x14ac:dyDescent="0.15">
      <c r="A364" t="s">
        <v>3020</v>
      </c>
      <c r="B364" t="s">
        <v>3403</v>
      </c>
      <c r="C364" s="10" t="s">
        <v>2355</v>
      </c>
    </row>
    <row r="365" spans="1:3" x14ac:dyDescent="0.15">
      <c r="A365" t="s">
        <v>3021</v>
      </c>
      <c r="B365" t="s">
        <v>3405</v>
      </c>
      <c r="C365" s="10" t="s">
        <v>2355</v>
      </c>
    </row>
    <row r="366" spans="1:3" x14ac:dyDescent="0.15">
      <c r="A366" t="s">
        <v>3022</v>
      </c>
      <c r="B366" t="s">
        <v>3407</v>
      </c>
      <c r="C366" s="10" t="s">
        <v>2355</v>
      </c>
    </row>
    <row r="367" spans="1:3" x14ac:dyDescent="0.15">
      <c r="A367" t="s">
        <v>3023</v>
      </c>
      <c r="B367" t="s">
        <v>3409</v>
      </c>
      <c r="C367" s="10" t="s">
        <v>2355</v>
      </c>
    </row>
    <row r="368" spans="1:3" x14ac:dyDescent="0.15">
      <c r="A368" t="s">
        <v>3024</v>
      </c>
      <c r="B368" t="s">
        <v>3411</v>
      </c>
      <c r="C368" s="10" t="s">
        <v>2355</v>
      </c>
    </row>
    <row r="369" spans="1:3" x14ac:dyDescent="0.15">
      <c r="A369" t="s">
        <v>3025</v>
      </c>
      <c r="B369" t="s">
        <v>3413</v>
      </c>
      <c r="C369" s="10" t="s">
        <v>2355</v>
      </c>
    </row>
    <row r="370" spans="1:3" x14ac:dyDescent="0.15">
      <c r="A370" t="s">
        <v>3026</v>
      </c>
      <c r="B370" t="s">
        <v>3415</v>
      </c>
      <c r="C370" s="10" t="s">
        <v>2355</v>
      </c>
    </row>
    <row r="371" spans="1:3" x14ac:dyDescent="0.15">
      <c r="A371" t="s">
        <v>3027</v>
      </c>
      <c r="B371" t="s">
        <v>3417</v>
      </c>
      <c r="C371" s="10" t="s">
        <v>2355</v>
      </c>
    </row>
    <row r="372" spans="1:3" x14ac:dyDescent="0.15">
      <c r="A372" t="s">
        <v>3028</v>
      </c>
      <c r="B372" t="s">
        <v>3419</v>
      </c>
      <c r="C372" s="10" t="s">
        <v>2355</v>
      </c>
    </row>
    <row r="373" spans="1:3" x14ac:dyDescent="0.15">
      <c r="A373" t="s">
        <v>3029</v>
      </c>
      <c r="B373" t="s">
        <v>3421</v>
      </c>
      <c r="C373" s="10" t="s">
        <v>2355</v>
      </c>
    </row>
    <row r="374" spans="1:3" x14ac:dyDescent="0.15">
      <c r="A374" t="s">
        <v>3030</v>
      </c>
      <c r="B374" t="s">
        <v>3423</v>
      </c>
      <c r="C374" s="10" t="s">
        <v>2355</v>
      </c>
    </row>
    <row r="375" spans="1:3" x14ac:dyDescent="0.15">
      <c r="A375" t="s">
        <v>3031</v>
      </c>
      <c r="B375" t="s">
        <v>3425</v>
      </c>
      <c r="C375" s="10" t="s">
        <v>2355</v>
      </c>
    </row>
    <row r="376" spans="1:3" x14ac:dyDescent="0.15">
      <c r="A376" t="s">
        <v>3032</v>
      </c>
      <c r="B376" t="s">
        <v>3427</v>
      </c>
      <c r="C376" s="10" t="s">
        <v>2355</v>
      </c>
    </row>
    <row r="377" spans="1:3" x14ac:dyDescent="0.15">
      <c r="A377" t="s">
        <v>3033</v>
      </c>
      <c r="B377" t="s">
        <v>3429</v>
      </c>
      <c r="C377" s="10" t="s">
        <v>2355</v>
      </c>
    </row>
    <row r="378" spans="1:3" x14ac:dyDescent="0.15">
      <c r="A378" t="s">
        <v>3034</v>
      </c>
      <c r="B378" t="s">
        <v>3431</v>
      </c>
      <c r="C378" s="10" t="s">
        <v>2355</v>
      </c>
    </row>
    <row r="379" spans="1:3" x14ac:dyDescent="0.15">
      <c r="A379" t="s">
        <v>3035</v>
      </c>
      <c r="B379" t="s">
        <v>3433</v>
      </c>
      <c r="C379" s="10" t="s">
        <v>2355</v>
      </c>
    </row>
    <row r="380" spans="1:3" x14ac:dyDescent="0.15">
      <c r="A380" t="s">
        <v>3036</v>
      </c>
      <c r="B380" t="s">
        <v>3435</v>
      </c>
      <c r="C380" s="10" t="s">
        <v>2355</v>
      </c>
    </row>
    <row r="381" spans="1:3" x14ac:dyDescent="0.15">
      <c r="A381" t="s">
        <v>3037</v>
      </c>
      <c r="B381" t="s">
        <v>3437</v>
      </c>
      <c r="C381" s="10" t="s">
        <v>2355</v>
      </c>
    </row>
    <row r="382" spans="1:3" x14ac:dyDescent="0.15">
      <c r="A382" t="s">
        <v>3038</v>
      </c>
      <c r="B382" t="s">
        <v>3439</v>
      </c>
      <c r="C382" s="10" t="s">
        <v>2355</v>
      </c>
    </row>
    <row r="383" spans="1:3" x14ac:dyDescent="0.15">
      <c r="A383" t="s">
        <v>3039</v>
      </c>
      <c r="B383" t="s">
        <v>3441</v>
      </c>
      <c r="C383" s="10" t="s">
        <v>2355</v>
      </c>
    </row>
    <row r="384" spans="1:3" x14ac:dyDescent="0.15">
      <c r="A384" t="s">
        <v>3040</v>
      </c>
      <c r="B384" t="s">
        <v>3443</v>
      </c>
      <c r="C384" s="10" t="s">
        <v>2355</v>
      </c>
    </row>
    <row r="385" spans="1:3" x14ac:dyDescent="0.15">
      <c r="A385" t="s">
        <v>3041</v>
      </c>
      <c r="B385" t="s">
        <v>3445</v>
      </c>
      <c r="C385" s="10" t="s">
        <v>2355</v>
      </c>
    </row>
    <row r="386" spans="1:3" x14ac:dyDescent="0.15">
      <c r="A386" t="s">
        <v>3042</v>
      </c>
      <c r="B386" t="s">
        <v>3447</v>
      </c>
      <c r="C386" s="10" t="s">
        <v>2355</v>
      </c>
    </row>
    <row r="387" spans="1:3" x14ac:dyDescent="0.15">
      <c r="A387" t="s">
        <v>3043</v>
      </c>
      <c r="B387" t="s">
        <v>3449</v>
      </c>
      <c r="C387" s="10" t="s">
        <v>2355</v>
      </c>
    </row>
    <row r="388" spans="1:3" x14ac:dyDescent="0.15">
      <c r="A388" t="s">
        <v>3044</v>
      </c>
      <c r="B388" t="s">
        <v>3451</v>
      </c>
      <c r="C388" s="19" t="s">
        <v>2355</v>
      </c>
    </row>
    <row r="389" spans="1:3" x14ac:dyDescent="0.15">
      <c r="A389" t="s">
        <v>3045</v>
      </c>
      <c r="B389" t="s">
        <v>3453</v>
      </c>
      <c r="C389" s="19" t="s">
        <v>2355</v>
      </c>
    </row>
    <row r="390" spans="1:3" x14ac:dyDescent="0.15">
      <c r="A390" t="s">
        <v>3046</v>
      </c>
      <c r="B390" t="s">
        <v>3455</v>
      </c>
      <c r="C390" s="19" t="s">
        <v>2355</v>
      </c>
    </row>
    <row r="391" spans="1:3" x14ac:dyDescent="0.15">
      <c r="A391" t="s">
        <v>3047</v>
      </c>
      <c r="B391" t="s">
        <v>3457</v>
      </c>
      <c r="C391" s="19" t="s">
        <v>2355</v>
      </c>
    </row>
    <row r="392" spans="1:3" x14ac:dyDescent="0.15">
      <c r="A392" t="s">
        <v>3048</v>
      </c>
      <c r="B392" t="s">
        <v>3459</v>
      </c>
      <c r="C392" s="19" t="s">
        <v>2355</v>
      </c>
    </row>
    <row r="393" spans="1:3" x14ac:dyDescent="0.15">
      <c r="A393" t="s">
        <v>3049</v>
      </c>
      <c r="B393" t="s">
        <v>3461</v>
      </c>
      <c r="C393" s="19" t="s">
        <v>2355</v>
      </c>
    </row>
    <row r="394" spans="1:3" x14ac:dyDescent="0.15">
      <c r="A394" t="s">
        <v>3050</v>
      </c>
      <c r="B394" t="s">
        <v>3463</v>
      </c>
      <c r="C394" s="19" t="s">
        <v>2355</v>
      </c>
    </row>
    <row r="395" spans="1:3" x14ac:dyDescent="0.15">
      <c r="A395" t="s">
        <v>3051</v>
      </c>
      <c r="B395" t="s">
        <v>3465</v>
      </c>
      <c r="C395" s="19" t="s">
        <v>2355</v>
      </c>
    </row>
    <row r="396" spans="1:3" x14ac:dyDescent="0.15">
      <c r="A396" t="s">
        <v>3052</v>
      </c>
      <c r="B396" t="s">
        <v>587</v>
      </c>
      <c r="C396" s="19" t="s">
        <v>2355</v>
      </c>
    </row>
    <row r="397" spans="1:3" x14ac:dyDescent="0.15">
      <c r="A397" t="s">
        <v>3053</v>
      </c>
      <c r="B397" t="s">
        <v>589</v>
      </c>
      <c r="C397" s="19" t="s">
        <v>2355</v>
      </c>
    </row>
    <row r="398" spans="1:3" x14ac:dyDescent="0.15">
      <c r="A398" t="s">
        <v>3054</v>
      </c>
      <c r="B398" t="s">
        <v>591</v>
      </c>
      <c r="C398" s="19" t="s">
        <v>2355</v>
      </c>
    </row>
    <row r="399" spans="1:3" x14ac:dyDescent="0.15">
      <c r="A399" t="s">
        <v>3055</v>
      </c>
      <c r="B399" t="s">
        <v>2695</v>
      </c>
      <c r="C399" s="19" t="s">
        <v>2355</v>
      </c>
    </row>
    <row r="400" spans="1:3" x14ac:dyDescent="0.15">
      <c r="A400" t="s">
        <v>3056</v>
      </c>
      <c r="B400" t="s">
        <v>2697</v>
      </c>
      <c r="C400" s="19" t="s">
        <v>2355</v>
      </c>
    </row>
    <row r="401" spans="1:3" x14ac:dyDescent="0.15">
      <c r="A401" t="s">
        <v>3057</v>
      </c>
      <c r="B401" t="s">
        <v>2699</v>
      </c>
      <c r="C401" s="19" t="s">
        <v>2355</v>
      </c>
    </row>
    <row r="402" spans="1:3" x14ac:dyDescent="0.15">
      <c r="A402" t="s">
        <v>3058</v>
      </c>
      <c r="B402" t="s">
        <v>2701</v>
      </c>
      <c r="C402" s="10" t="s">
        <v>2355</v>
      </c>
    </row>
    <row r="403" spans="1:3" x14ac:dyDescent="0.15">
      <c r="A403" t="s">
        <v>3059</v>
      </c>
      <c r="B403" t="s">
        <v>2703</v>
      </c>
      <c r="C403" s="10" t="s">
        <v>2355</v>
      </c>
    </row>
    <row r="404" spans="1:3" x14ac:dyDescent="0.15">
      <c r="A404" t="s">
        <v>3060</v>
      </c>
      <c r="B404" t="s">
        <v>2705</v>
      </c>
      <c r="C404" s="10" t="s">
        <v>2355</v>
      </c>
    </row>
    <row r="405" spans="1:3" x14ac:dyDescent="0.15">
      <c r="A405" t="s">
        <v>3061</v>
      </c>
      <c r="B405" t="s">
        <v>2707</v>
      </c>
      <c r="C405" s="10" t="s">
        <v>2355</v>
      </c>
    </row>
    <row r="406" spans="1:3" x14ac:dyDescent="0.15">
      <c r="A406" t="s">
        <v>3062</v>
      </c>
      <c r="B406" t="s">
        <v>2709</v>
      </c>
      <c r="C406" s="10" t="s">
        <v>2355</v>
      </c>
    </row>
    <row r="407" spans="1:3" x14ac:dyDescent="0.15">
      <c r="A407" t="s">
        <v>3063</v>
      </c>
      <c r="B407" t="s">
        <v>2711</v>
      </c>
      <c r="C407" s="10" t="s">
        <v>2355</v>
      </c>
    </row>
    <row r="408" spans="1:3" x14ac:dyDescent="0.15">
      <c r="A408" t="s">
        <v>3064</v>
      </c>
      <c r="B408" t="s">
        <v>2713</v>
      </c>
      <c r="C408" s="10" t="s">
        <v>2355</v>
      </c>
    </row>
    <row r="409" spans="1:3" x14ac:dyDescent="0.15">
      <c r="A409" t="s">
        <v>3065</v>
      </c>
      <c r="B409" t="s">
        <v>2715</v>
      </c>
      <c r="C409" s="10" t="s">
        <v>2355</v>
      </c>
    </row>
    <row r="410" spans="1:3" x14ac:dyDescent="0.15">
      <c r="A410" t="s">
        <v>3066</v>
      </c>
      <c r="B410" t="s">
        <v>2717</v>
      </c>
      <c r="C410" s="10" t="s">
        <v>2355</v>
      </c>
    </row>
    <row r="411" spans="1:3" x14ac:dyDescent="0.15">
      <c r="A411" t="s">
        <v>3067</v>
      </c>
      <c r="B411" t="s">
        <v>2719</v>
      </c>
      <c r="C411" s="10" t="s">
        <v>2355</v>
      </c>
    </row>
    <row r="412" spans="1:3" x14ac:dyDescent="0.15">
      <c r="A412" t="s">
        <v>3068</v>
      </c>
      <c r="B412" t="s">
        <v>2721</v>
      </c>
      <c r="C412" s="10" t="s">
        <v>2355</v>
      </c>
    </row>
    <row r="413" spans="1:3" x14ac:dyDescent="0.15">
      <c r="A413" t="s">
        <v>3069</v>
      </c>
      <c r="B413" t="s">
        <v>2723</v>
      </c>
      <c r="C413" s="10" t="s">
        <v>2355</v>
      </c>
    </row>
    <row r="414" spans="1:3" x14ac:dyDescent="0.15">
      <c r="A414" t="s">
        <v>3070</v>
      </c>
      <c r="B414" t="s">
        <v>2725</v>
      </c>
      <c r="C414" s="10" t="s">
        <v>2355</v>
      </c>
    </row>
    <row r="415" spans="1:3" x14ac:dyDescent="0.15">
      <c r="A415" t="s">
        <v>3071</v>
      </c>
      <c r="B415" t="s">
        <v>2727</v>
      </c>
      <c r="C415" s="10" t="s">
        <v>2355</v>
      </c>
    </row>
    <row r="416" spans="1:3" x14ac:dyDescent="0.15">
      <c r="A416" t="s">
        <v>3072</v>
      </c>
      <c r="B416" t="s">
        <v>2729</v>
      </c>
      <c r="C416" s="10" t="s">
        <v>2355</v>
      </c>
    </row>
    <row r="417" spans="1:3" x14ac:dyDescent="0.15">
      <c r="A417" t="s">
        <v>3073</v>
      </c>
      <c r="B417" t="s">
        <v>2731</v>
      </c>
      <c r="C417" s="10" t="s">
        <v>2355</v>
      </c>
    </row>
    <row r="418" spans="1:3" x14ac:dyDescent="0.15">
      <c r="A418" t="s">
        <v>3074</v>
      </c>
      <c r="B418" t="s">
        <v>2733</v>
      </c>
      <c r="C418" s="10" t="s">
        <v>2355</v>
      </c>
    </row>
    <row r="419" spans="1:3" x14ac:dyDescent="0.15">
      <c r="A419" t="s">
        <v>3075</v>
      </c>
      <c r="B419" t="s">
        <v>2735</v>
      </c>
      <c r="C419" s="10" t="s">
        <v>2355</v>
      </c>
    </row>
    <row r="420" spans="1:3" x14ac:dyDescent="0.15">
      <c r="A420" t="s">
        <v>3076</v>
      </c>
      <c r="B420" t="s">
        <v>2737</v>
      </c>
      <c r="C420" s="10" t="s">
        <v>2355</v>
      </c>
    </row>
    <row r="421" spans="1:3" x14ac:dyDescent="0.15">
      <c r="A421" t="s">
        <v>3077</v>
      </c>
      <c r="B421" t="s">
        <v>2739</v>
      </c>
      <c r="C421" s="10" t="s">
        <v>2355</v>
      </c>
    </row>
    <row r="422" spans="1:3" x14ac:dyDescent="0.15">
      <c r="A422" t="s">
        <v>3078</v>
      </c>
      <c r="B422" t="s">
        <v>2741</v>
      </c>
      <c r="C422" s="10" t="s">
        <v>2355</v>
      </c>
    </row>
    <row r="423" spans="1:3" x14ac:dyDescent="0.15">
      <c r="A423" t="s">
        <v>3079</v>
      </c>
      <c r="B423" t="s">
        <v>2743</v>
      </c>
      <c r="C423" s="10" t="s">
        <v>2355</v>
      </c>
    </row>
    <row r="424" spans="1:3" x14ac:dyDescent="0.15">
      <c r="A424" t="s">
        <v>3080</v>
      </c>
      <c r="B424" t="s">
        <v>2745</v>
      </c>
      <c r="C424" s="10" t="s">
        <v>2355</v>
      </c>
    </row>
    <row r="425" spans="1:3" x14ac:dyDescent="0.15">
      <c r="A425" t="s">
        <v>3081</v>
      </c>
      <c r="B425" t="s">
        <v>2747</v>
      </c>
      <c r="C425" s="10" t="s">
        <v>2355</v>
      </c>
    </row>
    <row r="426" spans="1:3" x14ac:dyDescent="0.15">
      <c r="A426" t="s">
        <v>3082</v>
      </c>
      <c r="B426" t="s">
        <v>2749</v>
      </c>
      <c r="C426" s="10" t="s">
        <v>2355</v>
      </c>
    </row>
    <row r="427" spans="1:3" x14ac:dyDescent="0.15">
      <c r="A427" t="s">
        <v>3083</v>
      </c>
      <c r="B427" t="s">
        <v>2751</v>
      </c>
      <c r="C427" s="10" t="s">
        <v>2355</v>
      </c>
    </row>
    <row r="428" spans="1:3" x14ac:dyDescent="0.15">
      <c r="A428" t="s">
        <v>3084</v>
      </c>
      <c r="B428" t="s">
        <v>2753</v>
      </c>
      <c r="C428" s="10" t="s">
        <v>2355</v>
      </c>
    </row>
    <row r="429" spans="1:3" x14ac:dyDescent="0.15">
      <c r="A429" t="s">
        <v>3085</v>
      </c>
      <c r="B429" t="s">
        <v>2755</v>
      </c>
      <c r="C429" s="10" t="s">
        <v>2355</v>
      </c>
    </row>
    <row r="430" spans="1:3" x14ac:dyDescent="0.15">
      <c r="A430" t="s">
        <v>3086</v>
      </c>
      <c r="B430" t="s">
        <v>2757</v>
      </c>
      <c r="C430" s="10" t="s">
        <v>2355</v>
      </c>
    </row>
    <row r="431" spans="1:3" x14ac:dyDescent="0.15">
      <c r="A431" t="s">
        <v>3087</v>
      </c>
      <c r="B431" t="s">
        <v>2759</v>
      </c>
      <c r="C431" s="10" t="s">
        <v>2355</v>
      </c>
    </row>
    <row r="432" spans="1:3" x14ac:dyDescent="0.15">
      <c r="A432" t="s">
        <v>3088</v>
      </c>
      <c r="B432" t="s">
        <v>2761</v>
      </c>
      <c r="C432" s="10" t="s">
        <v>2355</v>
      </c>
    </row>
    <row r="433" spans="1:3" x14ac:dyDescent="0.15">
      <c r="A433" t="s">
        <v>3089</v>
      </c>
      <c r="B433" t="s">
        <v>2763</v>
      </c>
      <c r="C433" s="10" t="s">
        <v>2355</v>
      </c>
    </row>
    <row r="434" spans="1:3" x14ac:dyDescent="0.15">
      <c r="A434" t="s">
        <v>3090</v>
      </c>
      <c r="B434" t="s">
        <v>2765</v>
      </c>
      <c r="C434" s="10" t="s">
        <v>2355</v>
      </c>
    </row>
    <row r="435" spans="1:3" x14ac:dyDescent="0.15">
      <c r="A435" t="s">
        <v>3091</v>
      </c>
      <c r="B435" t="s">
        <v>2767</v>
      </c>
      <c r="C435" s="10" t="s">
        <v>2355</v>
      </c>
    </row>
    <row r="436" spans="1:3" x14ac:dyDescent="0.15">
      <c r="A436" t="s">
        <v>3092</v>
      </c>
      <c r="B436" t="s">
        <v>2769</v>
      </c>
      <c r="C436" s="10" t="s">
        <v>2355</v>
      </c>
    </row>
    <row r="437" spans="1:3" x14ac:dyDescent="0.15">
      <c r="A437" t="s">
        <v>3093</v>
      </c>
      <c r="B437" t="s">
        <v>2771</v>
      </c>
      <c r="C437" s="19" t="s">
        <v>2355</v>
      </c>
    </row>
    <row r="438" spans="1:3" x14ac:dyDescent="0.15">
      <c r="A438" t="s">
        <v>3094</v>
      </c>
      <c r="B438" t="s">
        <v>2773</v>
      </c>
      <c r="C438" s="19" t="s">
        <v>2355</v>
      </c>
    </row>
    <row r="439" spans="1:3" x14ac:dyDescent="0.15">
      <c r="A439" t="s">
        <v>3095</v>
      </c>
      <c r="B439" t="s">
        <v>2775</v>
      </c>
      <c r="C439" s="19" t="s">
        <v>2355</v>
      </c>
    </row>
    <row r="440" spans="1:3" x14ac:dyDescent="0.15">
      <c r="A440" t="s">
        <v>3096</v>
      </c>
      <c r="B440" t="s">
        <v>2777</v>
      </c>
      <c r="C440" s="19" t="s">
        <v>2355</v>
      </c>
    </row>
    <row r="441" spans="1:3" x14ac:dyDescent="0.15">
      <c r="A441" t="s">
        <v>3097</v>
      </c>
      <c r="B441" t="s">
        <v>2779</v>
      </c>
      <c r="C441" s="19" t="s">
        <v>2355</v>
      </c>
    </row>
    <row r="442" spans="1:3" x14ac:dyDescent="0.15">
      <c r="A442" t="s">
        <v>3098</v>
      </c>
      <c r="B442" t="s">
        <v>2781</v>
      </c>
      <c r="C442" s="19" t="s">
        <v>2355</v>
      </c>
    </row>
    <row r="443" spans="1:3" x14ac:dyDescent="0.15">
      <c r="A443" t="s">
        <v>3099</v>
      </c>
      <c r="B443" t="s">
        <v>2783</v>
      </c>
      <c r="C443" s="19" t="s">
        <v>2355</v>
      </c>
    </row>
    <row r="444" spans="1:3" x14ac:dyDescent="0.15">
      <c r="A444" t="s">
        <v>3100</v>
      </c>
      <c r="B444" t="s">
        <v>2785</v>
      </c>
      <c r="C444" s="19" t="s">
        <v>2355</v>
      </c>
    </row>
    <row r="445" spans="1:3" x14ac:dyDescent="0.15">
      <c r="A445" t="s">
        <v>3101</v>
      </c>
      <c r="B445" t="s">
        <v>2787</v>
      </c>
      <c r="C445" s="19" t="s">
        <v>2355</v>
      </c>
    </row>
    <row r="446" spans="1:3" x14ac:dyDescent="0.15">
      <c r="A446" t="s">
        <v>3102</v>
      </c>
      <c r="B446" t="s">
        <v>2789</v>
      </c>
      <c r="C446" s="19" t="s">
        <v>2355</v>
      </c>
    </row>
    <row r="447" spans="1:3" x14ac:dyDescent="0.15">
      <c r="A447" t="s">
        <v>3103</v>
      </c>
      <c r="B447" t="s">
        <v>2791</v>
      </c>
      <c r="C447" s="19" t="s">
        <v>2355</v>
      </c>
    </row>
    <row r="448" spans="1:3" x14ac:dyDescent="0.15">
      <c r="A448" t="s">
        <v>3104</v>
      </c>
      <c r="B448" t="s">
        <v>1853</v>
      </c>
      <c r="C448" s="19" t="s">
        <v>2355</v>
      </c>
    </row>
    <row r="449" spans="1:3" x14ac:dyDescent="0.15">
      <c r="A449" t="s">
        <v>3105</v>
      </c>
      <c r="B449" t="s">
        <v>1855</v>
      </c>
      <c r="C449" s="19" t="s">
        <v>2355</v>
      </c>
    </row>
    <row r="450" spans="1:3" x14ac:dyDescent="0.15">
      <c r="A450" t="s">
        <v>3106</v>
      </c>
      <c r="B450" t="s">
        <v>1857</v>
      </c>
      <c r="C450" s="19" t="s">
        <v>2355</v>
      </c>
    </row>
    <row r="451" spans="1:3" x14ac:dyDescent="0.15">
      <c r="A451" t="s">
        <v>3107</v>
      </c>
      <c r="B451" t="s">
        <v>1859</v>
      </c>
      <c r="C451" s="19" t="s">
        <v>2355</v>
      </c>
    </row>
    <row r="452" spans="1:3" x14ac:dyDescent="0.15">
      <c r="A452" t="s">
        <v>3108</v>
      </c>
      <c r="B452" t="s">
        <v>1861</v>
      </c>
      <c r="C452" s="19" t="s">
        <v>2355</v>
      </c>
    </row>
    <row r="453" spans="1:3" x14ac:dyDescent="0.15">
      <c r="A453" t="s">
        <v>3109</v>
      </c>
      <c r="B453" t="s">
        <v>1863</v>
      </c>
      <c r="C453" s="19" t="s">
        <v>2355</v>
      </c>
    </row>
    <row r="454" spans="1:3" x14ac:dyDescent="0.15">
      <c r="A454" t="s">
        <v>3110</v>
      </c>
      <c r="B454" t="s">
        <v>1865</v>
      </c>
      <c r="C454" s="19" t="s">
        <v>2355</v>
      </c>
    </row>
    <row r="455" spans="1:3" x14ac:dyDescent="0.15">
      <c r="A455" t="s">
        <v>3111</v>
      </c>
      <c r="B455" t="s">
        <v>1867</v>
      </c>
      <c r="C455" s="19" t="s">
        <v>2355</v>
      </c>
    </row>
    <row r="456" spans="1:3" x14ac:dyDescent="0.15">
      <c r="A456" t="s">
        <v>3112</v>
      </c>
      <c r="B456" t="s">
        <v>1869</v>
      </c>
      <c r="C456" s="19" t="s">
        <v>2355</v>
      </c>
    </row>
    <row r="457" spans="1:3" x14ac:dyDescent="0.15">
      <c r="A457" t="s">
        <v>3113</v>
      </c>
      <c r="B457" t="s">
        <v>1871</v>
      </c>
      <c r="C457" s="19" t="s">
        <v>2355</v>
      </c>
    </row>
    <row r="458" spans="1:3" x14ac:dyDescent="0.15">
      <c r="A458" t="s">
        <v>3114</v>
      </c>
      <c r="B458" t="s">
        <v>1873</v>
      </c>
      <c r="C458" s="19" t="s">
        <v>2355</v>
      </c>
    </row>
    <row r="459" spans="1:3" x14ac:dyDescent="0.15">
      <c r="A459" t="s">
        <v>3115</v>
      </c>
      <c r="B459" t="s">
        <v>1875</v>
      </c>
      <c r="C459" s="19" t="s">
        <v>2355</v>
      </c>
    </row>
    <row r="460" spans="1:3" x14ac:dyDescent="0.15">
      <c r="A460" t="s">
        <v>3116</v>
      </c>
      <c r="B460" t="s">
        <v>1877</v>
      </c>
      <c r="C460" s="19" t="s">
        <v>2355</v>
      </c>
    </row>
    <row r="461" spans="1:3" x14ac:dyDescent="0.15">
      <c r="A461" t="s">
        <v>3117</v>
      </c>
      <c r="B461" t="s">
        <v>1879</v>
      </c>
      <c r="C461" s="19" t="s">
        <v>2355</v>
      </c>
    </row>
    <row r="462" spans="1:3" x14ac:dyDescent="0.15">
      <c r="A462" t="s">
        <v>3118</v>
      </c>
      <c r="B462" t="s">
        <v>1881</v>
      </c>
      <c r="C462" s="19" t="s">
        <v>2355</v>
      </c>
    </row>
    <row r="463" spans="1:3" x14ac:dyDescent="0.15">
      <c r="A463" t="s">
        <v>3119</v>
      </c>
      <c r="B463" t="s">
        <v>1883</v>
      </c>
      <c r="C463" s="19" t="s">
        <v>2355</v>
      </c>
    </row>
    <row r="464" spans="1:3" x14ac:dyDescent="0.15">
      <c r="A464" t="s">
        <v>3120</v>
      </c>
      <c r="B464" t="s">
        <v>1885</v>
      </c>
      <c r="C464" s="19" t="s">
        <v>2355</v>
      </c>
    </row>
    <row r="465" spans="1:3" x14ac:dyDescent="0.15">
      <c r="A465" t="s">
        <v>3121</v>
      </c>
      <c r="B465" t="s">
        <v>1887</v>
      </c>
      <c r="C465" s="19" t="s">
        <v>2355</v>
      </c>
    </row>
    <row r="466" spans="1:3" x14ac:dyDescent="0.15">
      <c r="A466" t="s">
        <v>3122</v>
      </c>
      <c r="B466" t="s">
        <v>1889</v>
      </c>
      <c r="C466" s="19" t="s">
        <v>2355</v>
      </c>
    </row>
    <row r="467" spans="1:3" x14ac:dyDescent="0.15">
      <c r="A467" t="s">
        <v>3123</v>
      </c>
      <c r="B467" t="s">
        <v>1891</v>
      </c>
      <c r="C467" s="19" t="s">
        <v>2355</v>
      </c>
    </row>
    <row r="468" spans="1:3" x14ac:dyDescent="0.15">
      <c r="A468" t="s">
        <v>3124</v>
      </c>
      <c r="B468" t="s">
        <v>1893</v>
      </c>
      <c r="C468" s="19" t="s">
        <v>2355</v>
      </c>
    </row>
    <row r="469" spans="1:3" x14ac:dyDescent="0.15">
      <c r="A469" t="s">
        <v>3125</v>
      </c>
      <c r="B469" t="s">
        <v>1895</v>
      </c>
      <c r="C469" s="19" t="s">
        <v>2355</v>
      </c>
    </row>
    <row r="470" spans="1:3" x14ac:dyDescent="0.15">
      <c r="A470" t="s">
        <v>3126</v>
      </c>
      <c r="B470" t="s">
        <v>1897</v>
      </c>
      <c r="C470" s="19" t="s">
        <v>2355</v>
      </c>
    </row>
    <row r="471" spans="1:3" x14ac:dyDescent="0.15">
      <c r="A471" t="s">
        <v>3127</v>
      </c>
      <c r="B471" t="s">
        <v>1899</v>
      </c>
      <c r="C471" s="19" t="s">
        <v>2355</v>
      </c>
    </row>
    <row r="472" spans="1:3" x14ac:dyDescent="0.15">
      <c r="A472" t="s">
        <v>3128</v>
      </c>
      <c r="B472" t="s">
        <v>2751</v>
      </c>
      <c r="C472" s="19" t="s">
        <v>2355</v>
      </c>
    </row>
    <row r="473" spans="1:3" x14ac:dyDescent="0.15">
      <c r="A473" t="s">
        <v>3129</v>
      </c>
      <c r="B473" t="s">
        <v>1902</v>
      </c>
      <c r="C473" s="19" t="s">
        <v>2355</v>
      </c>
    </row>
    <row r="474" spans="1:3" x14ac:dyDescent="0.15">
      <c r="A474" t="s">
        <v>3130</v>
      </c>
      <c r="B474" t="s">
        <v>1904</v>
      </c>
      <c r="C474" s="19" t="s">
        <v>2355</v>
      </c>
    </row>
    <row r="475" spans="1:3" x14ac:dyDescent="0.15">
      <c r="A475" t="s">
        <v>3131</v>
      </c>
      <c r="B475" t="s">
        <v>1906</v>
      </c>
      <c r="C475" s="19" t="s">
        <v>2355</v>
      </c>
    </row>
    <row r="476" spans="1:3" x14ac:dyDescent="0.15">
      <c r="A476" t="s">
        <v>3132</v>
      </c>
      <c r="B476" t="s">
        <v>1908</v>
      </c>
      <c r="C476" s="19" t="s">
        <v>2355</v>
      </c>
    </row>
    <row r="477" spans="1:3" x14ac:dyDescent="0.15">
      <c r="A477" t="s">
        <v>3133</v>
      </c>
      <c r="B477" t="s">
        <v>1910</v>
      </c>
      <c r="C477" s="19" t="s">
        <v>2355</v>
      </c>
    </row>
    <row r="478" spans="1:3" x14ac:dyDescent="0.15">
      <c r="A478" t="s">
        <v>3134</v>
      </c>
      <c r="B478" t="s">
        <v>1912</v>
      </c>
      <c r="C478" s="19" t="s">
        <v>2355</v>
      </c>
    </row>
    <row r="479" spans="1:3" x14ac:dyDescent="0.15">
      <c r="A479" t="s">
        <v>3135</v>
      </c>
      <c r="B479" t="s">
        <v>1914</v>
      </c>
      <c r="C479" s="10" t="s">
        <v>2355</v>
      </c>
    </row>
    <row r="480" spans="1:3" x14ac:dyDescent="0.15">
      <c r="A480" t="s">
        <v>3136</v>
      </c>
      <c r="B480" t="s">
        <v>1916</v>
      </c>
      <c r="C480" s="10" t="s">
        <v>2355</v>
      </c>
    </row>
    <row r="481" spans="1:3" x14ac:dyDescent="0.15">
      <c r="A481" t="s">
        <v>3137</v>
      </c>
      <c r="B481" t="s">
        <v>1918</v>
      </c>
      <c r="C481" s="10" t="s">
        <v>2355</v>
      </c>
    </row>
    <row r="482" spans="1:3" x14ac:dyDescent="0.15">
      <c r="A482" t="s">
        <v>3138</v>
      </c>
      <c r="B482" t="s">
        <v>1920</v>
      </c>
      <c r="C482" s="10" t="s">
        <v>2355</v>
      </c>
    </row>
    <row r="483" spans="1:3" x14ac:dyDescent="0.15">
      <c r="A483" t="s">
        <v>3139</v>
      </c>
      <c r="B483" t="s">
        <v>1922</v>
      </c>
      <c r="C483" s="10" t="s">
        <v>2355</v>
      </c>
    </row>
    <row r="484" spans="1:3" x14ac:dyDescent="0.15">
      <c r="A484" t="s">
        <v>3140</v>
      </c>
      <c r="B484" t="s">
        <v>1924</v>
      </c>
      <c r="C484" s="10" t="s">
        <v>2355</v>
      </c>
    </row>
    <row r="485" spans="1:3" x14ac:dyDescent="0.15">
      <c r="A485" t="s">
        <v>3141</v>
      </c>
      <c r="B485" t="s">
        <v>1926</v>
      </c>
      <c r="C485" s="10" t="s">
        <v>2355</v>
      </c>
    </row>
    <row r="486" spans="1:3" x14ac:dyDescent="0.15">
      <c r="A486" t="s">
        <v>3142</v>
      </c>
      <c r="B486" t="s">
        <v>1928</v>
      </c>
      <c r="C486" s="10" t="s">
        <v>2355</v>
      </c>
    </row>
    <row r="487" spans="1:3" x14ac:dyDescent="0.15">
      <c r="A487" t="s">
        <v>3143</v>
      </c>
      <c r="B487" t="s">
        <v>1930</v>
      </c>
      <c r="C487" s="10" t="s">
        <v>2355</v>
      </c>
    </row>
    <row r="488" spans="1:3" x14ac:dyDescent="0.15">
      <c r="A488" t="s">
        <v>3144</v>
      </c>
      <c r="B488" t="s">
        <v>1932</v>
      </c>
      <c r="C488" s="10" t="s">
        <v>2355</v>
      </c>
    </row>
    <row r="489" spans="1:3" x14ac:dyDescent="0.15">
      <c r="A489" t="s">
        <v>3145</v>
      </c>
      <c r="B489" t="s">
        <v>1934</v>
      </c>
      <c r="C489" s="19" t="s">
        <v>2355</v>
      </c>
    </row>
    <row r="490" spans="1:3" x14ac:dyDescent="0.15">
      <c r="A490" t="s">
        <v>3146</v>
      </c>
      <c r="B490" t="s">
        <v>1936</v>
      </c>
      <c r="C490" s="19" t="s">
        <v>2355</v>
      </c>
    </row>
    <row r="491" spans="1:3" x14ac:dyDescent="0.15">
      <c r="A491" t="s">
        <v>3147</v>
      </c>
      <c r="B491" t="s">
        <v>1938</v>
      </c>
      <c r="C491" s="19" t="s">
        <v>2355</v>
      </c>
    </row>
    <row r="492" spans="1:3" x14ac:dyDescent="0.15">
      <c r="A492" t="s">
        <v>3148</v>
      </c>
      <c r="B492" t="s">
        <v>1940</v>
      </c>
      <c r="C492" s="19" t="s">
        <v>2355</v>
      </c>
    </row>
    <row r="493" spans="1:3" x14ac:dyDescent="0.15">
      <c r="A493" t="s">
        <v>3149</v>
      </c>
      <c r="B493" t="s">
        <v>1942</v>
      </c>
      <c r="C493" s="10" t="s">
        <v>2355</v>
      </c>
    </row>
    <row r="494" spans="1:3" x14ac:dyDescent="0.15">
      <c r="A494" t="s">
        <v>789</v>
      </c>
      <c r="B494" t="s">
        <v>706</v>
      </c>
      <c r="C494" s="10" t="s">
        <v>2355</v>
      </c>
    </row>
    <row r="495" spans="1:3" x14ac:dyDescent="0.15">
      <c r="A495" t="s">
        <v>790</v>
      </c>
      <c r="B495" t="s">
        <v>708</v>
      </c>
      <c r="C495" s="10" t="s">
        <v>2355</v>
      </c>
    </row>
    <row r="496" spans="1:3" x14ac:dyDescent="0.15">
      <c r="A496" t="s">
        <v>791</v>
      </c>
      <c r="B496" t="s">
        <v>710</v>
      </c>
      <c r="C496" s="10" t="s">
        <v>2355</v>
      </c>
    </row>
    <row r="497" spans="1:3" x14ac:dyDescent="0.15">
      <c r="A497" t="s">
        <v>792</v>
      </c>
      <c r="B497" t="s">
        <v>2319</v>
      </c>
      <c r="C497" s="10" t="s">
        <v>2355</v>
      </c>
    </row>
    <row r="498" spans="1:3" x14ac:dyDescent="0.15">
      <c r="A498" t="s">
        <v>793</v>
      </c>
      <c r="B498" t="s">
        <v>713</v>
      </c>
      <c r="C498" s="10" t="s">
        <v>2355</v>
      </c>
    </row>
    <row r="499" spans="1:3" x14ac:dyDescent="0.15">
      <c r="A499" t="s">
        <v>794</v>
      </c>
      <c r="B499" t="s">
        <v>715</v>
      </c>
      <c r="C499" s="10" t="s">
        <v>2355</v>
      </c>
    </row>
    <row r="500" spans="1:3" x14ac:dyDescent="0.15">
      <c r="A500" t="s">
        <v>795</v>
      </c>
      <c r="B500" t="s">
        <v>717</v>
      </c>
      <c r="C500" s="10" t="s">
        <v>2355</v>
      </c>
    </row>
    <row r="501" spans="1:3" x14ac:dyDescent="0.15">
      <c r="A501" t="s">
        <v>796</v>
      </c>
      <c r="B501" t="s">
        <v>2447</v>
      </c>
      <c r="C501" s="10" t="s">
        <v>2355</v>
      </c>
    </row>
    <row r="502" spans="1:3" x14ac:dyDescent="0.15">
      <c r="A502" t="s">
        <v>797</v>
      </c>
      <c r="B502" t="s">
        <v>720</v>
      </c>
      <c r="C502" s="10" t="s">
        <v>2355</v>
      </c>
    </row>
    <row r="503" spans="1:3" x14ac:dyDescent="0.15">
      <c r="A503" t="s">
        <v>798</v>
      </c>
      <c r="B503" t="s">
        <v>722</v>
      </c>
      <c r="C503" s="10" t="s">
        <v>2355</v>
      </c>
    </row>
    <row r="504" spans="1:3" x14ac:dyDescent="0.15">
      <c r="A504" t="s">
        <v>799</v>
      </c>
      <c r="B504" t="s">
        <v>724</v>
      </c>
      <c r="C504" s="10" t="s">
        <v>2355</v>
      </c>
    </row>
    <row r="505" spans="1:3" x14ac:dyDescent="0.15">
      <c r="A505" t="s">
        <v>800</v>
      </c>
      <c r="B505" t="s">
        <v>205</v>
      </c>
      <c r="C505" s="10" t="s">
        <v>2355</v>
      </c>
    </row>
    <row r="506" spans="1:3" x14ac:dyDescent="0.15">
      <c r="A506" t="s">
        <v>801</v>
      </c>
      <c r="B506" t="s">
        <v>727</v>
      </c>
      <c r="C506" s="10" t="s">
        <v>2355</v>
      </c>
    </row>
    <row r="507" spans="1:3" x14ac:dyDescent="0.15">
      <c r="A507" t="s">
        <v>802</v>
      </c>
      <c r="B507" t="s">
        <v>729</v>
      </c>
      <c r="C507" s="10" t="s">
        <v>2355</v>
      </c>
    </row>
    <row r="508" spans="1:3" x14ac:dyDescent="0.15">
      <c r="A508" t="s">
        <v>803</v>
      </c>
      <c r="B508" t="s">
        <v>731</v>
      </c>
      <c r="C508" s="10" t="s">
        <v>2355</v>
      </c>
    </row>
    <row r="509" spans="1:3" x14ac:dyDescent="0.15">
      <c r="A509" t="s">
        <v>804</v>
      </c>
      <c r="B509" t="s">
        <v>733</v>
      </c>
      <c r="C509" s="10" t="s">
        <v>2355</v>
      </c>
    </row>
    <row r="510" spans="1:3" x14ac:dyDescent="0.15">
      <c r="A510" t="s">
        <v>805</v>
      </c>
      <c r="B510" t="s">
        <v>2320</v>
      </c>
      <c r="C510" s="10" t="s">
        <v>2355</v>
      </c>
    </row>
    <row r="511" spans="1:3" x14ac:dyDescent="0.15">
      <c r="A511" t="s">
        <v>806</v>
      </c>
      <c r="B511" t="s">
        <v>736</v>
      </c>
      <c r="C511" s="10" t="s">
        <v>2355</v>
      </c>
    </row>
    <row r="512" spans="1:3" x14ac:dyDescent="0.15">
      <c r="A512" t="s">
        <v>807</v>
      </c>
      <c r="B512" t="s">
        <v>738</v>
      </c>
      <c r="C512" s="10" t="s">
        <v>2355</v>
      </c>
    </row>
    <row r="513" spans="1:3" x14ac:dyDescent="0.15">
      <c r="A513" t="s">
        <v>808</v>
      </c>
      <c r="B513" t="s">
        <v>740</v>
      </c>
      <c r="C513" s="10" t="s">
        <v>2355</v>
      </c>
    </row>
    <row r="514" spans="1:3" x14ac:dyDescent="0.15">
      <c r="A514" t="s">
        <v>809</v>
      </c>
      <c r="B514" t="s">
        <v>742</v>
      </c>
      <c r="C514" s="10" t="s">
        <v>2355</v>
      </c>
    </row>
    <row r="515" spans="1:3" x14ac:dyDescent="0.15">
      <c r="A515" t="s">
        <v>810</v>
      </c>
      <c r="B515" t="s">
        <v>744</v>
      </c>
      <c r="C515" s="10" t="s">
        <v>2355</v>
      </c>
    </row>
    <row r="516" spans="1:3" x14ac:dyDescent="0.15">
      <c r="A516" t="s">
        <v>811</v>
      </c>
      <c r="B516" t="s">
        <v>746</v>
      </c>
      <c r="C516" s="10" t="s">
        <v>2355</v>
      </c>
    </row>
    <row r="517" spans="1:3" x14ac:dyDescent="0.15">
      <c r="A517" t="s">
        <v>812</v>
      </c>
      <c r="B517" t="s">
        <v>748</v>
      </c>
      <c r="C517" s="10" t="s">
        <v>2355</v>
      </c>
    </row>
    <row r="518" spans="1:3" x14ac:dyDescent="0.15">
      <c r="A518" t="s">
        <v>813</v>
      </c>
      <c r="B518" t="s">
        <v>750</v>
      </c>
      <c r="C518" s="10" t="s">
        <v>2355</v>
      </c>
    </row>
    <row r="519" spans="1:3" x14ac:dyDescent="0.15">
      <c r="A519" t="s">
        <v>814</v>
      </c>
      <c r="B519" t="s">
        <v>752</v>
      </c>
      <c r="C519" s="10" t="s">
        <v>2355</v>
      </c>
    </row>
    <row r="520" spans="1:3" x14ac:dyDescent="0.15">
      <c r="A520" t="s">
        <v>815</v>
      </c>
      <c r="B520" t="s">
        <v>754</v>
      </c>
      <c r="C520" s="10" t="s">
        <v>2355</v>
      </c>
    </row>
    <row r="521" spans="1:3" x14ac:dyDescent="0.15">
      <c r="A521" t="s">
        <v>816</v>
      </c>
      <c r="B521" t="s">
        <v>2321</v>
      </c>
      <c r="C521" s="10" t="s">
        <v>2355</v>
      </c>
    </row>
    <row r="522" spans="1:3" x14ac:dyDescent="0.15">
      <c r="A522" t="s">
        <v>817</v>
      </c>
      <c r="B522" t="s">
        <v>204</v>
      </c>
      <c r="C522" s="10" t="s">
        <v>2355</v>
      </c>
    </row>
    <row r="523" spans="1:3" x14ac:dyDescent="0.15">
      <c r="A523" t="s">
        <v>818</v>
      </c>
      <c r="B523" t="s">
        <v>758</v>
      </c>
      <c r="C523" s="10" t="s">
        <v>2355</v>
      </c>
    </row>
    <row r="524" spans="1:3" x14ac:dyDescent="0.15">
      <c r="A524" t="s">
        <v>2466</v>
      </c>
      <c r="B524" t="s">
        <v>2449</v>
      </c>
      <c r="C524" s="10" t="s">
        <v>2355</v>
      </c>
    </row>
    <row r="525" spans="1:3" x14ac:dyDescent="0.15">
      <c r="A525" t="s">
        <v>2467</v>
      </c>
      <c r="B525" t="s">
        <v>2451</v>
      </c>
      <c r="C525" s="10" t="s">
        <v>2355</v>
      </c>
    </row>
    <row r="526" spans="1:3" x14ac:dyDescent="0.15">
      <c r="A526" t="s">
        <v>2468</v>
      </c>
      <c r="B526" t="s">
        <v>2453</v>
      </c>
      <c r="C526" s="10" t="s">
        <v>2355</v>
      </c>
    </row>
    <row r="527" spans="1:3" x14ac:dyDescent="0.15">
      <c r="A527" t="s">
        <v>2469</v>
      </c>
      <c r="B527" t="s">
        <v>2455</v>
      </c>
      <c r="C527" s="10" t="s">
        <v>2355</v>
      </c>
    </row>
    <row r="528" spans="1:3" x14ac:dyDescent="0.15">
      <c r="A528" t="s">
        <v>2470</v>
      </c>
      <c r="B528" t="s">
        <v>2457</v>
      </c>
      <c r="C528" s="19" t="s">
        <v>2355</v>
      </c>
    </row>
    <row r="529" spans="1:3" x14ac:dyDescent="0.15">
      <c r="A529" t="s">
        <v>2471</v>
      </c>
      <c r="B529" t="s">
        <v>2459</v>
      </c>
      <c r="C529" s="19" t="s">
        <v>2355</v>
      </c>
    </row>
    <row r="530" spans="1:3" x14ac:dyDescent="0.15">
      <c r="A530" t="s">
        <v>3150</v>
      </c>
      <c r="B530" t="s">
        <v>2529</v>
      </c>
      <c r="C530" s="19" t="s">
        <v>2355</v>
      </c>
    </row>
    <row r="531" spans="1:3" x14ac:dyDescent="0.15">
      <c r="A531" t="s">
        <v>3151</v>
      </c>
      <c r="B531" t="s">
        <v>2531</v>
      </c>
      <c r="C531" s="19" t="s">
        <v>2355</v>
      </c>
    </row>
    <row r="532" spans="1:3" x14ac:dyDescent="0.15">
      <c r="A532" t="s">
        <v>3152</v>
      </c>
      <c r="B532" t="s">
        <v>2533</v>
      </c>
      <c r="C532" s="10" t="s">
        <v>2355</v>
      </c>
    </row>
    <row r="533" spans="1:3" x14ac:dyDescent="0.15">
      <c r="A533" t="s">
        <v>3153</v>
      </c>
      <c r="B533" t="s">
        <v>2535</v>
      </c>
      <c r="C533" s="10" t="s">
        <v>2355</v>
      </c>
    </row>
    <row r="534" spans="1:3" x14ac:dyDescent="0.15">
      <c r="A534" t="s">
        <v>3154</v>
      </c>
      <c r="B534" t="s">
        <v>2537</v>
      </c>
      <c r="C534" s="10" t="s">
        <v>2355</v>
      </c>
    </row>
    <row r="535" spans="1:3" x14ac:dyDescent="0.15">
      <c r="A535" t="s">
        <v>3155</v>
      </c>
      <c r="B535" t="s">
        <v>2539</v>
      </c>
      <c r="C535" s="10" t="s">
        <v>2355</v>
      </c>
    </row>
    <row r="536" spans="1:3" x14ac:dyDescent="0.15">
      <c r="A536" t="s">
        <v>3156</v>
      </c>
      <c r="B536" t="s">
        <v>2541</v>
      </c>
      <c r="C536" s="10" t="s">
        <v>2355</v>
      </c>
    </row>
    <row r="537" spans="1:3" x14ac:dyDescent="0.15">
      <c r="A537" t="s">
        <v>3157</v>
      </c>
      <c r="B537" t="s">
        <v>2459</v>
      </c>
      <c r="C537" s="10" t="s">
        <v>2355</v>
      </c>
    </row>
    <row r="538" spans="1:3" x14ac:dyDescent="0.15">
      <c r="A538" t="s">
        <v>596</v>
      </c>
      <c r="B538" t="s">
        <v>594</v>
      </c>
      <c r="C538" s="10" t="s">
        <v>2355</v>
      </c>
    </row>
    <row r="539" spans="1:3" x14ac:dyDescent="0.15">
      <c r="A539" t="s">
        <v>3158</v>
      </c>
      <c r="B539" t="s">
        <v>449</v>
      </c>
      <c r="C539" s="10" t="s">
        <v>2355</v>
      </c>
    </row>
    <row r="540" spans="1:3" x14ac:dyDescent="0.15">
      <c r="A540" t="s">
        <v>3159</v>
      </c>
      <c r="B540" t="s">
        <v>451</v>
      </c>
      <c r="C540" s="10" t="s">
        <v>2355</v>
      </c>
    </row>
    <row r="541" spans="1:3" x14ac:dyDescent="0.15">
      <c r="A541" t="s">
        <v>3160</v>
      </c>
      <c r="B541" t="s">
        <v>453</v>
      </c>
      <c r="C541" s="10" t="s">
        <v>2355</v>
      </c>
    </row>
    <row r="542" spans="1:3" x14ac:dyDescent="0.15">
      <c r="A542" t="s">
        <v>3161</v>
      </c>
      <c r="B542" t="s">
        <v>455</v>
      </c>
      <c r="C542" s="10" t="s">
        <v>2355</v>
      </c>
    </row>
    <row r="543" spans="1:3" x14ac:dyDescent="0.15">
      <c r="A543" t="s">
        <v>3162</v>
      </c>
      <c r="B543" t="s">
        <v>457</v>
      </c>
      <c r="C543" s="19" t="s">
        <v>2355</v>
      </c>
    </row>
    <row r="544" spans="1:3" x14ac:dyDescent="0.15">
      <c r="A544" t="s">
        <v>3163</v>
      </c>
      <c r="B544" t="s">
        <v>459</v>
      </c>
      <c r="C544" s="19" t="s">
        <v>2355</v>
      </c>
    </row>
    <row r="545" spans="1:3" x14ac:dyDescent="0.15">
      <c r="A545" t="s">
        <v>3164</v>
      </c>
      <c r="B545" t="s">
        <v>461</v>
      </c>
      <c r="C545" s="19" t="s">
        <v>2355</v>
      </c>
    </row>
    <row r="546" spans="1:3" x14ac:dyDescent="0.15">
      <c r="A546" t="s">
        <v>3165</v>
      </c>
      <c r="B546" t="s">
        <v>463</v>
      </c>
      <c r="C546" s="19" t="s">
        <v>2355</v>
      </c>
    </row>
    <row r="547" spans="1:3" x14ac:dyDescent="0.15">
      <c r="A547" t="s">
        <v>3166</v>
      </c>
      <c r="B547" t="s">
        <v>465</v>
      </c>
      <c r="C547" s="19" t="s">
        <v>2355</v>
      </c>
    </row>
    <row r="548" spans="1:3" x14ac:dyDescent="0.15">
      <c r="A548" t="s">
        <v>3167</v>
      </c>
      <c r="B548" t="s">
        <v>467</v>
      </c>
      <c r="C548" s="19" t="s">
        <v>2355</v>
      </c>
    </row>
    <row r="549" spans="1:3" x14ac:dyDescent="0.15">
      <c r="A549" t="s">
        <v>3168</v>
      </c>
      <c r="B549" t="s">
        <v>469</v>
      </c>
      <c r="C549" s="19" t="s">
        <v>2355</v>
      </c>
    </row>
    <row r="550" spans="1:3" x14ac:dyDescent="0.15">
      <c r="A550" t="s">
        <v>3169</v>
      </c>
      <c r="B550" t="s">
        <v>471</v>
      </c>
      <c r="C550" s="19" t="s">
        <v>2355</v>
      </c>
    </row>
    <row r="551" spans="1:3" x14ac:dyDescent="0.15">
      <c r="A551" t="s">
        <v>3170</v>
      </c>
      <c r="B551" t="s">
        <v>473</v>
      </c>
      <c r="C551" s="10" t="s">
        <v>2355</v>
      </c>
    </row>
    <row r="552" spans="1:3" x14ac:dyDescent="0.15">
      <c r="A552" t="s">
        <v>3171</v>
      </c>
      <c r="B552" t="s">
        <v>475</v>
      </c>
      <c r="C552" s="10" t="s">
        <v>2355</v>
      </c>
    </row>
    <row r="553" spans="1:3" x14ac:dyDescent="0.15">
      <c r="A553" t="s">
        <v>3172</v>
      </c>
      <c r="B553" t="s">
        <v>477</v>
      </c>
      <c r="C553" s="10" t="s">
        <v>2355</v>
      </c>
    </row>
    <row r="554" spans="1:3" x14ac:dyDescent="0.15">
      <c r="A554" t="s">
        <v>3173</v>
      </c>
      <c r="B554" t="s">
        <v>479</v>
      </c>
      <c r="C554" s="10" t="s">
        <v>2355</v>
      </c>
    </row>
    <row r="555" spans="1:3" x14ac:dyDescent="0.15">
      <c r="A555" t="s">
        <v>3174</v>
      </c>
      <c r="B555" t="s">
        <v>481</v>
      </c>
      <c r="C555" s="10" t="s">
        <v>2355</v>
      </c>
    </row>
    <row r="556" spans="1:3" x14ac:dyDescent="0.15">
      <c r="A556" t="s">
        <v>3175</v>
      </c>
      <c r="B556" t="s">
        <v>483</v>
      </c>
      <c r="C556" s="10" t="s">
        <v>2355</v>
      </c>
    </row>
    <row r="557" spans="1:3" x14ac:dyDescent="0.15">
      <c r="A557" t="s">
        <v>3176</v>
      </c>
      <c r="B557" t="s">
        <v>485</v>
      </c>
      <c r="C557" s="10" t="s">
        <v>2355</v>
      </c>
    </row>
    <row r="558" spans="1:3" x14ac:dyDescent="0.15">
      <c r="A558" t="s">
        <v>3177</v>
      </c>
      <c r="B558" t="s">
        <v>487</v>
      </c>
      <c r="C558" s="10" t="s">
        <v>2355</v>
      </c>
    </row>
    <row r="559" spans="1:3" x14ac:dyDescent="0.15">
      <c r="A559" t="s">
        <v>3178</v>
      </c>
      <c r="B559" t="s">
        <v>489</v>
      </c>
      <c r="C559" s="10" t="s">
        <v>2355</v>
      </c>
    </row>
    <row r="560" spans="1:3" x14ac:dyDescent="0.15">
      <c r="A560" t="s">
        <v>206</v>
      </c>
      <c r="B560" t="s">
        <v>491</v>
      </c>
      <c r="C560" s="10" t="s">
        <v>2355</v>
      </c>
    </row>
    <row r="561" spans="1:3" x14ac:dyDescent="0.15">
      <c r="A561" t="s">
        <v>207</v>
      </c>
      <c r="B561" t="s">
        <v>493</v>
      </c>
      <c r="C561" s="19" t="s">
        <v>2355</v>
      </c>
    </row>
    <row r="562" spans="1:3" x14ac:dyDescent="0.15">
      <c r="A562" t="s">
        <v>208</v>
      </c>
      <c r="B562" t="s">
        <v>495</v>
      </c>
      <c r="C562" s="19" t="s">
        <v>2355</v>
      </c>
    </row>
    <row r="563" spans="1:3" x14ac:dyDescent="0.15">
      <c r="A563" t="s">
        <v>209</v>
      </c>
      <c r="B563" t="s">
        <v>497</v>
      </c>
      <c r="C563" s="19" t="s">
        <v>2355</v>
      </c>
    </row>
    <row r="564" spans="1:3" x14ac:dyDescent="0.15">
      <c r="A564" t="s">
        <v>210</v>
      </c>
      <c r="B564" t="s">
        <v>499</v>
      </c>
      <c r="C564" s="19" t="s">
        <v>2355</v>
      </c>
    </row>
    <row r="565" spans="1:3" x14ac:dyDescent="0.15">
      <c r="A565" t="s">
        <v>211</v>
      </c>
      <c r="B565" t="s">
        <v>501</v>
      </c>
      <c r="C565" s="19" t="s">
        <v>2355</v>
      </c>
    </row>
    <row r="566" spans="1:3" x14ac:dyDescent="0.15">
      <c r="A566" t="s">
        <v>212</v>
      </c>
      <c r="B566" t="s">
        <v>503</v>
      </c>
      <c r="C566" s="19" t="s">
        <v>2355</v>
      </c>
    </row>
    <row r="567" spans="1:3" x14ac:dyDescent="0.15">
      <c r="A567" t="s">
        <v>213</v>
      </c>
      <c r="B567" t="s">
        <v>505</v>
      </c>
      <c r="C567" s="19" t="s">
        <v>2355</v>
      </c>
    </row>
    <row r="568" spans="1:3" x14ac:dyDescent="0.15">
      <c r="A568" t="s">
        <v>214</v>
      </c>
      <c r="B568" t="s">
        <v>507</v>
      </c>
      <c r="C568" s="19" t="s">
        <v>2355</v>
      </c>
    </row>
    <row r="569" spans="1:3" x14ac:dyDescent="0.15">
      <c r="A569" t="s">
        <v>215</v>
      </c>
      <c r="B569" t="s">
        <v>509</v>
      </c>
      <c r="C569" s="10" t="s">
        <v>2355</v>
      </c>
    </row>
    <row r="570" spans="1:3" x14ac:dyDescent="0.15">
      <c r="A570" t="s">
        <v>216</v>
      </c>
      <c r="B570" t="s">
        <v>511</v>
      </c>
      <c r="C570" s="10" t="s">
        <v>2355</v>
      </c>
    </row>
    <row r="571" spans="1:3" x14ac:dyDescent="0.15">
      <c r="A571" t="s">
        <v>217</v>
      </c>
      <c r="B571" t="s">
        <v>375</v>
      </c>
      <c r="C571" s="10" t="s">
        <v>2355</v>
      </c>
    </row>
    <row r="572" spans="1:3" x14ac:dyDescent="0.15">
      <c r="A572" t="s">
        <v>218</v>
      </c>
      <c r="B572" t="s">
        <v>377</v>
      </c>
      <c r="C572" s="10" t="s">
        <v>2355</v>
      </c>
    </row>
    <row r="573" spans="1:3" x14ac:dyDescent="0.15">
      <c r="A573" t="s">
        <v>219</v>
      </c>
      <c r="B573" t="s">
        <v>379</v>
      </c>
      <c r="C573" s="10" t="s">
        <v>2355</v>
      </c>
    </row>
    <row r="574" spans="1:3" x14ac:dyDescent="0.15">
      <c r="A574" t="s">
        <v>220</v>
      </c>
      <c r="B574" t="s">
        <v>381</v>
      </c>
      <c r="C574" s="10" t="s">
        <v>2355</v>
      </c>
    </row>
    <row r="575" spans="1:3" x14ac:dyDescent="0.15">
      <c r="A575" t="s">
        <v>221</v>
      </c>
      <c r="B575" t="s">
        <v>383</v>
      </c>
      <c r="C575" s="10" t="s">
        <v>2355</v>
      </c>
    </row>
    <row r="576" spans="1:3" x14ac:dyDescent="0.15">
      <c r="A576" t="s">
        <v>222</v>
      </c>
      <c r="B576" t="s">
        <v>385</v>
      </c>
      <c r="C576" s="10" t="s">
        <v>2355</v>
      </c>
    </row>
    <row r="577" spans="1:3" x14ac:dyDescent="0.15">
      <c r="A577" t="s">
        <v>223</v>
      </c>
      <c r="B577" t="s">
        <v>387</v>
      </c>
      <c r="C577" s="10" t="s">
        <v>2355</v>
      </c>
    </row>
    <row r="578" spans="1:3" x14ac:dyDescent="0.15">
      <c r="A578" t="s">
        <v>224</v>
      </c>
      <c r="B578" t="s">
        <v>389</v>
      </c>
      <c r="C578" s="10" t="s">
        <v>2355</v>
      </c>
    </row>
    <row r="579" spans="1:3" x14ac:dyDescent="0.15">
      <c r="A579" t="s">
        <v>225</v>
      </c>
      <c r="B579" t="s">
        <v>391</v>
      </c>
      <c r="C579" s="19" t="s">
        <v>2355</v>
      </c>
    </row>
    <row r="580" spans="1:3" x14ac:dyDescent="0.15">
      <c r="A580" t="s">
        <v>226</v>
      </c>
      <c r="B580" t="s">
        <v>393</v>
      </c>
      <c r="C580" s="19" t="s">
        <v>2355</v>
      </c>
    </row>
    <row r="581" spans="1:3" x14ac:dyDescent="0.15">
      <c r="A581" t="s">
        <v>227</v>
      </c>
      <c r="B581" t="s">
        <v>395</v>
      </c>
      <c r="C581" s="19" t="s">
        <v>2355</v>
      </c>
    </row>
    <row r="582" spans="1:3" x14ac:dyDescent="0.15">
      <c r="A582" t="s">
        <v>228</v>
      </c>
      <c r="B582" t="s">
        <v>397</v>
      </c>
      <c r="C582" s="19" t="s">
        <v>2355</v>
      </c>
    </row>
    <row r="583" spans="1:3" x14ac:dyDescent="0.15">
      <c r="A583" t="s">
        <v>229</v>
      </c>
      <c r="B583" t="s">
        <v>399</v>
      </c>
      <c r="C583" s="19" t="s">
        <v>2355</v>
      </c>
    </row>
    <row r="584" spans="1:3" x14ac:dyDescent="0.15">
      <c r="A584" t="s">
        <v>230</v>
      </c>
      <c r="B584" t="s">
        <v>401</v>
      </c>
      <c r="C584" s="19" t="s">
        <v>2355</v>
      </c>
    </row>
    <row r="585" spans="1:3" x14ac:dyDescent="0.15">
      <c r="A585" t="s">
        <v>231</v>
      </c>
      <c r="B585" t="s">
        <v>403</v>
      </c>
      <c r="C585" s="10" t="s">
        <v>2355</v>
      </c>
    </row>
    <row r="586" spans="1:3" x14ac:dyDescent="0.15">
      <c r="A586" t="s">
        <v>232</v>
      </c>
      <c r="B586" t="s">
        <v>405</v>
      </c>
      <c r="C586" s="10" t="s">
        <v>2355</v>
      </c>
    </row>
    <row r="587" spans="1:3" x14ac:dyDescent="0.15">
      <c r="A587" t="s">
        <v>233</v>
      </c>
      <c r="B587" t="s">
        <v>407</v>
      </c>
      <c r="C587" s="10" t="s">
        <v>2355</v>
      </c>
    </row>
    <row r="588" spans="1:3" x14ac:dyDescent="0.15">
      <c r="A588" t="s">
        <v>234</v>
      </c>
      <c r="B588" t="s">
        <v>409</v>
      </c>
      <c r="C588" s="10" t="s">
        <v>2355</v>
      </c>
    </row>
    <row r="589" spans="1:3" x14ac:dyDescent="0.15">
      <c r="A589" t="s">
        <v>235</v>
      </c>
      <c r="B589" t="s">
        <v>411</v>
      </c>
      <c r="C589" s="10" t="s">
        <v>2355</v>
      </c>
    </row>
    <row r="590" spans="1:3" x14ac:dyDescent="0.15">
      <c r="A590" t="s">
        <v>236</v>
      </c>
      <c r="B590" t="s">
        <v>413</v>
      </c>
      <c r="C590" s="10" t="s">
        <v>2355</v>
      </c>
    </row>
    <row r="591" spans="1:3" x14ac:dyDescent="0.15">
      <c r="A591" t="s">
        <v>237</v>
      </c>
      <c r="B591" t="s">
        <v>415</v>
      </c>
      <c r="C591" s="10" t="s">
        <v>2355</v>
      </c>
    </row>
    <row r="592" spans="1:3" x14ac:dyDescent="0.15">
      <c r="A592" t="s">
        <v>238</v>
      </c>
      <c r="B592" t="s">
        <v>417</v>
      </c>
      <c r="C592" s="10" t="s">
        <v>2355</v>
      </c>
    </row>
    <row r="593" spans="1:3" x14ac:dyDescent="0.15">
      <c r="A593" t="s">
        <v>239</v>
      </c>
      <c r="B593" t="s">
        <v>419</v>
      </c>
      <c r="C593" s="10" t="s">
        <v>2355</v>
      </c>
    </row>
    <row r="594" spans="1:3" x14ac:dyDescent="0.15">
      <c r="A594" t="s">
        <v>240</v>
      </c>
      <c r="B594" t="s">
        <v>421</v>
      </c>
      <c r="C594" s="10" t="s">
        <v>2355</v>
      </c>
    </row>
    <row r="595" spans="1:3" x14ac:dyDescent="0.15">
      <c r="A595" t="s">
        <v>241</v>
      </c>
      <c r="B595" t="s">
        <v>423</v>
      </c>
      <c r="C595" s="10" t="s">
        <v>2355</v>
      </c>
    </row>
    <row r="596" spans="1:3" x14ac:dyDescent="0.15">
      <c r="A596" t="s">
        <v>242</v>
      </c>
      <c r="B596" t="s">
        <v>425</v>
      </c>
      <c r="C596" s="10" t="s">
        <v>2355</v>
      </c>
    </row>
    <row r="597" spans="1:3" x14ac:dyDescent="0.15">
      <c r="A597" t="s">
        <v>243</v>
      </c>
      <c r="B597" t="s">
        <v>427</v>
      </c>
      <c r="C597" s="10" t="s">
        <v>2355</v>
      </c>
    </row>
    <row r="598" spans="1:3" x14ac:dyDescent="0.15">
      <c r="A598" t="s">
        <v>244</v>
      </c>
      <c r="B598" t="s">
        <v>429</v>
      </c>
      <c r="C598" s="10" t="s">
        <v>2355</v>
      </c>
    </row>
    <row r="599" spans="1:3" x14ac:dyDescent="0.15">
      <c r="A599" t="s">
        <v>245</v>
      </c>
      <c r="B599" t="s">
        <v>431</v>
      </c>
      <c r="C599" s="10" t="s">
        <v>2355</v>
      </c>
    </row>
    <row r="600" spans="1:3" x14ac:dyDescent="0.15">
      <c r="A600" t="s">
        <v>246</v>
      </c>
      <c r="B600" t="s">
        <v>433</v>
      </c>
      <c r="C600" s="10" t="s">
        <v>2355</v>
      </c>
    </row>
    <row r="601" spans="1:3" x14ac:dyDescent="0.15">
      <c r="A601" t="s">
        <v>247</v>
      </c>
      <c r="B601" t="s">
        <v>435</v>
      </c>
      <c r="C601" s="10" t="s">
        <v>2355</v>
      </c>
    </row>
    <row r="602" spans="1:3" x14ac:dyDescent="0.15">
      <c r="A602" t="s">
        <v>248</v>
      </c>
      <c r="B602" t="s">
        <v>437</v>
      </c>
      <c r="C602" s="10" t="s">
        <v>2355</v>
      </c>
    </row>
    <row r="603" spans="1:3" x14ac:dyDescent="0.15">
      <c r="A603" t="s">
        <v>249</v>
      </c>
      <c r="B603" t="s">
        <v>439</v>
      </c>
      <c r="C603" s="10" t="s">
        <v>2355</v>
      </c>
    </row>
    <row r="604" spans="1:3" x14ac:dyDescent="0.15">
      <c r="A604" t="s">
        <v>250</v>
      </c>
      <c r="B604" t="s">
        <v>441</v>
      </c>
      <c r="C604" s="10" t="s">
        <v>2355</v>
      </c>
    </row>
    <row r="605" spans="1:3" x14ac:dyDescent="0.15">
      <c r="A605" t="s">
        <v>251</v>
      </c>
      <c r="B605" t="s">
        <v>443</v>
      </c>
      <c r="C605" s="10" t="s">
        <v>2355</v>
      </c>
    </row>
    <row r="606" spans="1:3" x14ac:dyDescent="0.15">
      <c r="A606" t="s">
        <v>252</v>
      </c>
      <c r="B606" t="s">
        <v>445</v>
      </c>
      <c r="C606" s="10" t="s">
        <v>2355</v>
      </c>
    </row>
    <row r="607" spans="1:3" x14ac:dyDescent="0.15">
      <c r="A607" t="s">
        <v>253</v>
      </c>
      <c r="B607" t="s">
        <v>447</v>
      </c>
      <c r="C607" s="10" t="s">
        <v>2355</v>
      </c>
    </row>
    <row r="608" spans="1:3" x14ac:dyDescent="0.15">
      <c r="A608" t="s">
        <v>254</v>
      </c>
      <c r="B608" t="s">
        <v>3399</v>
      </c>
      <c r="C608" s="10" t="s">
        <v>2355</v>
      </c>
    </row>
    <row r="609" spans="1:3" x14ac:dyDescent="0.15">
      <c r="A609" t="s">
        <v>255</v>
      </c>
      <c r="B609" t="s">
        <v>3401</v>
      </c>
      <c r="C609" s="10" t="s">
        <v>2355</v>
      </c>
    </row>
    <row r="610" spans="1:3" x14ac:dyDescent="0.15">
      <c r="A610" t="s">
        <v>256</v>
      </c>
      <c r="B610" t="s">
        <v>3403</v>
      </c>
      <c r="C610" s="10" t="s">
        <v>2355</v>
      </c>
    </row>
    <row r="611" spans="1:3" x14ac:dyDescent="0.15">
      <c r="A611" t="s">
        <v>257</v>
      </c>
      <c r="B611" t="s">
        <v>3405</v>
      </c>
      <c r="C611" s="10" t="s">
        <v>2355</v>
      </c>
    </row>
    <row r="612" spans="1:3" x14ac:dyDescent="0.15">
      <c r="A612" t="s">
        <v>258</v>
      </c>
      <c r="B612" t="s">
        <v>3407</v>
      </c>
      <c r="C612" s="10" t="s">
        <v>2355</v>
      </c>
    </row>
    <row r="613" spans="1:3" x14ac:dyDescent="0.15">
      <c r="A613" t="s">
        <v>259</v>
      </c>
      <c r="B613" t="s">
        <v>3409</v>
      </c>
      <c r="C613" s="10" t="s">
        <v>2355</v>
      </c>
    </row>
    <row r="614" spans="1:3" x14ac:dyDescent="0.15">
      <c r="A614" t="s">
        <v>260</v>
      </c>
      <c r="B614" t="s">
        <v>3411</v>
      </c>
      <c r="C614" s="10" t="s">
        <v>2355</v>
      </c>
    </row>
    <row r="615" spans="1:3" x14ac:dyDescent="0.15">
      <c r="A615" t="s">
        <v>261</v>
      </c>
      <c r="B615" t="s">
        <v>3413</v>
      </c>
      <c r="C615" s="10" t="s">
        <v>2355</v>
      </c>
    </row>
    <row r="616" spans="1:3" x14ac:dyDescent="0.15">
      <c r="A616" t="s">
        <v>262</v>
      </c>
      <c r="B616" t="s">
        <v>3415</v>
      </c>
      <c r="C616" s="10" t="s">
        <v>2355</v>
      </c>
    </row>
    <row r="617" spans="1:3" x14ac:dyDescent="0.15">
      <c r="A617" t="s">
        <v>263</v>
      </c>
      <c r="B617" t="s">
        <v>3417</v>
      </c>
      <c r="C617" s="10" t="s">
        <v>2355</v>
      </c>
    </row>
    <row r="618" spans="1:3" x14ac:dyDescent="0.15">
      <c r="A618" t="s">
        <v>264</v>
      </c>
      <c r="B618" t="s">
        <v>3419</v>
      </c>
      <c r="C618" s="10" t="s">
        <v>2355</v>
      </c>
    </row>
    <row r="619" spans="1:3" x14ac:dyDescent="0.15">
      <c r="A619" t="s">
        <v>265</v>
      </c>
      <c r="B619" t="s">
        <v>3421</v>
      </c>
      <c r="C619" s="10" t="s">
        <v>2355</v>
      </c>
    </row>
    <row r="620" spans="1:3" x14ac:dyDescent="0.15">
      <c r="A620" t="s">
        <v>266</v>
      </c>
      <c r="B620" t="s">
        <v>3423</v>
      </c>
      <c r="C620" s="19" t="s">
        <v>2355</v>
      </c>
    </row>
    <row r="621" spans="1:3" x14ac:dyDescent="0.15">
      <c r="A621" t="s">
        <v>267</v>
      </c>
      <c r="B621" t="s">
        <v>3425</v>
      </c>
      <c r="C621" s="19" t="s">
        <v>2355</v>
      </c>
    </row>
    <row r="622" spans="1:3" x14ac:dyDescent="0.15">
      <c r="A622" t="s">
        <v>268</v>
      </c>
      <c r="B622" t="s">
        <v>3427</v>
      </c>
      <c r="C622" s="10" t="s">
        <v>2355</v>
      </c>
    </row>
    <row r="623" spans="1:3" x14ac:dyDescent="0.15">
      <c r="A623" t="s">
        <v>269</v>
      </c>
      <c r="B623" t="s">
        <v>3429</v>
      </c>
      <c r="C623" s="10" t="s">
        <v>2355</v>
      </c>
    </row>
    <row r="624" spans="1:3" x14ac:dyDescent="0.15">
      <c r="A624" t="s">
        <v>270</v>
      </c>
      <c r="B624" t="s">
        <v>3431</v>
      </c>
      <c r="C624" s="10" t="s">
        <v>2355</v>
      </c>
    </row>
    <row r="625" spans="1:3" x14ac:dyDescent="0.15">
      <c r="A625" t="s">
        <v>271</v>
      </c>
      <c r="B625" t="s">
        <v>3433</v>
      </c>
      <c r="C625" s="10" t="s">
        <v>2355</v>
      </c>
    </row>
    <row r="626" spans="1:3" x14ac:dyDescent="0.15">
      <c r="A626" t="s">
        <v>272</v>
      </c>
      <c r="B626" t="s">
        <v>3435</v>
      </c>
      <c r="C626" s="10" t="s">
        <v>2355</v>
      </c>
    </row>
    <row r="627" spans="1:3" x14ac:dyDescent="0.15">
      <c r="A627" t="s">
        <v>273</v>
      </c>
      <c r="B627" t="s">
        <v>3437</v>
      </c>
      <c r="C627" s="10" t="s">
        <v>2355</v>
      </c>
    </row>
    <row r="628" spans="1:3" x14ac:dyDescent="0.15">
      <c r="A628" t="s">
        <v>274</v>
      </c>
      <c r="B628" t="s">
        <v>3439</v>
      </c>
      <c r="C628" s="10" t="s">
        <v>2355</v>
      </c>
    </row>
    <row r="629" spans="1:3" x14ac:dyDescent="0.15">
      <c r="A629" t="s">
        <v>275</v>
      </c>
      <c r="B629" t="s">
        <v>3441</v>
      </c>
      <c r="C629" s="10" t="s">
        <v>2355</v>
      </c>
    </row>
    <row r="630" spans="1:3" x14ac:dyDescent="0.15">
      <c r="A630" t="s">
        <v>276</v>
      </c>
      <c r="B630" t="s">
        <v>3443</v>
      </c>
      <c r="C630" s="10" t="s">
        <v>2355</v>
      </c>
    </row>
    <row r="631" spans="1:3" x14ac:dyDescent="0.15">
      <c r="A631" t="s">
        <v>277</v>
      </c>
      <c r="B631" t="s">
        <v>3445</v>
      </c>
      <c r="C631" s="10" t="s">
        <v>2355</v>
      </c>
    </row>
    <row r="632" spans="1:3" x14ac:dyDescent="0.15">
      <c r="A632" t="s">
        <v>278</v>
      </c>
      <c r="B632" t="s">
        <v>3447</v>
      </c>
      <c r="C632" s="19" t="s">
        <v>2355</v>
      </c>
    </row>
    <row r="633" spans="1:3" x14ac:dyDescent="0.15">
      <c r="A633" t="s">
        <v>279</v>
      </c>
      <c r="B633" t="s">
        <v>3449</v>
      </c>
      <c r="C633" s="19" t="s">
        <v>2355</v>
      </c>
    </row>
    <row r="634" spans="1:3" x14ac:dyDescent="0.15">
      <c r="A634" t="s">
        <v>280</v>
      </c>
      <c r="B634" t="s">
        <v>3451</v>
      </c>
      <c r="C634" s="19" t="s">
        <v>2355</v>
      </c>
    </row>
    <row r="635" spans="1:3" x14ac:dyDescent="0.15">
      <c r="A635" t="s">
        <v>281</v>
      </c>
      <c r="B635" t="s">
        <v>3453</v>
      </c>
      <c r="C635" s="19" t="s">
        <v>2355</v>
      </c>
    </row>
    <row r="636" spans="1:3" x14ac:dyDescent="0.15">
      <c r="A636" t="s">
        <v>282</v>
      </c>
      <c r="B636" t="s">
        <v>3455</v>
      </c>
      <c r="C636" s="19" t="s">
        <v>2355</v>
      </c>
    </row>
    <row r="637" spans="1:3" x14ac:dyDescent="0.15">
      <c r="A637" t="s">
        <v>283</v>
      </c>
      <c r="B637" t="s">
        <v>3457</v>
      </c>
      <c r="C637" s="19" t="s">
        <v>2355</v>
      </c>
    </row>
    <row r="638" spans="1:3" x14ac:dyDescent="0.15">
      <c r="A638" t="s">
        <v>284</v>
      </c>
      <c r="B638" t="s">
        <v>3459</v>
      </c>
      <c r="C638" s="19" t="s">
        <v>2355</v>
      </c>
    </row>
    <row r="639" spans="1:3" x14ac:dyDescent="0.15">
      <c r="A639" t="s">
        <v>285</v>
      </c>
      <c r="B639" t="s">
        <v>3461</v>
      </c>
      <c r="C639" s="19" t="s">
        <v>2355</v>
      </c>
    </row>
    <row r="640" spans="1:3" x14ac:dyDescent="0.15">
      <c r="A640" t="s">
        <v>286</v>
      </c>
      <c r="B640" t="s">
        <v>3463</v>
      </c>
      <c r="C640" s="10" t="s">
        <v>2355</v>
      </c>
    </row>
    <row r="641" spans="1:3" x14ac:dyDescent="0.15">
      <c r="A641" t="s">
        <v>287</v>
      </c>
      <c r="B641" t="s">
        <v>3465</v>
      </c>
      <c r="C641" s="10" t="s">
        <v>2355</v>
      </c>
    </row>
    <row r="642" spans="1:3" x14ac:dyDescent="0.15">
      <c r="A642" t="s">
        <v>288</v>
      </c>
      <c r="B642" t="s">
        <v>587</v>
      </c>
      <c r="C642" s="10" t="s">
        <v>2355</v>
      </c>
    </row>
    <row r="643" spans="1:3" x14ac:dyDescent="0.15">
      <c r="A643" t="s">
        <v>289</v>
      </c>
      <c r="B643" t="s">
        <v>589</v>
      </c>
      <c r="C643" s="10" t="s">
        <v>2355</v>
      </c>
    </row>
    <row r="644" spans="1:3" x14ac:dyDescent="0.15">
      <c r="A644" t="s">
        <v>290</v>
      </c>
      <c r="B644" t="s">
        <v>591</v>
      </c>
      <c r="C644" s="10" t="s">
        <v>2355</v>
      </c>
    </row>
    <row r="645" spans="1:3" x14ac:dyDescent="0.15">
      <c r="A645" t="s">
        <v>291</v>
      </c>
      <c r="B645" t="s">
        <v>2695</v>
      </c>
      <c r="C645" s="10" t="s">
        <v>2355</v>
      </c>
    </row>
    <row r="646" spans="1:3" x14ac:dyDescent="0.15">
      <c r="A646" t="s">
        <v>292</v>
      </c>
      <c r="B646" t="s">
        <v>2697</v>
      </c>
      <c r="C646" s="10" t="s">
        <v>2355</v>
      </c>
    </row>
    <row r="647" spans="1:3" x14ac:dyDescent="0.15">
      <c r="A647" t="s">
        <v>293</v>
      </c>
      <c r="B647" t="s">
        <v>2699</v>
      </c>
      <c r="C647" s="10" t="s">
        <v>2355</v>
      </c>
    </row>
    <row r="648" spans="1:3" x14ac:dyDescent="0.15">
      <c r="A648" t="s">
        <v>294</v>
      </c>
      <c r="B648" t="s">
        <v>2701</v>
      </c>
      <c r="C648" s="10" t="s">
        <v>2355</v>
      </c>
    </row>
    <row r="649" spans="1:3" x14ac:dyDescent="0.15">
      <c r="A649" t="s">
        <v>295</v>
      </c>
      <c r="B649" t="s">
        <v>2703</v>
      </c>
      <c r="C649" s="10" t="s">
        <v>2355</v>
      </c>
    </row>
    <row r="650" spans="1:3" x14ac:dyDescent="0.15">
      <c r="A650" t="s">
        <v>296</v>
      </c>
      <c r="B650" t="s">
        <v>2705</v>
      </c>
      <c r="C650" s="19" t="s">
        <v>2355</v>
      </c>
    </row>
    <row r="651" spans="1:3" x14ac:dyDescent="0.15">
      <c r="A651" t="s">
        <v>297</v>
      </c>
      <c r="B651" t="s">
        <v>2707</v>
      </c>
      <c r="C651" s="19" t="s">
        <v>2355</v>
      </c>
    </row>
    <row r="652" spans="1:3" x14ac:dyDescent="0.15">
      <c r="A652" t="s">
        <v>298</v>
      </c>
      <c r="B652" t="s">
        <v>2709</v>
      </c>
      <c r="C652" s="19" t="s">
        <v>2355</v>
      </c>
    </row>
    <row r="653" spans="1:3" x14ac:dyDescent="0.15">
      <c r="A653" t="s">
        <v>299</v>
      </c>
      <c r="B653" t="s">
        <v>2711</v>
      </c>
      <c r="C653" s="19" t="s">
        <v>2355</v>
      </c>
    </row>
    <row r="654" spans="1:3" x14ac:dyDescent="0.15">
      <c r="A654" t="s">
        <v>300</v>
      </c>
      <c r="B654" t="s">
        <v>2713</v>
      </c>
      <c r="C654" s="19" t="s">
        <v>2355</v>
      </c>
    </row>
    <row r="655" spans="1:3" x14ac:dyDescent="0.15">
      <c r="A655" t="s">
        <v>301</v>
      </c>
      <c r="B655" t="s">
        <v>2715</v>
      </c>
      <c r="C655" s="19" t="s">
        <v>2355</v>
      </c>
    </row>
    <row r="656" spans="1:3" x14ac:dyDescent="0.15">
      <c r="A656" t="s">
        <v>302</v>
      </c>
      <c r="B656" t="s">
        <v>2717</v>
      </c>
      <c r="C656" s="19" t="s">
        <v>2355</v>
      </c>
    </row>
    <row r="657" spans="1:3" x14ac:dyDescent="0.15">
      <c r="A657" t="s">
        <v>303</v>
      </c>
      <c r="B657" t="s">
        <v>2719</v>
      </c>
      <c r="C657" s="19" t="s">
        <v>2355</v>
      </c>
    </row>
    <row r="658" spans="1:3" x14ac:dyDescent="0.15">
      <c r="A658" t="s">
        <v>304</v>
      </c>
      <c r="B658" t="s">
        <v>2721</v>
      </c>
      <c r="C658" s="10" t="s">
        <v>2355</v>
      </c>
    </row>
    <row r="659" spans="1:3" x14ac:dyDescent="0.15">
      <c r="A659" t="s">
        <v>305</v>
      </c>
      <c r="B659" t="s">
        <v>2723</v>
      </c>
      <c r="C659" s="10" t="s">
        <v>2355</v>
      </c>
    </row>
    <row r="660" spans="1:3" x14ac:dyDescent="0.15">
      <c r="A660" t="s">
        <v>306</v>
      </c>
      <c r="B660" t="s">
        <v>2725</v>
      </c>
      <c r="C660" s="10" t="s">
        <v>2355</v>
      </c>
    </row>
    <row r="661" spans="1:3" x14ac:dyDescent="0.15">
      <c r="A661" t="s">
        <v>307</v>
      </c>
      <c r="B661" t="s">
        <v>2727</v>
      </c>
      <c r="C661" s="10" t="s">
        <v>2355</v>
      </c>
    </row>
    <row r="662" spans="1:3" x14ac:dyDescent="0.15">
      <c r="A662" t="s">
        <v>308</v>
      </c>
      <c r="B662" t="s">
        <v>2729</v>
      </c>
      <c r="C662" s="10" t="s">
        <v>2355</v>
      </c>
    </row>
    <row r="663" spans="1:3" x14ac:dyDescent="0.15">
      <c r="A663" t="s">
        <v>309</v>
      </c>
      <c r="B663" t="s">
        <v>2731</v>
      </c>
      <c r="C663" s="10" t="s">
        <v>2355</v>
      </c>
    </row>
    <row r="664" spans="1:3" x14ac:dyDescent="0.15">
      <c r="A664" t="s">
        <v>310</v>
      </c>
      <c r="B664" t="s">
        <v>2733</v>
      </c>
      <c r="C664" s="10" t="s">
        <v>2355</v>
      </c>
    </row>
    <row r="665" spans="1:3" x14ac:dyDescent="0.15">
      <c r="A665" t="s">
        <v>311</v>
      </c>
      <c r="B665" t="s">
        <v>2735</v>
      </c>
      <c r="C665" s="10" t="s">
        <v>2355</v>
      </c>
    </row>
    <row r="666" spans="1:3" x14ac:dyDescent="0.15">
      <c r="A666" t="s">
        <v>312</v>
      </c>
      <c r="B666" t="s">
        <v>2737</v>
      </c>
      <c r="C666" s="10" t="s">
        <v>2355</v>
      </c>
    </row>
    <row r="667" spans="1:3" x14ac:dyDescent="0.15">
      <c r="A667" t="s">
        <v>313</v>
      </c>
      <c r="B667" t="s">
        <v>2739</v>
      </c>
      <c r="C667" s="10" t="s">
        <v>2355</v>
      </c>
    </row>
    <row r="668" spans="1:3" x14ac:dyDescent="0.15">
      <c r="A668" t="s">
        <v>314</v>
      </c>
      <c r="B668" t="s">
        <v>2741</v>
      </c>
      <c r="C668" s="19" t="s">
        <v>2355</v>
      </c>
    </row>
    <row r="669" spans="1:3" x14ac:dyDescent="0.15">
      <c r="A669" t="s">
        <v>315</v>
      </c>
      <c r="B669" t="s">
        <v>2743</v>
      </c>
      <c r="C669" s="19" t="s">
        <v>2355</v>
      </c>
    </row>
    <row r="670" spans="1:3" x14ac:dyDescent="0.15">
      <c r="A670" t="s">
        <v>316</v>
      </c>
      <c r="B670" t="s">
        <v>2745</v>
      </c>
      <c r="C670" s="19" t="s">
        <v>2355</v>
      </c>
    </row>
    <row r="671" spans="1:3" x14ac:dyDescent="0.15">
      <c r="A671" t="s">
        <v>317</v>
      </c>
      <c r="B671" t="s">
        <v>2747</v>
      </c>
      <c r="C671" s="19" t="s">
        <v>2355</v>
      </c>
    </row>
    <row r="672" spans="1:3" x14ac:dyDescent="0.15">
      <c r="A672" t="s">
        <v>318</v>
      </c>
      <c r="B672" t="s">
        <v>2749</v>
      </c>
      <c r="C672" s="19" t="s">
        <v>2355</v>
      </c>
    </row>
    <row r="673" spans="1:3" x14ac:dyDescent="0.15">
      <c r="A673" t="s">
        <v>319</v>
      </c>
      <c r="B673" t="s">
        <v>2751</v>
      </c>
      <c r="C673" s="19" t="s">
        <v>2355</v>
      </c>
    </row>
    <row r="674" spans="1:3" x14ac:dyDescent="0.15">
      <c r="A674" t="s">
        <v>320</v>
      </c>
      <c r="B674" t="s">
        <v>2753</v>
      </c>
      <c r="C674" s="19" t="s">
        <v>2355</v>
      </c>
    </row>
    <row r="675" spans="1:3" x14ac:dyDescent="0.15">
      <c r="A675" t="s">
        <v>321</v>
      </c>
      <c r="B675" t="s">
        <v>2755</v>
      </c>
      <c r="C675" s="19" t="s">
        <v>2355</v>
      </c>
    </row>
    <row r="676" spans="1:3" x14ac:dyDescent="0.15">
      <c r="A676" t="s">
        <v>322</v>
      </c>
      <c r="B676" t="s">
        <v>2757</v>
      </c>
      <c r="C676" s="10" t="s">
        <v>2355</v>
      </c>
    </row>
    <row r="677" spans="1:3" x14ac:dyDescent="0.15">
      <c r="A677" t="s">
        <v>323</v>
      </c>
      <c r="B677" t="s">
        <v>2759</v>
      </c>
      <c r="C677" s="10" t="s">
        <v>2355</v>
      </c>
    </row>
    <row r="678" spans="1:3" x14ac:dyDescent="0.15">
      <c r="A678" t="s">
        <v>324</v>
      </c>
      <c r="B678" t="s">
        <v>2761</v>
      </c>
      <c r="C678" s="10" t="s">
        <v>2355</v>
      </c>
    </row>
    <row r="679" spans="1:3" x14ac:dyDescent="0.15">
      <c r="A679" t="s">
        <v>325</v>
      </c>
      <c r="B679" t="s">
        <v>2763</v>
      </c>
      <c r="C679" s="10" t="s">
        <v>2355</v>
      </c>
    </row>
    <row r="680" spans="1:3" x14ac:dyDescent="0.15">
      <c r="A680" t="s">
        <v>326</v>
      </c>
      <c r="B680" t="s">
        <v>2765</v>
      </c>
      <c r="C680" s="10" t="s">
        <v>2355</v>
      </c>
    </row>
    <row r="681" spans="1:3" x14ac:dyDescent="0.15">
      <c r="A681" t="s">
        <v>327</v>
      </c>
      <c r="B681" t="s">
        <v>2767</v>
      </c>
      <c r="C681" s="10" t="s">
        <v>2355</v>
      </c>
    </row>
    <row r="682" spans="1:3" x14ac:dyDescent="0.15">
      <c r="A682" t="s">
        <v>328</v>
      </c>
      <c r="B682" t="s">
        <v>2769</v>
      </c>
      <c r="C682" s="10" t="s">
        <v>2355</v>
      </c>
    </row>
    <row r="683" spans="1:3" x14ac:dyDescent="0.15">
      <c r="A683" t="s">
        <v>329</v>
      </c>
      <c r="B683" t="s">
        <v>2771</v>
      </c>
      <c r="C683" s="10" t="s">
        <v>2355</v>
      </c>
    </row>
    <row r="684" spans="1:3" x14ac:dyDescent="0.15">
      <c r="A684" t="s">
        <v>330</v>
      </c>
      <c r="B684" t="s">
        <v>2773</v>
      </c>
      <c r="C684" s="10" t="s">
        <v>2355</v>
      </c>
    </row>
    <row r="685" spans="1:3" x14ac:dyDescent="0.15">
      <c r="A685" t="s">
        <v>331</v>
      </c>
      <c r="B685" t="s">
        <v>2775</v>
      </c>
      <c r="C685" s="10" t="s">
        <v>2355</v>
      </c>
    </row>
    <row r="686" spans="1:3" x14ac:dyDescent="0.15">
      <c r="A686" t="s">
        <v>332</v>
      </c>
      <c r="B686" t="s">
        <v>2777</v>
      </c>
      <c r="C686" s="10" t="s">
        <v>2355</v>
      </c>
    </row>
    <row r="687" spans="1:3" x14ac:dyDescent="0.15">
      <c r="A687" t="s">
        <v>333</v>
      </c>
      <c r="B687" t="s">
        <v>2779</v>
      </c>
      <c r="C687" s="10" t="s">
        <v>2355</v>
      </c>
    </row>
    <row r="688" spans="1:3" x14ac:dyDescent="0.15">
      <c r="A688" t="s">
        <v>334</v>
      </c>
      <c r="B688" t="s">
        <v>2781</v>
      </c>
      <c r="C688" s="10" t="s">
        <v>2355</v>
      </c>
    </row>
    <row r="689" spans="1:3" x14ac:dyDescent="0.15">
      <c r="A689" t="s">
        <v>335</v>
      </c>
      <c r="B689" t="s">
        <v>2783</v>
      </c>
      <c r="C689" s="10" t="s">
        <v>2355</v>
      </c>
    </row>
    <row r="690" spans="1:3" x14ac:dyDescent="0.15">
      <c r="A690" t="s">
        <v>336</v>
      </c>
      <c r="B690" t="s">
        <v>2785</v>
      </c>
      <c r="C690" s="10" t="s">
        <v>2355</v>
      </c>
    </row>
    <row r="691" spans="1:3" x14ac:dyDescent="0.15">
      <c r="A691" t="s">
        <v>337</v>
      </c>
      <c r="B691" t="s">
        <v>2787</v>
      </c>
      <c r="C691" s="10" t="s">
        <v>2355</v>
      </c>
    </row>
    <row r="692" spans="1:3" x14ac:dyDescent="0.15">
      <c r="A692" t="s">
        <v>338</v>
      </c>
      <c r="B692" t="s">
        <v>2789</v>
      </c>
      <c r="C692" s="10" t="s">
        <v>2355</v>
      </c>
    </row>
    <row r="693" spans="1:3" x14ac:dyDescent="0.15">
      <c r="A693" t="s">
        <v>339</v>
      </c>
      <c r="B693" t="s">
        <v>2791</v>
      </c>
      <c r="C693" s="10" t="s">
        <v>2355</v>
      </c>
    </row>
    <row r="694" spans="1:3" x14ac:dyDescent="0.15">
      <c r="A694" t="s">
        <v>340</v>
      </c>
      <c r="B694" t="s">
        <v>1853</v>
      </c>
      <c r="C694" s="10" t="s">
        <v>2355</v>
      </c>
    </row>
    <row r="695" spans="1:3" x14ac:dyDescent="0.15">
      <c r="A695" t="s">
        <v>341</v>
      </c>
      <c r="B695" t="s">
        <v>1855</v>
      </c>
      <c r="C695" s="10" t="s">
        <v>2355</v>
      </c>
    </row>
    <row r="696" spans="1:3" x14ac:dyDescent="0.15">
      <c r="A696" t="s">
        <v>342</v>
      </c>
      <c r="B696" t="s">
        <v>1857</v>
      </c>
      <c r="C696" s="10" t="s">
        <v>2355</v>
      </c>
    </row>
    <row r="697" spans="1:3" x14ac:dyDescent="0.15">
      <c r="A697" t="s">
        <v>343</v>
      </c>
      <c r="B697" t="s">
        <v>1859</v>
      </c>
      <c r="C697" s="10" t="s">
        <v>2355</v>
      </c>
    </row>
    <row r="698" spans="1:3" x14ac:dyDescent="0.15">
      <c r="A698" t="s">
        <v>344</v>
      </c>
      <c r="B698" t="s">
        <v>1861</v>
      </c>
      <c r="C698" s="10" t="s">
        <v>2355</v>
      </c>
    </row>
    <row r="699" spans="1:3" x14ac:dyDescent="0.15">
      <c r="A699" t="s">
        <v>345</v>
      </c>
      <c r="B699" t="s">
        <v>1863</v>
      </c>
      <c r="C699" s="10" t="s">
        <v>2355</v>
      </c>
    </row>
    <row r="700" spans="1:3" x14ac:dyDescent="0.15">
      <c r="A700" t="s">
        <v>346</v>
      </c>
      <c r="B700" t="s">
        <v>1865</v>
      </c>
      <c r="C700" s="10" t="s">
        <v>2355</v>
      </c>
    </row>
    <row r="701" spans="1:3" x14ac:dyDescent="0.15">
      <c r="A701" t="s">
        <v>347</v>
      </c>
      <c r="B701" t="s">
        <v>1867</v>
      </c>
      <c r="C701" s="10" t="s">
        <v>2355</v>
      </c>
    </row>
    <row r="702" spans="1:3" x14ac:dyDescent="0.15">
      <c r="A702" t="s">
        <v>348</v>
      </c>
      <c r="B702" t="s">
        <v>1869</v>
      </c>
      <c r="C702" s="10" t="s">
        <v>2355</v>
      </c>
    </row>
    <row r="703" spans="1:3" x14ac:dyDescent="0.15">
      <c r="A703" t="s">
        <v>349</v>
      </c>
      <c r="B703" t="s">
        <v>1871</v>
      </c>
      <c r="C703" s="10" t="s">
        <v>2355</v>
      </c>
    </row>
    <row r="704" spans="1:3" x14ac:dyDescent="0.15">
      <c r="A704" t="s">
        <v>350</v>
      </c>
      <c r="B704" t="s">
        <v>1873</v>
      </c>
      <c r="C704" s="10" t="s">
        <v>2355</v>
      </c>
    </row>
    <row r="705" spans="1:3" x14ac:dyDescent="0.15">
      <c r="A705" t="s">
        <v>351</v>
      </c>
      <c r="B705" t="s">
        <v>1875</v>
      </c>
      <c r="C705" s="10" t="s">
        <v>2355</v>
      </c>
    </row>
    <row r="706" spans="1:3" x14ac:dyDescent="0.15">
      <c r="A706" t="s">
        <v>352</v>
      </c>
      <c r="B706" t="s">
        <v>1877</v>
      </c>
      <c r="C706" s="10" t="s">
        <v>2355</v>
      </c>
    </row>
    <row r="707" spans="1:3" x14ac:dyDescent="0.15">
      <c r="A707" t="s">
        <v>353</v>
      </c>
      <c r="B707" t="s">
        <v>1879</v>
      </c>
      <c r="C707" s="10" t="s">
        <v>2355</v>
      </c>
    </row>
    <row r="708" spans="1:3" x14ac:dyDescent="0.15">
      <c r="A708" t="s">
        <v>354</v>
      </c>
      <c r="B708" t="s">
        <v>1881</v>
      </c>
      <c r="C708" s="10" t="s">
        <v>2355</v>
      </c>
    </row>
    <row r="709" spans="1:3" x14ac:dyDescent="0.15">
      <c r="A709" t="s">
        <v>355</v>
      </c>
      <c r="B709" t="s">
        <v>1883</v>
      </c>
      <c r="C709" s="10" t="s">
        <v>2355</v>
      </c>
    </row>
    <row r="710" spans="1:3" x14ac:dyDescent="0.15">
      <c r="A710" t="s">
        <v>356</v>
      </c>
      <c r="B710" t="s">
        <v>1885</v>
      </c>
      <c r="C710" s="10" t="s">
        <v>2355</v>
      </c>
    </row>
    <row r="711" spans="1:3" x14ac:dyDescent="0.15">
      <c r="A711" t="s">
        <v>357</v>
      </c>
      <c r="B711" t="s">
        <v>1887</v>
      </c>
      <c r="C711" s="10" t="s">
        <v>2355</v>
      </c>
    </row>
    <row r="712" spans="1:3" x14ac:dyDescent="0.15">
      <c r="A712" t="s">
        <v>358</v>
      </c>
      <c r="B712" t="s">
        <v>1889</v>
      </c>
      <c r="C712" s="10" t="s">
        <v>2355</v>
      </c>
    </row>
    <row r="713" spans="1:3" x14ac:dyDescent="0.15">
      <c r="A713" t="s">
        <v>359</v>
      </c>
      <c r="B713" t="s">
        <v>1891</v>
      </c>
      <c r="C713" s="10" t="s">
        <v>2355</v>
      </c>
    </row>
    <row r="714" spans="1:3" x14ac:dyDescent="0.15">
      <c r="A714" t="s">
        <v>360</v>
      </c>
      <c r="B714" t="s">
        <v>1893</v>
      </c>
      <c r="C714" s="10" t="s">
        <v>2355</v>
      </c>
    </row>
    <row r="715" spans="1:3" x14ac:dyDescent="0.15">
      <c r="A715" t="s">
        <v>361</v>
      </c>
      <c r="B715" t="s">
        <v>1895</v>
      </c>
      <c r="C715" s="10" t="s">
        <v>2355</v>
      </c>
    </row>
    <row r="716" spans="1:3" x14ac:dyDescent="0.15">
      <c r="A716" t="s">
        <v>362</v>
      </c>
      <c r="B716" t="s">
        <v>1897</v>
      </c>
      <c r="C716" s="10" t="s">
        <v>2355</v>
      </c>
    </row>
    <row r="717" spans="1:3" x14ac:dyDescent="0.15">
      <c r="A717" t="s">
        <v>363</v>
      </c>
      <c r="B717" t="s">
        <v>1899</v>
      </c>
      <c r="C717" s="10" t="s">
        <v>2355</v>
      </c>
    </row>
    <row r="718" spans="1:3" x14ac:dyDescent="0.15">
      <c r="A718" t="s">
        <v>364</v>
      </c>
      <c r="B718" t="s">
        <v>2751</v>
      </c>
      <c r="C718" s="10" t="s">
        <v>2355</v>
      </c>
    </row>
    <row r="719" spans="1:3" x14ac:dyDescent="0.15">
      <c r="A719" t="s">
        <v>365</v>
      </c>
      <c r="B719" t="s">
        <v>1902</v>
      </c>
      <c r="C719" s="10" t="s">
        <v>2355</v>
      </c>
    </row>
    <row r="720" spans="1:3" x14ac:dyDescent="0.15">
      <c r="A720" t="s">
        <v>366</v>
      </c>
      <c r="B720" t="s">
        <v>1904</v>
      </c>
      <c r="C720" s="10" t="s">
        <v>2355</v>
      </c>
    </row>
    <row r="721" spans="1:3" x14ac:dyDescent="0.15">
      <c r="A721" t="s">
        <v>367</v>
      </c>
      <c r="B721" t="s">
        <v>1906</v>
      </c>
      <c r="C721" s="19" t="s">
        <v>2355</v>
      </c>
    </row>
    <row r="722" spans="1:3" x14ac:dyDescent="0.15">
      <c r="A722" t="s">
        <v>368</v>
      </c>
      <c r="B722" t="s">
        <v>1908</v>
      </c>
      <c r="C722" s="19" t="s">
        <v>2355</v>
      </c>
    </row>
    <row r="723" spans="1:3" x14ac:dyDescent="0.15">
      <c r="A723" t="s">
        <v>369</v>
      </c>
      <c r="B723" t="s">
        <v>1910</v>
      </c>
      <c r="C723" s="19" t="s">
        <v>2355</v>
      </c>
    </row>
    <row r="724" spans="1:3" x14ac:dyDescent="0.15">
      <c r="A724" t="s">
        <v>370</v>
      </c>
      <c r="B724" t="s">
        <v>1912</v>
      </c>
      <c r="C724" s="19" t="s">
        <v>2355</v>
      </c>
    </row>
    <row r="725" spans="1:3" x14ac:dyDescent="0.15">
      <c r="A725" t="s">
        <v>371</v>
      </c>
      <c r="B725" t="s">
        <v>1914</v>
      </c>
      <c r="C725" s="19" t="s">
        <v>2355</v>
      </c>
    </row>
    <row r="726" spans="1:3" x14ac:dyDescent="0.15">
      <c r="A726" t="s">
        <v>372</v>
      </c>
      <c r="B726" t="s">
        <v>1916</v>
      </c>
      <c r="C726" s="19" t="s">
        <v>2355</v>
      </c>
    </row>
    <row r="727" spans="1:3" x14ac:dyDescent="0.15">
      <c r="A727" t="s">
        <v>373</v>
      </c>
      <c r="B727" t="s">
        <v>1918</v>
      </c>
      <c r="C727" s="19" t="s">
        <v>2355</v>
      </c>
    </row>
    <row r="728" spans="1:3" x14ac:dyDescent="0.15">
      <c r="A728" t="s">
        <v>374</v>
      </c>
      <c r="B728" t="s">
        <v>1920</v>
      </c>
      <c r="C728" s="19" t="s">
        <v>2355</v>
      </c>
    </row>
    <row r="729" spans="1:3" x14ac:dyDescent="0.15">
      <c r="A729" t="s">
        <v>3364</v>
      </c>
      <c r="B729" t="s">
        <v>1922</v>
      </c>
      <c r="C729" s="10" t="s">
        <v>2355</v>
      </c>
    </row>
    <row r="730" spans="1:3" x14ac:dyDescent="0.15">
      <c r="A730" t="s">
        <v>3365</v>
      </c>
      <c r="B730" t="s">
        <v>1924</v>
      </c>
      <c r="C730" s="10" t="s">
        <v>2355</v>
      </c>
    </row>
    <row r="731" spans="1:3" x14ac:dyDescent="0.15">
      <c r="A731" t="s">
        <v>3366</v>
      </c>
      <c r="B731" t="s">
        <v>1926</v>
      </c>
      <c r="C731" s="10" t="s">
        <v>2355</v>
      </c>
    </row>
    <row r="732" spans="1:3" x14ac:dyDescent="0.15">
      <c r="A732" t="s">
        <v>3367</v>
      </c>
      <c r="B732" t="s">
        <v>1928</v>
      </c>
      <c r="C732" s="10" t="s">
        <v>2355</v>
      </c>
    </row>
    <row r="733" spans="1:3" x14ac:dyDescent="0.15">
      <c r="A733" t="s">
        <v>3368</v>
      </c>
      <c r="B733" t="s">
        <v>1930</v>
      </c>
      <c r="C733" s="10" t="s">
        <v>2355</v>
      </c>
    </row>
    <row r="734" spans="1:3" x14ac:dyDescent="0.15">
      <c r="A734" t="s">
        <v>3369</v>
      </c>
      <c r="B734" t="s">
        <v>1932</v>
      </c>
      <c r="C734" s="10" t="s">
        <v>2355</v>
      </c>
    </row>
    <row r="735" spans="1:3" x14ac:dyDescent="0.15">
      <c r="A735" t="s">
        <v>3370</v>
      </c>
      <c r="B735" t="s">
        <v>1934</v>
      </c>
      <c r="C735" s="10" t="s">
        <v>2355</v>
      </c>
    </row>
    <row r="736" spans="1:3" x14ac:dyDescent="0.15">
      <c r="A736" t="s">
        <v>3371</v>
      </c>
      <c r="B736" t="s">
        <v>1936</v>
      </c>
      <c r="C736" s="10" t="s">
        <v>2355</v>
      </c>
    </row>
    <row r="737" spans="1:3" x14ac:dyDescent="0.15">
      <c r="A737" t="s">
        <v>3372</v>
      </c>
      <c r="B737" t="s">
        <v>1938</v>
      </c>
      <c r="C737" s="10" t="s">
        <v>2355</v>
      </c>
    </row>
    <row r="738" spans="1:3" x14ac:dyDescent="0.15">
      <c r="A738" t="s">
        <v>3373</v>
      </c>
      <c r="B738" t="s">
        <v>1940</v>
      </c>
      <c r="C738" s="10" t="s">
        <v>2355</v>
      </c>
    </row>
    <row r="739" spans="1:3" x14ac:dyDescent="0.15">
      <c r="A739" t="s">
        <v>3374</v>
      </c>
      <c r="B739" t="s">
        <v>1942</v>
      </c>
      <c r="C739" s="19" t="s">
        <v>2355</v>
      </c>
    </row>
    <row r="740" spans="1:3" x14ac:dyDescent="0.15">
      <c r="A740" t="s">
        <v>819</v>
      </c>
      <c r="B740" t="s">
        <v>706</v>
      </c>
      <c r="C740" s="19" t="s">
        <v>2355</v>
      </c>
    </row>
    <row r="741" spans="1:3" x14ac:dyDescent="0.15">
      <c r="A741" t="s">
        <v>820</v>
      </c>
      <c r="B741" t="s">
        <v>708</v>
      </c>
      <c r="C741" s="19" t="s">
        <v>2355</v>
      </c>
    </row>
    <row r="742" spans="1:3" x14ac:dyDescent="0.15">
      <c r="A742" t="s">
        <v>821</v>
      </c>
      <c r="B742" t="s">
        <v>710</v>
      </c>
      <c r="C742" s="19" t="s">
        <v>2355</v>
      </c>
    </row>
    <row r="743" spans="1:3" x14ac:dyDescent="0.15">
      <c r="A743" t="s">
        <v>822</v>
      </c>
      <c r="B743" t="s">
        <v>2319</v>
      </c>
      <c r="C743" s="19" t="s">
        <v>2355</v>
      </c>
    </row>
    <row r="744" spans="1:3" x14ac:dyDescent="0.15">
      <c r="A744" t="s">
        <v>823</v>
      </c>
      <c r="B744" t="s">
        <v>713</v>
      </c>
      <c r="C744" s="19" t="s">
        <v>2355</v>
      </c>
    </row>
    <row r="745" spans="1:3" x14ac:dyDescent="0.15">
      <c r="A745" t="s">
        <v>824</v>
      </c>
      <c r="B745" t="s">
        <v>715</v>
      </c>
      <c r="C745" s="19" t="s">
        <v>2355</v>
      </c>
    </row>
    <row r="746" spans="1:3" x14ac:dyDescent="0.15">
      <c r="A746" t="s">
        <v>825</v>
      </c>
      <c r="B746" t="s">
        <v>717</v>
      </c>
      <c r="C746" s="19" t="s">
        <v>2355</v>
      </c>
    </row>
    <row r="747" spans="1:3" x14ac:dyDescent="0.15">
      <c r="A747" t="s">
        <v>826</v>
      </c>
      <c r="B747" t="s">
        <v>2447</v>
      </c>
      <c r="C747" s="10" t="s">
        <v>2355</v>
      </c>
    </row>
    <row r="748" spans="1:3" x14ac:dyDescent="0.15">
      <c r="A748" t="s">
        <v>827</v>
      </c>
      <c r="B748" t="s">
        <v>720</v>
      </c>
      <c r="C748" s="10" t="s">
        <v>2355</v>
      </c>
    </row>
    <row r="749" spans="1:3" x14ac:dyDescent="0.15">
      <c r="A749" t="s">
        <v>828</v>
      </c>
      <c r="B749" t="s">
        <v>722</v>
      </c>
      <c r="C749" s="10" t="s">
        <v>2355</v>
      </c>
    </row>
    <row r="750" spans="1:3" x14ac:dyDescent="0.15">
      <c r="A750" t="s">
        <v>829</v>
      </c>
      <c r="B750" t="s">
        <v>724</v>
      </c>
      <c r="C750" s="10" t="s">
        <v>2355</v>
      </c>
    </row>
    <row r="751" spans="1:3" x14ac:dyDescent="0.15">
      <c r="A751" t="s">
        <v>830</v>
      </c>
      <c r="B751" t="s">
        <v>205</v>
      </c>
      <c r="C751" s="10" t="s">
        <v>2355</v>
      </c>
    </row>
    <row r="752" spans="1:3" x14ac:dyDescent="0.15">
      <c r="A752" t="s">
        <v>831</v>
      </c>
      <c r="B752" t="s">
        <v>727</v>
      </c>
      <c r="C752" s="10" t="s">
        <v>2355</v>
      </c>
    </row>
    <row r="753" spans="1:3" x14ac:dyDescent="0.15">
      <c r="A753" t="s">
        <v>832</v>
      </c>
      <c r="B753" t="s">
        <v>729</v>
      </c>
      <c r="C753" s="10" t="s">
        <v>2355</v>
      </c>
    </row>
    <row r="754" spans="1:3" x14ac:dyDescent="0.15">
      <c r="A754" t="s">
        <v>833</v>
      </c>
      <c r="B754" t="s">
        <v>731</v>
      </c>
      <c r="C754" s="10" t="s">
        <v>2355</v>
      </c>
    </row>
    <row r="755" spans="1:3" x14ac:dyDescent="0.15">
      <c r="A755" t="s">
        <v>834</v>
      </c>
      <c r="B755" t="s">
        <v>733</v>
      </c>
      <c r="C755" s="10" t="s">
        <v>2355</v>
      </c>
    </row>
    <row r="756" spans="1:3" x14ac:dyDescent="0.15">
      <c r="A756" t="s">
        <v>835</v>
      </c>
      <c r="B756" t="s">
        <v>2320</v>
      </c>
      <c r="C756" s="10" t="s">
        <v>2355</v>
      </c>
    </row>
    <row r="757" spans="1:3" x14ac:dyDescent="0.15">
      <c r="A757" t="s">
        <v>836</v>
      </c>
      <c r="B757" t="s">
        <v>736</v>
      </c>
      <c r="C757" s="19" t="s">
        <v>2355</v>
      </c>
    </row>
    <row r="758" spans="1:3" x14ac:dyDescent="0.15">
      <c r="A758" t="s">
        <v>837</v>
      </c>
      <c r="B758" t="s">
        <v>738</v>
      </c>
      <c r="C758" s="19" t="s">
        <v>2355</v>
      </c>
    </row>
    <row r="759" spans="1:3" x14ac:dyDescent="0.15">
      <c r="A759" t="s">
        <v>838</v>
      </c>
      <c r="B759" t="s">
        <v>740</v>
      </c>
      <c r="C759" s="19" t="s">
        <v>2355</v>
      </c>
    </row>
    <row r="760" spans="1:3" x14ac:dyDescent="0.15">
      <c r="A760" t="s">
        <v>839</v>
      </c>
      <c r="B760" t="s">
        <v>742</v>
      </c>
      <c r="C760" s="19" t="s">
        <v>2355</v>
      </c>
    </row>
    <row r="761" spans="1:3" x14ac:dyDescent="0.15">
      <c r="A761" t="s">
        <v>840</v>
      </c>
      <c r="B761" t="s">
        <v>744</v>
      </c>
      <c r="C761" s="19" t="s">
        <v>2355</v>
      </c>
    </row>
    <row r="762" spans="1:3" x14ac:dyDescent="0.15">
      <c r="A762" t="s">
        <v>841</v>
      </c>
      <c r="B762" t="s">
        <v>746</v>
      </c>
      <c r="C762" s="19" t="s">
        <v>2355</v>
      </c>
    </row>
    <row r="763" spans="1:3" x14ac:dyDescent="0.15">
      <c r="A763" t="s">
        <v>842</v>
      </c>
      <c r="B763" t="s">
        <v>748</v>
      </c>
      <c r="C763" s="19" t="s">
        <v>2355</v>
      </c>
    </row>
    <row r="764" spans="1:3" x14ac:dyDescent="0.15">
      <c r="A764" t="s">
        <v>843</v>
      </c>
      <c r="B764" t="s">
        <v>750</v>
      </c>
      <c r="C764" s="19" t="s">
        <v>2355</v>
      </c>
    </row>
    <row r="765" spans="1:3" x14ac:dyDescent="0.15">
      <c r="A765" t="s">
        <v>844</v>
      </c>
      <c r="B765" t="s">
        <v>752</v>
      </c>
      <c r="C765" s="10" t="s">
        <v>2355</v>
      </c>
    </row>
    <row r="766" spans="1:3" x14ac:dyDescent="0.15">
      <c r="A766" t="s">
        <v>845</v>
      </c>
      <c r="B766" t="s">
        <v>754</v>
      </c>
      <c r="C766" s="10" t="s">
        <v>2355</v>
      </c>
    </row>
    <row r="767" spans="1:3" x14ac:dyDescent="0.15">
      <c r="A767" t="s">
        <v>846</v>
      </c>
      <c r="B767" t="s">
        <v>2321</v>
      </c>
      <c r="C767" s="10" t="s">
        <v>2355</v>
      </c>
    </row>
    <row r="768" spans="1:3" x14ac:dyDescent="0.15">
      <c r="A768" t="s">
        <v>847</v>
      </c>
      <c r="B768" t="s">
        <v>204</v>
      </c>
      <c r="C768" s="10" t="s">
        <v>2355</v>
      </c>
    </row>
    <row r="769" spans="1:3" x14ac:dyDescent="0.15">
      <c r="A769" t="s">
        <v>848</v>
      </c>
      <c r="B769" t="s">
        <v>758</v>
      </c>
      <c r="C769" s="10" t="s">
        <v>2355</v>
      </c>
    </row>
    <row r="770" spans="1:3" x14ac:dyDescent="0.15">
      <c r="A770" t="s">
        <v>2472</v>
      </c>
      <c r="B770" t="s">
        <v>2449</v>
      </c>
      <c r="C770" s="10" t="s">
        <v>2355</v>
      </c>
    </row>
    <row r="771" spans="1:3" x14ac:dyDescent="0.15">
      <c r="A771" t="s">
        <v>2473</v>
      </c>
      <c r="B771" t="s">
        <v>2451</v>
      </c>
      <c r="C771" s="10" t="s">
        <v>2355</v>
      </c>
    </row>
    <row r="772" spans="1:3" x14ac:dyDescent="0.15">
      <c r="A772" t="s">
        <v>2474</v>
      </c>
      <c r="B772" t="s">
        <v>2453</v>
      </c>
      <c r="C772" s="10" t="s">
        <v>2355</v>
      </c>
    </row>
    <row r="773" spans="1:3" x14ac:dyDescent="0.15">
      <c r="A773" t="s">
        <v>2475</v>
      </c>
      <c r="B773" t="s">
        <v>2455</v>
      </c>
      <c r="C773" s="10" t="s">
        <v>2355</v>
      </c>
    </row>
    <row r="774" spans="1:3" x14ac:dyDescent="0.15">
      <c r="A774" t="s">
        <v>2476</v>
      </c>
      <c r="B774" t="s">
        <v>2457</v>
      </c>
      <c r="C774" s="10" t="s">
        <v>2355</v>
      </c>
    </row>
    <row r="775" spans="1:3" x14ac:dyDescent="0.15">
      <c r="A775" t="s">
        <v>2477</v>
      </c>
      <c r="B775" t="s">
        <v>2459</v>
      </c>
      <c r="C775" s="19" t="s">
        <v>2355</v>
      </c>
    </row>
    <row r="776" spans="1:3" x14ac:dyDescent="0.15">
      <c r="A776" t="s">
        <v>3375</v>
      </c>
      <c r="B776" t="s">
        <v>2529</v>
      </c>
      <c r="C776" s="19" t="s">
        <v>2355</v>
      </c>
    </row>
    <row r="777" spans="1:3" x14ac:dyDescent="0.15">
      <c r="A777" t="s">
        <v>3376</v>
      </c>
      <c r="B777" t="s">
        <v>2531</v>
      </c>
      <c r="C777" s="19" t="s">
        <v>2355</v>
      </c>
    </row>
    <row r="778" spans="1:3" x14ac:dyDescent="0.15">
      <c r="A778" t="s">
        <v>3377</v>
      </c>
      <c r="B778" t="s">
        <v>2533</v>
      </c>
      <c r="C778" s="19" t="s">
        <v>2355</v>
      </c>
    </row>
    <row r="779" spans="1:3" x14ac:dyDescent="0.15">
      <c r="A779" t="s">
        <v>3378</v>
      </c>
      <c r="B779" t="s">
        <v>2535</v>
      </c>
      <c r="C779" s="19" t="s">
        <v>2355</v>
      </c>
    </row>
    <row r="780" spans="1:3" x14ac:dyDescent="0.15">
      <c r="A780" t="s">
        <v>3379</v>
      </c>
      <c r="B780" t="s">
        <v>2537</v>
      </c>
      <c r="C780" s="19" t="s">
        <v>2355</v>
      </c>
    </row>
    <row r="781" spans="1:3" x14ac:dyDescent="0.15">
      <c r="A781" t="s">
        <v>3380</v>
      </c>
      <c r="B781" t="s">
        <v>2539</v>
      </c>
      <c r="C781" s="19" t="s">
        <v>2355</v>
      </c>
    </row>
    <row r="782" spans="1:3" x14ac:dyDescent="0.15">
      <c r="A782" t="s">
        <v>3381</v>
      </c>
      <c r="B782" t="s">
        <v>2541</v>
      </c>
      <c r="C782" s="19" t="s">
        <v>2355</v>
      </c>
    </row>
    <row r="783" spans="1:3" x14ac:dyDescent="0.15">
      <c r="A783" t="s">
        <v>3382</v>
      </c>
      <c r="B783" t="s">
        <v>2459</v>
      </c>
      <c r="C783" s="10" t="s">
        <v>2355</v>
      </c>
    </row>
    <row r="784" spans="1:3" x14ac:dyDescent="0.15">
      <c r="A784" t="s">
        <v>597</v>
      </c>
      <c r="B784" t="s">
        <v>594</v>
      </c>
      <c r="C784" s="10" t="s">
        <v>2355</v>
      </c>
    </row>
    <row r="785" spans="1:3" x14ac:dyDescent="0.15">
      <c r="A785" t="s">
        <v>3383</v>
      </c>
      <c r="B785" t="s">
        <v>449</v>
      </c>
      <c r="C785" s="10" t="s">
        <v>2355</v>
      </c>
    </row>
    <row r="786" spans="1:3" x14ac:dyDescent="0.15">
      <c r="A786" t="s">
        <v>3384</v>
      </c>
      <c r="B786" t="s">
        <v>451</v>
      </c>
      <c r="C786" s="10" t="s">
        <v>2355</v>
      </c>
    </row>
    <row r="787" spans="1:3" x14ac:dyDescent="0.15">
      <c r="A787" t="s">
        <v>3385</v>
      </c>
      <c r="B787" t="s">
        <v>453</v>
      </c>
      <c r="C787" s="10" t="s">
        <v>2355</v>
      </c>
    </row>
    <row r="788" spans="1:3" x14ac:dyDescent="0.15">
      <c r="A788" t="s">
        <v>3386</v>
      </c>
      <c r="B788" t="s">
        <v>455</v>
      </c>
      <c r="C788" s="10" t="s">
        <v>2355</v>
      </c>
    </row>
    <row r="789" spans="1:3" x14ac:dyDescent="0.15">
      <c r="A789" t="s">
        <v>3387</v>
      </c>
      <c r="B789" t="s">
        <v>457</v>
      </c>
      <c r="C789" s="10" t="s">
        <v>2355</v>
      </c>
    </row>
    <row r="790" spans="1:3" x14ac:dyDescent="0.15">
      <c r="A790" t="s">
        <v>3388</v>
      </c>
      <c r="B790" t="s">
        <v>459</v>
      </c>
      <c r="C790" s="10" t="s">
        <v>2355</v>
      </c>
    </row>
    <row r="791" spans="1:3" x14ac:dyDescent="0.15">
      <c r="A791" t="s">
        <v>3389</v>
      </c>
      <c r="B791" t="s">
        <v>461</v>
      </c>
      <c r="C791" s="10" t="s">
        <v>2355</v>
      </c>
    </row>
    <row r="792" spans="1:3" x14ac:dyDescent="0.15">
      <c r="A792" t="s">
        <v>3390</v>
      </c>
      <c r="B792" t="s">
        <v>463</v>
      </c>
      <c r="C792" s="10" t="s">
        <v>2355</v>
      </c>
    </row>
    <row r="793" spans="1:3" x14ac:dyDescent="0.15">
      <c r="A793" t="s">
        <v>3391</v>
      </c>
      <c r="B793" t="s">
        <v>465</v>
      </c>
      <c r="C793" s="10" t="s">
        <v>2355</v>
      </c>
    </row>
    <row r="794" spans="1:3" x14ac:dyDescent="0.15">
      <c r="A794" t="s">
        <v>3392</v>
      </c>
      <c r="B794" t="s">
        <v>467</v>
      </c>
      <c r="C794" s="19"/>
    </row>
    <row r="795" spans="1:3" x14ac:dyDescent="0.15">
      <c r="A795" t="s">
        <v>3393</v>
      </c>
      <c r="B795" t="s">
        <v>469</v>
      </c>
      <c r="C795" s="19"/>
    </row>
    <row r="796" spans="1:3" x14ac:dyDescent="0.15">
      <c r="A796" t="s">
        <v>3394</v>
      </c>
      <c r="B796" t="s">
        <v>471</v>
      </c>
      <c r="C796" s="19"/>
    </row>
    <row r="797" spans="1:3" x14ac:dyDescent="0.15">
      <c r="A797" t="s">
        <v>3395</v>
      </c>
      <c r="B797" t="s">
        <v>473</v>
      </c>
      <c r="C797" s="19"/>
    </row>
    <row r="798" spans="1:3" x14ac:dyDescent="0.15">
      <c r="A798" t="s">
        <v>3396</v>
      </c>
      <c r="B798" t="s">
        <v>475</v>
      </c>
      <c r="C798" s="19"/>
    </row>
    <row r="799" spans="1:3" x14ac:dyDescent="0.15">
      <c r="A799" t="s">
        <v>3397</v>
      </c>
      <c r="B799" t="s">
        <v>477</v>
      </c>
      <c r="C799" s="19"/>
    </row>
    <row r="800" spans="1:3" x14ac:dyDescent="0.15">
      <c r="A800" t="s">
        <v>1252</v>
      </c>
      <c r="B800" t="s">
        <v>479</v>
      </c>
      <c r="C800" s="19"/>
    </row>
    <row r="801" spans="1:3" x14ac:dyDescent="0.15">
      <c r="A801" t="s">
        <v>1253</v>
      </c>
      <c r="B801" t="s">
        <v>481</v>
      </c>
      <c r="C801" s="19"/>
    </row>
    <row r="802" spans="1:3" x14ac:dyDescent="0.15">
      <c r="A802" t="s">
        <v>1254</v>
      </c>
      <c r="B802" t="s">
        <v>483</v>
      </c>
      <c r="C802" s="10" t="s">
        <v>2355</v>
      </c>
    </row>
    <row r="803" spans="1:3" x14ac:dyDescent="0.15">
      <c r="A803" t="s">
        <v>1255</v>
      </c>
      <c r="B803" t="s">
        <v>485</v>
      </c>
      <c r="C803" s="10" t="s">
        <v>2355</v>
      </c>
    </row>
    <row r="804" spans="1:3" x14ac:dyDescent="0.15">
      <c r="A804" t="s">
        <v>1256</v>
      </c>
      <c r="B804" t="s">
        <v>487</v>
      </c>
      <c r="C804" s="10" t="s">
        <v>2355</v>
      </c>
    </row>
    <row r="805" spans="1:3" x14ac:dyDescent="0.15">
      <c r="A805" t="s">
        <v>1257</v>
      </c>
      <c r="B805" t="s">
        <v>489</v>
      </c>
      <c r="C805" s="10" t="s">
        <v>2355</v>
      </c>
    </row>
    <row r="806" spans="1:3" x14ac:dyDescent="0.15">
      <c r="A806" t="s">
        <v>1258</v>
      </c>
      <c r="B806" t="s">
        <v>491</v>
      </c>
      <c r="C806" s="10" t="s">
        <v>2355</v>
      </c>
    </row>
    <row r="807" spans="1:3" x14ac:dyDescent="0.15">
      <c r="A807" t="s">
        <v>1259</v>
      </c>
      <c r="B807" t="s">
        <v>493</v>
      </c>
      <c r="C807" s="10" t="s">
        <v>2355</v>
      </c>
    </row>
    <row r="808" spans="1:3" x14ac:dyDescent="0.15">
      <c r="A808" t="s">
        <v>1260</v>
      </c>
      <c r="B808" t="s">
        <v>495</v>
      </c>
      <c r="C808" s="10" t="s">
        <v>2355</v>
      </c>
    </row>
    <row r="809" spans="1:3" x14ac:dyDescent="0.15">
      <c r="A809" t="s">
        <v>1261</v>
      </c>
      <c r="B809" t="s">
        <v>497</v>
      </c>
      <c r="C809" s="10" t="s">
        <v>2355</v>
      </c>
    </row>
    <row r="810" spans="1:3" x14ac:dyDescent="0.15">
      <c r="A810" t="s">
        <v>1262</v>
      </c>
      <c r="B810" t="s">
        <v>499</v>
      </c>
      <c r="C810" s="10" t="s">
        <v>2355</v>
      </c>
    </row>
    <row r="811" spans="1:3" x14ac:dyDescent="0.15">
      <c r="A811" t="s">
        <v>1263</v>
      </c>
      <c r="B811" t="s">
        <v>501</v>
      </c>
      <c r="C811" s="10" t="s">
        <v>2355</v>
      </c>
    </row>
    <row r="812" spans="1:3" x14ac:dyDescent="0.15">
      <c r="A812" t="s">
        <v>1264</v>
      </c>
      <c r="B812" t="s">
        <v>503</v>
      </c>
      <c r="C812" s="19"/>
    </row>
    <row r="813" spans="1:3" x14ac:dyDescent="0.15">
      <c r="A813" t="s">
        <v>1265</v>
      </c>
      <c r="B813" t="s">
        <v>505</v>
      </c>
      <c r="C813" s="19"/>
    </row>
    <row r="814" spans="1:3" x14ac:dyDescent="0.15">
      <c r="A814" t="s">
        <v>1266</v>
      </c>
      <c r="B814" t="s">
        <v>507</v>
      </c>
      <c r="C814" s="19"/>
    </row>
    <row r="815" spans="1:3" x14ac:dyDescent="0.15">
      <c r="A815" t="s">
        <v>1267</v>
      </c>
      <c r="B815" t="s">
        <v>509</v>
      </c>
      <c r="C815" s="19"/>
    </row>
    <row r="816" spans="1:3" x14ac:dyDescent="0.15">
      <c r="A816" t="s">
        <v>1268</v>
      </c>
      <c r="B816" t="s">
        <v>511</v>
      </c>
      <c r="C816" s="19"/>
    </row>
    <row r="817" spans="1:3" x14ac:dyDescent="0.15">
      <c r="A817" t="s">
        <v>1269</v>
      </c>
      <c r="B817" t="s">
        <v>375</v>
      </c>
      <c r="C817" s="19"/>
    </row>
    <row r="818" spans="1:3" x14ac:dyDescent="0.15">
      <c r="A818" t="s">
        <v>1270</v>
      </c>
      <c r="B818" t="s">
        <v>377</v>
      </c>
      <c r="C818" s="19"/>
    </row>
    <row r="819" spans="1:3" x14ac:dyDescent="0.15">
      <c r="A819" t="s">
        <v>1271</v>
      </c>
      <c r="B819" t="s">
        <v>379</v>
      </c>
      <c r="C819" s="19"/>
    </row>
    <row r="820" spans="1:3" x14ac:dyDescent="0.15">
      <c r="A820" t="s">
        <v>1272</v>
      </c>
      <c r="B820" t="s">
        <v>381</v>
      </c>
      <c r="C820" s="10" t="s">
        <v>2355</v>
      </c>
    </row>
    <row r="821" spans="1:3" x14ac:dyDescent="0.15">
      <c r="A821" t="s">
        <v>1273</v>
      </c>
      <c r="B821" t="s">
        <v>383</v>
      </c>
      <c r="C821" s="10" t="s">
        <v>2355</v>
      </c>
    </row>
    <row r="822" spans="1:3" x14ac:dyDescent="0.15">
      <c r="A822" t="s">
        <v>1274</v>
      </c>
      <c r="B822" t="s">
        <v>385</v>
      </c>
      <c r="C822" s="10" t="s">
        <v>2355</v>
      </c>
    </row>
    <row r="823" spans="1:3" x14ac:dyDescent="0.15">
      <c r="A823" t="s">
        <v>1275</v>
      </c>
      <c r="B823" t="s">
        <v>387</v>
      </c>
      <c r="C823" s="20" t="s">
        <v>2355</v>
      </c>
    </row>
    <row r="824" spans="1:3" x14ac:dyDescent="0.15">
      <c r="A824" t="s">
        <v>1276</v>
      </c>
      <c r="B824" t="s">
        <v>389</v>
      </c>
      <c r="C824" s="20" t="s">
        <v>2355</v>
      </c>
    </row>
    <row r="825" spans="1:3" x14ac:dyDescent="0.15">
      <c r="A825" t="s">
        <v>1277</v>
      </c>
      <c r="B825" t="s">
        <v>391</v>
      </c>
      <c r="C825" s="20" t="s">
        <v>2355</v>
      </c>
    </row>
    <row r="826" spans="1:3" x14ac:dyDescent="0.15">
      <c r="A826" t="s">
        <v>1278</v>
      </c>
      <c r="B826" t="s">
        <v>393</v>
      </c>
      <c r="C826" s="20" t="s">
        <v>2355</v>
      </c>
    </row>
    <row r="827" spans="1:3" x14ac:dyDescent="0.15">
      <c r="A827" t="s">
        <v>1279</v>
      </c>
      <c r="B827" t="s">
        <v>395</v>
      </c>
      <c r="C827" s="20" t="s">
        <v>2355</v>
      </c>
    </row>
    <row r="828" spans="1:3" x14ac:dyDescent="0.15">
      <c r="A828" t="s">
        <v>1280</v>
      </c>
      <c r="B828" t="s">
        <v>397</v>
      </c>
      <c r="C828" s="20" t="s">
        <v>2355</v>
      </c>
    </row>
    <row r="829" spans="1:3" x14ac:dyDescent="0.15">
      <c r="A829" t="s">
        <v>1281</v>
      </c>
      <c r="B829" t="s">
        <v>399</v>
      </c>
      <c r="C829" s="20" t="s">
        <v>2355</v>
      </c>
    </row>
    <row r="830" spans="1:3" x14ac:dyDescent="0.15">
      <c r="A830" t="s">
        <v>3467</v>
      </c>
      <c r="B830" t="s">
        <v>401</v>
      </c>
    </row>
    <row r="831" spans="1:3" x14ac:dyDescent="0.15">
      <c r="A831" t="s">
        <v>3468</v>
      </c>
      <c r="B831" t="s">
        <v>403</v>
      </c>
    </row>
    <row r="832" spans="1:3" x14ac:dyDescent="0.15">
      <c r="A832" t="s">
        <v>3469</v>
      </c>
      <c r="B832" t="s">
        <v>405</v>
      </c>
    </row>
    <row r="833" spans="1:3" x14ac:dyDescent="0.15">
      <c r="A833" t="s">
        <v>3470</v>
      </c>
      <c r="B833" t="s">
        <v>407</v>
      </c>
    </row>
    <row r="834" spans="1:3" x14ac:dyDescent="0.15">
      <c r="A834" t="s">
        <v>3471</v>
      </c>
      <c r="B834" t="s">
        <v>409</v>
      </c>
    </row>
    <row r="835" spans="1:3" x14ac:dyDescent="0.15">
      <c r="A835" t="s">
        <v>3472</v>
      </c>
      <c r="B835" t="s">
        <v>411</v>
      </c>
    </row>
    <row r="836" spans="1:3" x14ac:dyDescent="0.15">
      <c r="A836" t="s">
        <v>3473</v>
      </c>
      <c r="B836" t="s">
        <v>413</v>
      </c>
    </row>
    <row r="837" spans="1:3" x14ac:dyDescent="0.15">
      <c r="A837" t="s">
        <v>3474</v>
      </c>
      <c r="B837" t="s">
        <v>415</v>
      </c>
    </row>
    <row r="838" spans="1:3" x14ac:dyDescent="0.15">
      <c r="A838" t="s">
        <v>3475</v>
      </c>
      <c r="B838" t="s">
        <v>417</v>
      </c>
      <c r="C838" s="20" t="s">
        <v>2355</v>
      </c>
    </row>
    <row r="839" spans="1:3" x14ac:dyDescent="0.15">
      <c r="A839" t="s">
        <v>3476</v>
      </c>
      <c r="B839" t="s">
        <v>419</v>
      </c>
      <c r="C839" s="20" t="s">
        <v>2355</v>
      </c>
    </row>
    <row r="840" spans="1:3" x14ac:dyDescent="0.15">
      <c r="A840" t="s">
        <v>3477</v>
      </c>
      <c r="B840" t="s">
        <v>421</v>
      </c>
      <c r="C840" s="20" t="s">
        <v>2355</v>
      </c>
    </row>
    <row r="841" spans="1:3" x14ac:dyDescent="0.15">
      <c r="A841" t="s">
        <v>3478</v>
      </c>
      <c r="B841" t="s">
        <v>423</v>
      </c>
      <c r="C841" s="20" t="s">
        <v>2355</v>
      </c>
    </row>
    <row r="842" spans="1:3" x14ac:dyDescent="0.15">
      <c r="A842" t="s">
        <v>3479</v>
      </c>
      <c r="B842" t="s">
        <v>425</v>
      </c>
      <c r="C842" s="20" t="s">
        <v>2355</v>
      </c>
    </row>
    <row r="843" spans="1:3" x14ac:dyDescent="0.15">
      <c r="A843" t="s">
        <v>3480</v>
      </c>
      <c r="B843" t="s">
        <v>427</v>
      </c>
      <c r="C843" s="20" t="s">
        <v>2355</v>
      </c>
    </row>
    <row r="844" spans="1:3" x14ac:dyDescent="0.15">
      <c r="A844" t="s">
        <v>3481</v>
      </c>
      <c r="B844" t="s">
        <v>429</v>
      </c>
      <c r="C844" s="20" t="s">
        <v>2355</v>
      </c>
    </row>
    <row r="845" spans="1:3" x14ac:dyDescent="0.15">
      <c r="A845" t="s">
        <v>3482</v>
      </c>
      <c r="B845" t="s">
        <v>431</v>
      </c>
      <c r="C845" s="20" t="s">
        <v>2355</v>
      </c>
    </row>
    <row r="846" spans="1:3" x14ac:dyDescent="0.15">
      <c r="A846" t="s">
        <v>3483</v>
      </c>
      <c r="B846" t="s">
        <v>433</v>
      </c>
      <c r="C846" s="20" t="s">
        <v>2355</v>
      </c>
    </row>
    <row r="847" spans="1:3" x14ac:dyDescent="0.15">
      <c r="A847" t="s">
        <v>3484</v>
      </c>
      <c r="B847" t="s">
        <v>435</v>
      </c>
      <c r="C847" s="20" t="s">
        <v>2355</v>
      </c>
    </row>
    <row r="848" spans="1:3" x14ac:dyDescent="0.15">
      <c r="A848" t="s">
        <v>3485</v>
      </c>
      <c r="B848" t="s">
        <v>437</v>
      </c>
    </row>
    <row r="849" spans="1:3" x14ac:dyDescent="0.15">
      <c r="A849" t="s">
        <v>3486</v>
      </c>
      <c r="B849" t="s">
        <v>439</v>
      </c>
    </row>
    <row r="850" spans="1:3" x14ac:dyDescent="0.15">
      <c r="A850" t="s">
        <v>3487</v>
      </c>
      <c r="B850" t="s">
        <v>441</v>
      </c>
    </row>
    <row r="851" spans="1:3" x14ac:dyDescent="0.15">
      <c r="A851" t="s">
        <v>3488</v>
      </c>
      <c r="B851" t="s">
        <v>443</v>
      </c>
    </row>
    <row r="852" spans="1:3" x14ac:dyDescent="0.15">
      <c r="A852" t="s">
        <v>3489</v>
      </c>
      <c r="B852" t="s">
        <v>445</v>
      </c>
    </row>
    <row r="853" spans="1:3" x14ac:dyDescent="0.15">
      <c r="A853" t="s">
        <v>3490</v>
      </c>
      <c r="B853" t="s">
        <v>447</v>
      </c>
    </row>
    <row r="854" spans="1:3" x14ac:dyDescent="0.15">
      <c r="A854" t="s">
        <v>3491</v>
      </c>
      <c r="B854" t="s">
        <v>3399</v>
      </c>
    </row>
    <row r="855" spans="1:3" x14ac:dyDescent="0.15">
      <c r="A855" t="s">
        <v>3492</v>
      </c>
      <c r="B855" t="s">
        <v>3401</v>
      </c>
    </row>
    <row r="856" spans="1:3" x14ac:dyDescent="0.15">
      <c r="A856" t="s">
        <v>3493</v>
      </c>
      <c r="B856" t="s">
        <v>3403</v>
      </c>
      <c r="C856" s="20" t="s">
        <v>2355</v>
      </c>
    </row>
    <row r="857" spans="1:3" x14ac:dyDescent="0.15">
      <c r="A857" t="s">
        <v>3494</v>
      </c>
      <c r="B857" t="s">
        <v>3405</v>
      </c>
      <c r="C857" s="20" t="s">
        <v>2355</v>
      </c>
    </row>
    <row r="858" spans="1:3" x14ac:dyDescent="0.15">
      <c r="A858" t="s">
        <v>3495</v>
      </c>
      <c r="B858" t="s">
        <v>3407</v>
      </c>
      <c r="C858" s="20" t="s">
        <v>2355</v>
      </c>
    </row>
    <row r="859" spans="1:3" x14ac:dyDescent="0.15">
      <c r="A859" t="s">
        <v>3496</v>
      </c>
      <c r="B859" t="s">
        <v>3409</v>
      </c>
      <c r="C859" s="20" t="s">
        <v>2355</v>
      </c>
    </row>
    <row r="860" spans="1:3" x14ac:dyDescent="0.15">
      <c r="A860" t="s">
        <v>3497</v>
      </c>
      <c r="B860" t="s">
        <v>3411</v>
      </c>
      <c r="C860" s="20" t="s">
        <v>2355</v>
      </c>
    </row>
    <row r="861" spans="1:3" x14ac:dyDescent="0.15">
      <c r="A861" t="s">
        <v>3498</v>
      </c>
      <c r="B861" t="s">
        <v>3413</v>
      </c>
      <c r="C861" s="20" t="s">
        <v>2355</v>
      </c>
    </row>
    <row r="862" spans="1:3" x14ac:dyDescent="0.15">
      <c r="A862" t="s">
        <v>3499</v>
      </c>
      <c r="B862" t="s">
        <v>3415</v>
      </c>
      <c r="C862" s="20" t="s">
        <v>2355</v>
      </c>
    </row>
    <row r="863" spans="1:3" x14ac:dyDescent="0.15">
      <c r="A863" t="s">
        <v>3500</v>
      </c>
      <c r="B863" t="s">
        <v>3417</v>
      </c>
      <c r="C863" s="20" t="s">
        <v>2355</v>
      </c>
    </row>
    <row r="864" spans="1:3" x14ac:dyDescent="0.15">
      <c r="A864" t="s">
        <v>3501</v>
      </c>
      <c r="B864" t="s">
        <v>3419</v>
      </c>
      <c r="C864" s="20" t="s">
        <v>2355</v>
      </c>
    </row>
    <row r="865" spans="1:3" x14ac:dyDescent="0.15">
      <c r="A865" t="s">
        <v>3502</v>
      </c>
      <c r="B865" t="s">
        <v>3421</v>
      </c>
      <c r="C865" s="20" t="s">
        <v>2355</v>
      </c>
    </row>
    <row r="866" spans="1:3" x14ac:dyDescent="0.15">
      <c r="A866" t="s">
        <v>3503</v>
      </c>
      <c r="B866" t="s">
        <v>3423</v>
      </c>
    </row>
    <row r="867" spans="1:3" x14ac:dyDescent="0.15">
      <c r="A867" t="s">
        <v>3504</v>
      </c>
      <c r="B867" t="s">
        <v>3425</v>
      </c>
    </row>
    <row r="868" spans="1:3" x14ac:dyDescent="0.15">
      <c r="A868" t="s">
        <v>3505</v>
      </c>
      <c r="B868" t="s">
        <v>3427</v>
      </c>
    </row>
    <row r="869" spans="1:3" x14ac:dyDescent="0.15">
      <c r="A869" t="s">
        <v>3506</v>
      </c>
      <c r="B869" t="s">
        <v>3429</v>
      </c>
    </row>
    <row r="870" spans="1:3" x14ac:dyDescent="0.15">
      <c r="A870" t="s">
        <v>3507</v>
      </c>
      <c r="B870" t="s">
        <v>3431</v>
      </c>
    </row>
    <row r="871" spans="1:3" x14ac:dyDescent="0.15">
      <c r="A871" t="s">
        <v>3508</v>
      </c>
      <c r="B871" t="s">
        <v>3433</v>
      </c>
    </row>
    <row r="872" spans="1:3" x14ac:dyDescent="0.15">
      <c r="A872" t="s">
        <v>3509</v>
      </c>
      <c r="B872" t="s">
        <v>3435</v>
      </c>
    </row>
    <row r="873" spans="1:3" x14ac:dyDescent="0.15">
      <c r="A873" t="s">
        <v>3510</v>
      </c>
      <c r="B873" t="s">
        <v>3437</v>
      </c>
    </row>
    <row r="874" spans="1:3" x14ac:dyDescent="0.15">
      <c r="A874" t="s">
        <v>3511</v>
      </c>
      <c r="B874" t="s">
        <v>3439</v>
      </c>
      <c r="C874" s="20" t="s">
        <v>2355</v>
      </c>
    </row>
    <row r="875" spans="1:3" x14ac:dyDescent="0.15">
      <c r="A875" t="s">
        <v>3512</v>
      </c>
      <c r="B875" t="s">
        <v>3441</v>
      </c>
      <c r="C875" s="20" t="s">
        <v>2355</v>
      </c>
    </row>
    <row r="876" spans="1:3" x14ac:dyDescent="0.15">
      <c r="A876" t="s">
        <v>3513</v>
      </c>
      <c r="B876" t="s">
        <v>3443</v>
      </c>
      <c r="C876" s="20" t="s">
        <v>2355</v>
      </c>
    </row>
    <row r="877" spans="1:3" x14ac:dyDescent="0.15">
      <c r="A877" t="s">
        <v>3514</v>
      </c>
      <c r="B877" t="s">
        <v>3445</v>
      </c>
      <c r="C877" s="20" t="s">
        <v>2355</v>
      </c>
    </row>
    <row r="878" spans="1:3" x14ac:dyDescent="0.15">
      <c r="A878" t="s">
        <v>3515</v>
      </c>
      <c r="B878" t="s">
        <v>3447</v>
      </c>
      <c r="C878" s="20" t="s">
        <v>2355</v>
      </c>
    </row>
    <row r="879" spans="1:3" x14ac:dyDescent="0.15">
      <c r="A879" t="s">
        <v>3516</v>
      </c>
      <c r="B879" t="s">
        <v>3449</v>
      </c>
      <c r="C879" s="20" t="s">
        <v>2355</v>
      </c>
    </row>
    <row r="880" spans="1:3" x14ac:dyDescent="0.15">
      <c r="A880" t="s">
        <v>3517</v>
      </c>
      <c r="B880" t="s">
        <v>3451</v>
      </c>
      <c r="C880" s="20" t="s">
        <v>2355</v>
      </c>
    </row>
    <row r="881" spans="1:3" x14ac:dyDescent="0.15">
      <c r="A881" t="s">
        <v>3518</v>
      </c>
      <c r="B881" t="s">
        <v>3453</v>
      </c>
      <c r="C881" s="20" t="s">
        <v>2355</v>
      </c>
    </row>
    <row r="882" spans="1:3" x14ac:dyDescent="0.15">
      <c r="A882" t="s">
        <v>3519</v>
      </c>
      <c r="B882" t="s">
        <v>3455</v>
      </c>
      <c r="C882" s="20" t="s">
        <v>2355</v>
      </c>
    </row>
    <row r="883" spans="1:3" x14ac:dyDescent="0.15">
      <c r="A883" t="s">
        <v>3520</v>
      </c>
      <c r="B883" t="s">
        <v>3457</v>
      </c>
      <c r="C883" s="20" t="s">
        <v>2355</v>
      </c>
    </row>
    <row r="884" spans="1:3" x14ac:dyDescent="0.15">
      <c r="A884" t="s">
        <v>3521</v>
      </c>
      <c r="B884" t="s">
        <v>3459</v>
      </c>
    </row>
    <row r="885" spans="1:3" x14ac:dyDescent="0.15">
      <c r="A885" t="s">
        <v>3522</v>
      </c>
      <c r="B885" t="s">
        <v>3461</v>
      </c>
    </row>
    <row r="886" spans="1:3" x14ac:dyDescent="0.15">
      <c r="A886" t="s">
        <v>3523</v>
      </c>
      <c r="B886" t="s">
        <v>3463</v>
      </c>
    </row>
    <row r="887" spans="1:3" x14ac:dyDescent="0.15">
      <c r="A887" t="s">
        <v>3524</v>
      </c>
      <c r="B887" t="s">
        <v>3465</v>
      </c>
    </row>
    <row r="888" spans="1:3" x14ac:dyDescent="0.15">
      <c r="A888" t="s">
        <v>3525</v>
      </c>
      <c r="B888" t="s">
        <v>587</v>
      </c>
    </row>
    <row r="889" spans="1:3" x14ac:dyDescent="0.15">
      <c r="A889" t="s">
        <v>3526</v>
      </c>
      <c r="B889" t="s">
        <v>589</v>
      </c>
    </row>
    <row r="890" spans="1:3" x14ac:dyDescent="0.15">
      <c r="A890" t="s">
        <v>3527</v>
      </c>
      <c r="B890" t="s">
        <v>591</v>
      </c>
    </row>
    <row r="891" spans="1:3" x14ac:dyDescent="0.15">
      <c r="A891" t="s">
        <v>3528</v>
      </c>
      <c r="B891" t="s">
        <v>2695</v>
      </c>
    </row>
    <row r="892" spans="1:3" x14ac:dyDescent="0.15">
      <c r="A892" t="s">
        <v>633</v>
      </c>
      <c r="B892" t="s">
        <v>2697</v>
      </c>
      <c r="C892" s="20" t="s">
        <v>2355</v>
      </c>
    </row>
    <row r="893" spans="1:3" x14ac:dyDescent="0.15">
      <c r="A893" t="s">
        <v>634</v>
      </c>
      <c r="B893" t="s">
        <v>2699</v>
      </c>
      <c r="C893" s="20" t="s">
        <v>2355</v>
      </c>
    </row>
    <row r="894" spans="1:3" x14ac:dyDescent="0.15">
      <c r="A894" t="s">
        <v>604</v>
      </c>
      <c r="B894" t="s">
        <v>2701</v>
      </c>
      <c r="C894" s="20" t="s">
        <v>2355</v>
      </c>
    </row>
    <row r="895" spans="1:3" x14ac:dyDescent="0.15">
      <c r="A895" t="s">
        <v>605</v>
      </c>
      <c r="B895" t="s">
        <v>2703</v>
      </c>
      <c r="C895" s="20" t="s">
        <v>2355</v>
      </c>
    </row>
    <row r="896" spans="1:3" x14ac:dyDescent="0.15">
      <c r="A896" t="s">
        <v>606</v>
      </c>
      <c r="B896" t="s">
        <v>2705</v>
      </c>
      <c r="C896" s="20" t="s">
        <v>2355</v>
      </c>
    </row>
    <row r="897" spans="1:3" x14ac:dyDescent="0.15">
      <c r="A897" t="s">
        <v>607</v>
      </c>
      <c r="B897" t="s">
        <v>2707</v>
      </c>
      <c r="C897" s="20" t="s">
        <v>2355</v>
      </c>
    </row>
    <row r="898" spans="1:3" x14ac:dyDescent="0.15">
      <c r="A898" t="s">
        <v>608</v>
      </c>
      <c r="B898" t="s">
        <v>2709</v>
      </c>
      <c r="C898" s="20" t="s">
        <v>2355</v>
      </c>
    </row>
    <row r="899" spans="1:3" x14ac:dyDescent="0.15">
      <c r="A899" t="s">
        <v>609</v>
      </c>
      <c r="B899" t="s">
        <v>2711</v>
      </c>
      <c r="C899" s="20" t="s">
        <v>2355</v>
      </c>
    </row>
    <row r="900" spans="1:3" x14ac:dyDescent="0.15">
      <c r="A900" t="s">
        <v>610</v>
      </c>
      <c r="B900" t="s">
        <v>2713</v>
      </c>
      <c r="C900" s="20" t="s">
        <v>2355</v>
      </c>
    </row>
    <row r="901" spans="1:3" x14ac:dyDescent="0.15">
      <c r="A901" t="s">
        <v>611</v>
      </c>
      <c r="B901" t="s">
        <v>2715</v>
      </c>
      <c r="C901" s="20" t="s">
        <v>2355</v>
      </c>
    </row>
    <row r="902" spans="1:3" x14ac:dyDescent="0.15">
      <c r="A902" t="s">
        <v>612</v>
      </c>
      <c r="B902" t="s">
        <v>2717</v>
      </c>
    </row>
    <row r="903" spans="1:3" x14ac:dyDescent="0.15">
      <c r="A903" t="s">
        <v>613</v>
      </c>
      <c r="B903" t="s">
        <v>2719</v>
      </c>
    </row>
    <row r="904" spans="1:3" x14ac:dyDescent="0.15">
      <c r="A904" t="s">
        <v>614</v>
      </c>
      <c r="B904" t="s">
        <v>2721</v>
      </c>
    </row>
    <row r="905" spans="1:3" x14ac:dyDescent="0.15">
      <c r="A905" t="s">
        <v>615</v>
      </c>
      <c r="B905" t="s">
        <v>2723</v>
      </c>
    </row>
    <row r="906" spans="1:3" x14ac:dyDescent="0.15">
      <c r="A906" t="s">
        <v>616</v>
      </c>
      <c r="B906" t="s">
        <v>2725</v>
      </c>
    </row>
    <row r="907" spans="1:3" x14ac:dyDescent="0.15">
      <c r="A907" t="s">
        <v>617</v>
      </c>
      <c r="B907" t="s">
        <v>2727</v>
      </c>
    </row>
    <row r="908" spans="1:3" x14ac:dyDescent="0.15">
      <c r="A908" t="s">
        <v>618</v>
      </c>
      <c r="B908" t="s">
        <v>2729</v>
      </c>
    </row>
    <row r="909" spans="1:3" x14ac:dyDescent="0.15">
      <c r="A909" t="s">
        <v>619</v>
      </c>
      <c r="B909" t="s">
        <v>2731</v>
      </c>
    </row>
    <row r="910" spans="1:3" x14ac:dyDescent="0.15">
      <c r="A910" t="s">
        <v>620</v>
      </c>
      <c r="B910" t="s">
        <v>2733</v>
      </c>
      <c r="C910" s="20" t="s">
        <v>2355</v>
      </c>
    </row>
    <row r="911" spans="1:3" x14ac:dyDescent="0.15">
      <c r="A911" t="s">
        <v>621</v>
      </c>
      <c r="B911" t="s">
        <v>2735</v>
      </c>
      <c r="C911" s="20" t="s">
        <v>2355</v>
      </c>
    </row>
    <row r="912" spans="1:3" x14ac:dyDescent="0.15">
      <c r="A912" t="s">
        <v>622</v>
      </c>
      <c r="B912" t="s">
        <v>2737</v>
      </c>
      <c r="C912" s="20" t="s">
        <v>2355</v>
      </c>
    </row>
    <row r="913" spans="1:3" x14ac:dyDescent="0.15">
      <c r="A913" t="s">
        <v>623</v>
      </c>
      <c r="B913" t="s">
        <v>2739</v>
      </c>
      <c r="C913" s="20" t="s">
        <v>2355</v>
      </c>
    </row>
    <row r="914" spans="1:3" x14ac:dyDescent="0.15">
      <c r="A914" t="s">
        <v>624</v>
      </c>
      <c r="B914" t="s">
        <v>2741</v>
      </c>
      <c r="C914" s="20" t="s">
        <v>2355</v>
      </c>
    </row>
    <row r="915" spans="1:3" x14ac:dyDescent="0.15">
      <c r="A915" t="s">
        <v>625</v>
      </c>
      <c r="B915" t="s">
        <v>2743</v>
      </c>
      <c r="C915" s="20" t="s">
        <v>2355</v>
      </c>
    </row>
    <row r="916" spans="1:3" x14ac:dyDescent="0.15">
      <c r="A916" t="s">
        <v>626</v>
      </c>
      <c r="B916" t="s">
        <v>2745</v>
      </c>
      <c r="C916" s="20" t="s">
        <v>2355</v>
      </c>
    </row>
    <row r="917" spans="1:3" x14ac:dyDescent="0.15">
      <c r="A917" t="s">
        <v>627</v>
      </c>
      <c r="B917" t="s">
        <v>2747</v>
      </c>
      <c r="C917" s="20" t="s">
        <v>2355</v>
      </c>
    </row>
    <row r="918" spans="1:3" x14ac:dyDescent="0.15">
      <c r="A918" t="s">
        <v>628</v>
      </c>
      <c r="B918" t="s">
        <v>2749</v>
      </c>
      <c r="C918" s="20" t="s">
        <v>2355</v>
      </c>
    </row>
    <row r="919" spans="1:3" x14ac:dyDescent="0.15">
      <c r="A919" t="s">
        <v>629</v>
      </c>
      <c r="B919" t="s">
        <v>2751</v>
      </c>
      <c r="C919" s="20" t="s">
        <v>2355</v>
      </c>
    </row>
    <row r="920" spans="1:3" x14ac:dyDescent="0.15">
      <c r="A920" t="s">
        <v>630</v>
      </c>
      <c r="B920" t="s">
        <v>2753</v>
      </c>
    </row>
    <row r="921" spans="1:3" x14ac:dyDescent="0.15">
      <c r="A921" t="s">
        <v>631</v>
      </c>
      <c r="B921" t="s">
        <v>2755</v>
      </c>
    </row>
    <row r="922" spans="1:3" x14ac:dyDescent="0.15">
      <c r="A922" t="s">
        <v>632</v>
      </c>
      <c r="B922" t="s">
        <v>2757</v>
      </c>
    </row>
    <row r="923" spans="1:3" x14ac:dyDescent="0.15">
      <c r="A923" t="s">
        <v>2792</v>
      </c>
      <c r="B923" t="s">
        <v>2759</v>
      </c>
    </row>
    <row r="924" spans="1:3" x14ac:dyDescent="0.15">
      <c r="A924" t="s">
        <v>2793</v>
      </c>
      <c r="B924" t="s">
        <v>2761</v>
      </c>
    </row>
    <row r="925" spans="1:3" x14ac:dyDescent="0.15">
      <c r="A925" t="s">
        <v>2794</v>
      </c>
      <c r="B925" t="s">
        <v>2763</v>
      </c>
    </row>
    <row r="926" spans="1:3" x14ac:dyDescent="0.15">
      <c r="A926" t="s">
        <v>2795</v>
      </c>
      <c r="B926" t="s">
        <v>2765</v>
      </c>
    </row>
    <row r="927" spans="1:3" x14ac:dyDescent="0.15">
      <c r="A927" t="s">
        <v>2796</v>
      </c>
      <c r="B927" t="s">
        <v>2767</v>
      </c>
    </row>
    <row r="928" spans="1:3" x14ac:dyDescent="0.15">
      <c r="A928" t="s">
        <v>2797</v>
      </c>
      <c r="B928" t="s">
        <v>2769</v>
      </c>
      <c r="C928" s="20" t="s">
        <v>2355</v>
      </c>
    </row>
    <row r="929" spans="1:3" x14ac:dyDescent="0.15">
      <c r="A929" t="s">
        <v>2798</v>
      </c>
      <c r="B929" t="s">
        <v>2771</v>
      </c>
      <c r="C929" s="20" t="s">
        <v>2355</v>
      </c>
    </row>
    <row r="930" spans="1:3" x14ac:dyDescent="0.15">
      <c r="A930" t="s">
        <v>2799</v>
      </c>
      <c r="B930" t="s">
        <v>2773</v>
      </c>
      <c r="C930" s="20" t="s">
        <v>2355</v>
      </c>
    </row>
    <row r="931" spans="1:3" x14ac:dyDescent="0.15">
      <c r="A931" t="s">
        <v>2800</v>
      </c>
      <c r="B931" t="s">
        <v>2775</v>
      </c>
      <c r="C931" s="20" t="s">
        <v>2355</v>
      </c>
    </row>
    <row r="932" spans="1:3" x14ac:dyDescent="0.15">
      <c r="A932" t="s">
        <v>2801</v>
      </c>
      <c r="B932" t="s">
        <v>2777</v>
      </c>
      <c r="C932" s="20" t="s">
        <v>2355</v>
      </c>
    </row>
    <row r="933" spans="1:3" x14ac:dyDescent="0.15">
      <c r="A933" t="s">
        <v>2802</v>
      </c>
      <c r="B933" t="s">
        <v>2779</v>
      </c>
      <c r="C933" s="20" t="s">
        <v>2355</v>
      </c>
    </row>
    <row r="934" spans="1:3" x14ac:dyDescent="0.15">
      <c r="A934" t="s">
        <v>2803</v>
      </c>
      <c r="B934" t="s">
        <v>2781</v>
      </c>
      <c r="C934" s="20" t="s">
        <v>2355</v>
      </c>
    </row>
    <row r="935" spans="1:3" x14ac:dyDescent="0.15">
      <c r="A935" t="s">
        <v>2804</v>
      </c>
      <c r="B935" t="s">
        <v>2783</v>
      </c>
      <c r="C935" s="20" t="s">
        <v>2355</v>
      </c>
    </row>
    <row r="936" spans="1:3" x14ac:dyDescent="0.15">
      <c r="A936" t="s">
        <v>2805</v>
      </c>
      <c r="B936" t="s">
        <v>2785</v>
      </c>
      <c r="C936" s="20" t="s">
        <v>2355</v>
      </c>
    </row>
    <row r="937" spans="1:3" x14ac:dyDescent="0.15">
      <c r="A937" t="s">
        <v>2806</v>
      </c>
      <c r="B937" t="s">
        <v>2787</v>
      </c>
      <c r="C937" s="20" t="s">
        <v>2355</v>
      </c>
    </row>
    <row r="938" spans="1:3" x14ac:dyDescent="0.15">
      <c r="A938" t="s">
        <v>2807</v>
      </c>
      <c r="B938" t="s">
        <v>2789</v>
      </c>
    </row>
    <row r="939" spans="1:3" x14ac:dyDescent="0.15">
      <c r="A939" t="s">
        <v>2808</v>
      </c>
      <c r="B939" t="s">
        <v>2791</v>
      </c>
    </row>
    <row r="940" spans="1:3" x14ac:dyDescent="0.15">
      <c r="A940" t="s">
        <v>2809</v>
      </c>
      <c r="B940" t="s">
        <v>1853</v>
      </c>
    </row>
    <row r="941" spans="1:3" x14ac:dyDescent="0.15">
      <c r="A941" t="s">
        <v>2810</v>
      </c>
      <c r="B941" t="s">
        <v>1855</v>
      </c>
    </row>
    <row r="942" spans="1:3" x14ac:dyDescent="0.15">
      <c r="A942" t="s">
        <v>2811</v>
      </c>
      <c r="B942" t="s">
        <v>1857</v>
      </c>
    </row>
    <row r="943" spans="1:3" x14ac:dyDescent="0.15">
      <c r="A943" t="s">
        <v>2812</v>
      </c>
      <c r="B943" t="s">
        <v>1859</v>
      </c>
    </row>
    <row r="944" spans="1:3" x14ac:dyDescent="0.15">
      <c r="A944" t="s">
        <v>2813</v>
      </c>
      <c r="B944" t="s">
        <v>1861</v>
      </c>
    </row>
    <row r="945" spans="1:3" x14ac:dyDescent="0.15">
      <c r="A945" t="s">
        <v>2814</v>
      </c>
      <c r="B945" t="s">
        <v>1863</v>
      </c>
    </row>
    <row r="946" spans="1:3" x14ac:dyDescent="0.15">
      <c r="A946" t="s">
        <v>2815</v>
      </c>
      <c r="B946" t="s">
        <v>1865</v>
      </c>
      <c r="C946" s="20" t="s">
        <v>2355</v>
      </c>
    </row>
    <row r="947" spans="1:3" x14ac:dyDescent="0.15">
      <c r="A947" t="s">
        <v>2816</v>
      </c>
      <c r="B947" t="s">
        <v>1867</v>
      </c>
      <c r="C947" s="20" t="s">
        <v>2355</v>
      </c>
    </row>
    <row r="948" spans="1:3" x14ac:dyDescent="0.15">
      <c r="A948" t="s">
        <v>2817</v>
      </c>
      <c r="B948" t="s">
        <v>1869</v>
      </c>
      <c r="C948" s="20" t="s">
        <v>2355</v>
      </c>
    </row>
    <row r="949" spans="1:3" x14ac:dyDescent="0.15">
      <c r="A949" t="s">
        <v>2818</v>
      </c>
      <c r="B949" t="s">
        <v>1871</v>
      </c>
      <c r="C949" s="20" t="s">
        <v>2355</v>
      </c>
    </row>
    <row r="950" spans="1:3" x14ac:dyDescent="0.15">
      <c r="A950" t="s">
        <v>2819</v>
      </c>
      <c r="B950" t="s">
        <v>1873</v>
      </c>
      <c r="C950" s="20" t="s">
        <v>2355</v>
      </c>
    </row>
    <row r="951" spans="1:3" x14ac:dyDescent="0.15">
      <c r="A951" t="s">
        <v>2820</v>
      </c>
      <c r="B951" t="s">
        <v>1875</v>
      </c>
      <c r="C951" s="20" t="s">
        <v>2355</v>
      </c>
    </row>
    <row r="952" spans="1:3" x14ac:dyDescent="0.15">
      <c r="A952" t="s">
        <v>2821</v>
      </c>
      <c r="B952" t="s">
        <v>1877</v>
      </c>
      <c r="C952" s="20" t="s">
        <v>2355</v>
      </c>
    </row>
    <row r="953" spans="1:3" x14ac:dyDescent="0.15">
      <c r="A953" t="s">
        <v>2822</v>
      </c>
      <c r="B953" t="s">
        <v>1879</v>
      </c>
      <c r="C953" s="20" t="s">
        <v>2355</v>
      </c>
    </row>
    <row r="954" spans="1:3" x14ac:dyDescent="0.15">
      <c r="A954" t="s">
        <v>2823</v>
      </c>
      <c r="B954" t="s">
        <v>1881</v>
      </c>
      <c r="C954" s="20" t="s">
        <v>2355</v>
      </c>
    </row>
    <row r="955" spans="1:3" x14ac:dyDescent="0.15">
      <c r="A955" t="s">
        <v>2824</v>
      </c>
      <c r="B955" t="s">
        <v>1883</v>
      </c>
      <c r="C955" s="20" t="s">
        <v>2355</v>
      </c>
    </row>
    <row r="956" spans="1:3" x14ac:dyDescent="0.15">
      <c r="A956" t="s">
        <v>2825</v>
      </c>
      <c r="B956" t="s">
        <v>1885</v>
      </c>
    </row>
    <row r="957" spans="1:3" x14ac:dyDescent="0.15">
      <c r="A957" t="s">
        <v>2826</v>
      </c>
      <c r="B957" t="s">
        <v>1887</v>
      </c>
    </row>
    <row r="958" spans="1:3" x14ac:dyDescent="0.15">
      <c r="A958" t="s">
        <v>2827</v>
      </c>
      <c r="B958" t="s">
        <v>1889</v>
      </c>
    </row>
    <row r="959" spans="1:3" x14ac:dyDescent="0.15">
      <c r="A959" t="s">
        <v>2828</v>
      </c>
      <c r="B959" t="s">
        <v>1891</v>
      </c>
    </row>
    <row r="960" spans="1:3" x14ac:dyDescent="0.15">
      <c r="A960" t="s">
        <v>2829</v>
      </c>
      <c r="B960" t="s">
        <v>1893</v>
      </c>
    </row>
    <row r="961" spans="1:3" x14ac:dyDescent="0.15">
      <c r="A961" t="s">
        <v>2830</v>
      </c>
      <c r="B961" t="s">
        <v>1895</v>
      </c>
    </row>
    <row r="962" spans="1:3" x14ac:dyDescent="0.15">
      <c r="A962" t="s">
        <v>2831</v>
      </c>
      <c r="B962" t="s">
        <v>1897</v>
      </c>
    </row>
    <row r="963" spans="1:3" x14ac:dyDescent="0.15">
      <c r="A963" t="s">
        <v>2832</v>
      </c>
      <c r="B963" t="s">
        <v>1899</v>
      </c>
    </row>
    <row r="964" spans="1:3" x14ac:dyDescent="0.15">
      <c r="A964" t="s">
        <v>2833</v>
      </c>
      <c r="B964" t="s">
        <v>2751</v>
      </c>
      <c r="C964" s="20" t="s">
        <v>2355</v>
      </c>
    </row>
    <row r="965" spans="1:3" x14ac:dyDescent="0.15">
      <c r="A965" t="s">
        <v>2834</v>
      </c>
      <c r="B965" t="s">
        <v>1902</v>
      </c>
      <c r="C965" s="20" t="s">
        <v>2355</v>
      </c>
    </row>
    <row r="966" spans="1:3" x14ac:dyDescent="0.15">
      <c r="A966" t="s">
        <v>2835</v>
      </c>
      <c r="B966" t="s">
        <v>1904</v>
      </c>
      <c r="C966" s="20" t="s">
        <v>2355</v>
      </c>
    </row>
    <row r="967" spans="1:3" x14ac:dyDescent="0.15">
      <c r="A967" t="s">
        <v>2836</v>
      </c>
      <c r="B967" t="s">
        <v>1906</v>
      </c>
      <c r="C967" s="20" t="s">
        <v>2355</v>
      </c>
    </row>
    <row r="968" spans="1:3" x14ac:dyDescent="0.15">
      <c r="A968" t="s">
        <v>2837</v>
      </c>
      <c r="B968" t="s">
        <v>1908</v>
      </c>
      <c r="C968" s="20" t="s">
        <v>2355</v>
      </c>
    </row>
    <row r="969" spans="1:3" x14ac:dyDescent="0.15">
      <c r="A969" t="s">
        <v>2838</v>
      </c>
      <c r="B969" t="s">
        <v>1910</v>
      </c>
      <c r="C969" s="20" t="s">
        <v>2355</v>
      </c>
    </row>
    <row r="970" spans="1:3" x14ac:dyDescent="0.15">
      <c r="A970" t="s">
        <v>2839</v>
      </c>
      <c r="B970" t="s">
        <v>1912</v>
      </c>
      <c r="C970" s="20" t="s">
        <v>2355</v>
      </c>
    </row>
    <row r="971" spans="1:3" x14ac:dyDescent="0.15">
      <c r="A971" t="s">
        <v>2840</v>
      </c>
      <c r="B971" t="s">
        <v>1914</v>
      </c>
      <c r="C971" s="20" t="s">
        <v>2355</v>
      </c>
    </row>
    <row r="972" spans="1:3" x14ac:dyDescent="0.15">
      <c r="A972" t="s">
        <v>2841</v>
      </c>
      <c r="B972" t="s">
        <v>1916</v>
      </c>
      <c r="C972" s="20" t="s">
        <v>2355</v>
      </c>
    </row>
    <row r="973" spans="1:3" x14ac:dyDescent="0.15">
      <c r="A973" t="s">
        <v>2842</v>
      </c>
      <c r="B973" t="s">
        <v>1918</v>
      </c>
      <c r="C973" s="20" t="s">
        <v>2355</v>
      </c>
    </row>
    <row r="974" spans="1:3" x14ac:dyDescent="0.15">
      <c r="A974" t="s">
        <v>2843</v>
      </c>
      <c r="B974" t="s">
        <v>1920</v>
      </c>
    </row>
    <row r="975" spans="1:3" x14ac:dyDescent="0.15">
      <c r="A975" t="s">
        <v>2844</v>
      </c>
      <c r="B975" t="s">
        <v>1922</v>
      </c>
    </row>
    <row r="976" spans="1:3" x14ac:dyDescent="0.15">
      <c r="A976" t="s">
        <v>2845</v>
      </c>
      <c r="B976" t="s">
        <v>1924</v>
      </c>
    </row>
    <row r="977" spans="1:3" x14ac:dyDescent="0.15">
      <c r="A977" t="s">
        <v>2846</v>
      </c>
      <c r="B977" t="s">
        <v>1926</v>
      </c>
    </row>
    <row r="978" spans="1:3" x14ac:dyDescent="0.15">
      <c r="A978" t="s">
        <v>2847</v>
      </c>
      <c r="B978" t="s">
        <v>1928</v>
      </c>
    </row>
    <row r="979" spans="1:3" x14ac:dyDescent="0.15">
      <c r="A979" t="s">
        <v>2848</v>
      </c>
      <c r="B979" t="s">
        <v>1930</v>
      </c>
    </row>
    <row r="980" spans="1:3" x14ac:dyDescent="0.15">
      <c r="A980" t="s">
        <v>2849</v>
      </c>
      <c r="B980" t="s">
        <v>1932</v>
      </c>
    </row>
    <row r="981" spans="1:3" x14ac:dyDescent="0.15">
      <c r="A981" t="s">
        <v>2850</v>
      </c>
      <c r="B981" t="s">
        <v>1934</v>
      </c>
    </row>
    <row r="982" spans="1:3" x14ac:dyDescent="0.15">
      <c r="A982" t="s">
        <v>2851</v>
      </c>
      <c r="B982" t="s">
        <v>1936</v>
      </c>
      <c r="C982" s="20" t="s">
        <v>2355</v>
      </c>
    </row>
    <row r="983" spans="1:3" x14ac:dyDescent="0.15">
      <c r="A983" t="s">
        <v>2852</v>
      </c>
      <c r="B983" t="s">
        <v>1938</v>
      </c>
      <c r="C983" s="20" t="s">
        <v>2355</v>
      </c>
    </row>
    <row r="984" spans="1:3" x14ac:dyDescent="0.15">
      <c r="A984" t="s">
        <v>2853</v>
      </c>
      <c r="B984" t="s">
        <v>1940</v>
      </c>
      <c r="C984" s="20" t="s">
        <v>2355</v>
      </c>
    </row>
    <row r="985" spans="1:3" x14ac:dyDescent="0.15">
      <c r="A985" t="s">
        <v>2854</v>
      </c>
      <c r="B985" t="s">
        <v>1942</v>
      </c>
      <c r="C985" s="20" t="s">
        <v>2355</v>
      </c>
    </row>
    <row r="986" spans="1:3" x14ac:dyDescent="0.15">
      <c r="A986" t="s">
        <v>849</v>
      </c>
      <c r="B986" t="s">
        <v>706</v>
      </c>
      <c r="C986" s="20" t="s">
        <v>2355</v>
      </c>
    </row>
    <row r="987" spans="1:3" x14ac:dyDescent="0.15">
      <c r="A987" t="s">
        <v>850</v>
      </c>
      <c r="B987" t="s">
        <v>708</v>
      </c>
      <c r="C987" s="20" t="s">
        <v>2355</v>
      </c>
    </row>
    <row r="988" spans="1:3" x14ac:dyDescent="0.15">
      <c r="A988" t="s">
        <v>851</v>
      </c>
      <c r="B988" t="s">
        <v>710</v>
      </c>
      <c r="C988" s="20" t="s">
        <v>2355</v>
      </c>
    </row>
    <row r="989" spans="1:3" x14ac:dyDescent="0.15">
      <c r="A989" t="s">
        <v>852</v>
      </c>
      <c r="B989" t="s">
        <v>2319</v>
      </c>
      <c r="C989" s="20" t="s">
        <v>2355</v>
      </c>
    </row>
    <row r="990" spans="1:3" x14ac:dyDescent="0.15">
      <c r="A990" t="s">
        <v>853</v>
      </c>
      <c r="B990" t="s">
        <v>713</v>
      </c>
      <c r="C990" s="20" t="s">
        <v>2355</v>
      </c>
    </row>
    <row r="991" spans="1:3" x14ac:dyDescent="0.15">
      <c r="A991" t="s">
        <v>854</v>
      </c>
      <c r="B991" t="s">
        <v>715</v>
      </c>
      <c r="C991" s="20" t="s">
        <v>2355</v>
      </c>
    </row>
    <row r="992" spans="1:3" x14ac:dyDescent="0.15">
      <c r="A992" t="s">
        <v>1613</v>
      </c>
      <c r="B992" t="s">
        <v>717</v>
      </c>
      <c r="C992" t="s">
        <v>2355</v>
      </c>
    </row>
    <row r="993" spans="1:3" x14ac:dyDescent="0.15">
      <c r="A993" t="s">
        <v>1614</v>
      </c>
      <c r="B993" t="s">
        <v>2447</v>
      </c>
      <c r="C993" t="s">
        <v>2355</v>
      </c>
    </row>
    <row r="994" spans="1:3" x14ac:dyDescent="0.15">
      <c r="A994" t="s">
        <v>1615</v>
      </c>
      <c r="B994" t="s">
        <v>720</v>
      </c>
      <c r="C994" t="s">
        <v>2355</v>
      </c>
    </row>
    <row r="995" spans="1:3" x14ac:dyDescent="0.15">
      <c r="A995" t="s">
        <v>1616</v>
      </c>
      <c r="B995" t="s">
        <v>722</v>
      </c>
      <c r="C995" t="s">
        <v>2355</v>
      </c>
    </row>
    <row r="996" spans="1:3" x14ac:dyDescent="0.15">
      <c r="A996" t="s">
        <v>1617</v>
      </c>
      <c r="B996" t="s">
        <v>724</v>
      </c>
      <c r="C996" t="s">
        <v>2355</v>
      </c>
    </row>
    <row r="997" spans="1:3" x14ac:dyDescent="0.15">
      <c r="A997" t="s">
        <v>1618</v>
      </c>
      <c r="B997" t="s">
        <v>205</v>
      </c>
      <c r="C997" t="s">
        <v>2355</v>
      </c>
    </row>
    <row r="998" spans="1:3" x14ac:dyDescent="0.15">
      <c r="A998" t="s">
        <v>1619</v>
      </c>
      <c r="B998" t="s">
        <v>727</v>
      </c>
      <c r="C998" t="s">
        <v>2355</v>
      </c>
    </row>
    <row r="999" spans="1:3" x14ac:dyDescent="0.15">
      <c r="A999" t="s">
        <v>1620</v>
      </c>
      <c r="B999" t="s">
        <v>729</v>
      </c>
      <c r="C999" t="s">
        <v>2355</v>
      </c>
    </row>
    <row r="1000" spans="1:3" x14ac:dyDescent="0.15">
      <c r="A1000" t="s">
        <v>1621</v>
      </c>
      <c r="B1000" t="s">
        <v>731</v>
      </c>
      <c r="C1000" s="20" t="s">
        <v>2355</v>
      </c>
    </row>
    <row r="1001" spans="1:3" x14ac:dyDescent="0.15">
      <c r="A1001" t="s">
        <v>1622</v>
      </c>
      <c r="B1001" t="s">
        <v>733</v>
      </c>
      <c r="C1001" s="20" t="s">
        <v>2355</v>
      </c>
    </row>
    <row r="1002" spans="1:3" x14ac:dyDescent="0.15">
      <c r="A1002" t="s">
        <v>1623</v>
      </c>
      <c r="B1002" t="s">
        <v>2320</v>
      </c>
      <c r="C1002" s="20" t="s">
        <v>2355</v>
      </c>
    </row>
    <row r="1003" spans="1:3" x14ac:dyDescent="0.15">
      <c r="A1003" t="s">
        <v>1624</v>
      </c>
      <c r="B1003" t="s">
        <v>736</v>
      </c>
      <c r="C1003" s="20" t="s">
        <v>2355</v>
      </c>
    </row>
    <row r="1004" spans="1:3" x14ac:dyDescent="0.15">
      <c r="A1004" t="s">
        <v>1625</v>
      </c>
      <c r="B1004" t="s">
        <v>738</v>
      </c>
      <c r="C1004" s="20" t="s">
        <v>2355</v>
      </c>
    </row>
    <row r="1005" spans="1:3" x14ac:dyDescent="0.15">
      <c r="A1005" t="s">
        <v>1626</v>
      </c>
      <c r="B1005" t="s">
        <v>740</v>
      </c>
      <c r="C1005" s="20" t="s">
        <v>2355</v>
      </c>
    </row>
    <row r="1006" spans="1:3" x14ac:dyDescent="0.15">
      <c r="A1006" t="s">
        <v>1627</v>
      </c>
      <c r="B1006" t="s">
        <v>742</v>
      </c>
      <c r="C1006" s="20" t="s">
        <v>2355</v>
      </c>
    </row>
    <row r="1007" spans="1:3" x14ac:dyDescent="0.15">
      <c r="A1007" t="s">
        <v>1628</v>
      </c>
      <c r="B1007" t="s">
        <v>744</v>
      </c>
      <c r="C1007" s="20" t="s">
        <v>2355</v>
      </c>
    </row>
    <row r="1008" spans="1:3" x14ac:dyDescent="0.15">
      <c r="A1008" t="s">
        <v>1629</v>
      </c>
      <c r="B1008" t="s">
        <v>746</v>
      </c>
      <c r="C1008" s="20" t="s">
        <v>2355</v>
      </c>
    </row>
    <row r="1009" spans="1:3" x14ac:dyDescent="0.15">
      <c r="A1009" t="s">
        <v>1630</v>
      </c>
      <c r="B1009" t="s">
        <v>748</v>
      </c>
      <c r="C1009" s="20" t="s">
        <v>2355</v>
      </c>
    </row>
    <row r="1010" spans="1:3" x14ac:dyDescent="0.15">
      <c r="A1010" t="s">
        <v>1631</v>
      </c>
      <c r="B1010" t="s">
        <v>750</v>
      </c>
      <c r="C1010" t="s">
        <v>2355</v>
      </c>
    </row>
    <row r="1011" spans="1:3" x14ac:dyDescent="0.15">
      <c r="A1011" t="s">
        <v>1632</v>
      </c>
      <c r="B1011" t="s">
        <v>752</v>
      </c>
      <c r="C1011" t="s">
        <v>2355</v>
      </c>
    </row>
    <row r="1012" spans="1:3" x14ac:dyDescent="0.15">
      <c r="A1012" t="s">
        <v>1633</v>
      </c>
      <c r="B1012" t="s">
        <v>754</v>
      </c>
      <c r="C1012" t="s">
        <v>2355</v>
      </c>
    </row>
    <row r="1013" spans="1:3" x14ac:dyDescent="0.15">
      <c r="A1013" t="s">
        <v>1634</v>
      </c>
      <c r="B1013" t="s">
        <v>2321</v>
      </c>
      <c r="C1013" t="s">
        <v>2355</v>
      </c>
    </row>
    <row r="1014" spans="1:3" x14ac:dyDescent="0.15">
      <c r="A1014" t="s">
        <v>1635</v>
      </c>
      <c r="B1014" t="s">
        <v>204</v>
      </c>
      <c r="C1014" t="s">
        <v>2355</v>
      </c>
    </row>
    <row r="1015" spans="1:3" x14ac:dyDescent="0.15">
      <c r="A1015" t="s">
        <v>1636</v>
      </c>
      <c r="B1015" t="s">
        <v>758</v>
      </c>
      <c r="C1015" t="s">
        <v>2355</v>
      </c>
    </row>
    <row r="1016" spans="1:3" x14ac:dyDescent="0.15">
      <c r="A1016" t="s">
        <v>2478</v>
      </c>
      <c r="B1016" t="s">
        <v>2449</v>
      </c>
      <c r="C1016" t="s">
        <v>2355</v>
      </c>
    </row>
    <row r="1017" spans="1:3" x14ac:dyDescent="0.15">
      <c r="A1017" t="s">
        <v>2479</v>
      </c>
      <c r="B1017" t="s">
        <v>2451</v>
      </c>
      <c r="C1017" t="s">
        <v>2355</v>
      </c>
    </row>
    <row r="1018" spans="1:3" x14ac:dyDescent="0.15">
      <c r="A1018" t="s">
        <v>2480</v>
      </c>
      <c r="B1018" t="s">
        <v>2453</v>
      </c>
      <c r="C1018" s="20" t="s">
        <v>2355</v>
      </c>
    </row>
    <row r="1019" spans="1:3" x14ac:dyDescent="0.15">
      <c r="A1019" t="s">
        <v>2481</v>
      </c>
      <c r="B1019" t="s">
        <v>2455</v>
      </c>
      <c r="C1019" s="20" t="s">
        <v>2355</v>
      </c>
    </row>
    <row r="1020" spans="1:3" x14ac:dyDescent="0.15">
      <c r="A1020" t="s">
        <v>2482</v>
      </c>
      <c r="B1020" t="s">
        <v>2457</v>
      </c>
      <c r="C1020" s="20" t="s">
        <v>2355</v>
      </c>
    </row>
    <row r="1021" spans="1:3" x14ac:dyDescent="0.15">
      <c r="A1021" t="s">
        <v>2483</v>
      </c>
      <c r="B1021" t="s">
        <v>2459</v>
      </c>
      <c r="C1021" s="20" t="s">
        <v>2355</v>
      </c>
    </row>
    <row r="1022" spans="1:3" x14ac:dyDescent="0.15">
      <c r="A1022" t="s">
        <v>2855</v>
      </c>
      <c r="B1022" t="s">
        <v>2529</v>
      </c>
      <c r="C1022" s="20" t="s">
        <v>2355</v>
      </c>
    </row>
    <row r="1023" spans="1:3" x14ac:dyDescent="0.15">
      <c r="A1023" t="s">
        <v>2856</v>
      </c>
      <c r="B1023" t="s">
        <v>2531</v>
      </c>
      <c r="C1023" s="20" t="s">
        <v>2355</v>
      </c>
    </row>
    <row r="1024" spans="1:3" x14ac:dyDescent="0.15">
      <c r="A1024" t="s">
        <v>2857</v>
      </c>
      <c r="B1024" t="s">
        <v>2533</v>
      </c>
      <c r="C1024" s="20" t="s">
        <v>2355</v>
      </c>
    </row>
    <row r="1025" spans="1:3" x14ac:dyDescent="0.15">
      <c r="A1025" t="s">
        <v>2858</v>
      </c>
      <c r="B1025" t="s">
        <v>2535</v>
      </c>
      <c r="C1025" s="20" t="s">
        <v>2355</v>
      </c>
    </row>
    <row r="1026" spans="1:3" x14ac:dyDescent="0.15">
      <c r="A1026" t="s">
        <v>2859</v>
      </c>
      <c r="B1026" t="s">
        <v>2537</v>
      </c>
      <c r="C1026" s="20" t="s">
        <v>2355</v>
      </c>
    </row>
    <row r="1027" spans="1:3" x14ac:dyDescent="0.15">
      <c r="A1027" t="s">
        <v>2860</v>
      </c>
      <c r="B1027" t="s">
        <v>2539</v>
      </c>
      <c r="C1027" s="20" t="s">
        <v>2355</v>
      </c>
    </row>
    <row r="1028" spans="1:3" x14ac:dyDescent="0.15">
      <c r="A1028" t="s">
        <v>2861</v>
      </c>
      <c r="B1028" t="s">
        <v>2541</v>
      </c>
      <c r="C1028" t="s">
        <v>2355</v>
      </c>
    </row>
    <row r="1029" spans="1:3" x14ac:dyDescent="0.15">
      <c r="A1029" t="s">
        <v>2862</v>
      </c>
      <c r="B1029" t="s">
        <v>2459</v>
      </c>
      <c r="C1029" t="s">
        <v>2355</v>
      </c>
    </row>
    <row r="1030" spans="1:3" x14ac:dyDescent="0.15">
      <c r="A1030" t="s">
        <v>598</v>
      </c>
      <c r="B1030" t="s">
        <v>594</v>
      </c>
      <c r="C1030" t="s">
        <v>2355</v>
      </c>
    </row>
    <row r="1031" spans="1:3" x14ac:dyDescent="0.15">
      <c r="A1031" t="s">
        <v>2863</v>
      </c>
      <c r="B1031" t="s">
        <v>449</v>
      </c>
    </row>
    <row r="1032" spans="1:3" x14ac:dyDescent="0.15">
      <c r="A1032" t="s">
        <v>2864</v>
      </c>
      <c r="B1032" t="s">
        <v>451</v>
      </c>
    </row>
    <row r="1033" spans="1:3" x14ac:dyDescent="0.15">
      <c r="A1033" t="s">
        <v>2865</v>
      </c>
      <c r="B1033" t="s">
        <v>453</v>
      </c>
    </row>
    <row r="1034" spans="1:3" x14ac:dyDescent="0.15">
      <c r="A1034" t="s">
        <v>2866</v>
      </c>
      <c r="B1034" t="s">
        <v>455</v>
      </c>
    </row>
    <row r="1035" spans="1:3" x14ac:dyDescent="0.15">
      <c r="A1035" t="s">
        <v>2867</v>
      </c>
      <c r="B1035" t="s">
        <v>457</v>
      </c>
    </row>
    <row r="1036" spans="1:3" x14ac:dyDescent="0.15">
      <c r="A1036" t="s">
        <v>2868</v>
      </c>
      <c r="B1036" t="s">
        <v>459</v>
      </c>
    </row>
    <row r="1037" spans="1:3" x14ac:dyDescent="0.15">
      <c r="A1037" t="s">
        <v>2869</v>
      </c>
      <c r="B1037" t="s">
        <v>461</v>
      </c>
      <c r="C1037" s="20" t="s">
        <v>2355</v>
      </c>
    </row>
    <row r="1038" spans="1:3" x14ac:dyDescent="0.15">
      <c r="A1038" t="s">
        <v>2870</v>
      </c>
      <c r="B1038" t="s">
        <v>463</v>
      </c>
      <c r="C1038" s="20" t="s">
        <v>2355</v>
      </c>
    </row>
    <row r="1039" spans="1:3" x14ac:dyDescent="0.15">
      <c r="A1039" t="s">
        <v>2871</v>
      </c>
      <c r="B1039" t="s">
        <v>465</v>
      </c>
      <c r="C1039" s="20" t="s">
        <v>2355</v>
      </c>
    </row>
    <row r="1040" spans="1:3" x14ac:dyDescent="0.15">
      <c r="A1040" t="s">
        <v>2872</v>
      </c>
      <c r="B1040" t="s">
        <v>467</v>
      </c>
      <c r="C1040" s="20" t="s">
        <v>2355</v>
      </c>
    </row>
    <row r="1041" spans="1:3" x14ac:dyDescent="0.15">
      <c r="A1041" t="s">
        <v>2873</v>
      </c>
      <c r="B1041" t="s">
        <v>469</v>
      </c>
      <c r="C1041" s="20" t="s">
        <v>2355</v>
      </c>
    </row>
    <row r="1042" spans="1:3" x14ac:dyDescent="0.15">
      <c r="A1042" t="s">
        <v>2874</v>
      </c>
      <c r="B1042" t="s">
        <v>471</v>
      </c>
      <c r="C1042" s="20" t="s">
        <v>2355</v>
      </c>
    </row>
    <row r="1043" spans="1:3" x14ac:dyDescent="0.15">
      <c r="A1043" t="s">
        <v>2875</v>
      </c>
      <c r="B1043" t="s">
        <v>473</v>
      </c>
      <c r="C1043" s="20" t="s">
        <v>2355</v>
      </c>
    </row>
    <row r="1044" spans="1:3" x14ac:dyDescent="0.15">
      <c r="A1044" t="s">
        <v>2876</v>
      </c>
      <c r="B1044" t="s">
        <v>475</v>
      </c>
      <c r="C1044" s="20" t="s">
        <v>2355</v>
      </c>
    </row>
    <row r="1045" spans="1:3" x14ac:dyDescent="0.15">
      <c r="A1045" t="s">
        <v>2877</v>
      </c>
      <c r="B1045" t="s">
        <v>477</v>
      </c>
      <c r="C1045" s="20" t="s">
        <v>2355</v>
      </c>
    </row>
    <row r="1046" spans="1:3" x14ac:dyDescent="0.15">
      <c r="A1046" t="s">
        <v>2878</v>
      </c>
      <c r="B1046" t="s">
        <v>479</v>
      </c>
      <c r="C1046" s="20" t="s">
        <v>2355</v>
      </c>
    </row>
    <row r="1047" spans="1:3" x14ac:dyDescent="0.15">
      <c r="A1047" t="s">
        <v>2879</v>
      </c>
      <c r="B1047" t="s">
        <v>481</v>
      </c>
    </row>
    <row r="1048" spans="1:3" x14ac:dyDescent="0.15">
      <c r="A1048" t="s">
        <v>2880</v>
      </c>
      <c r="B1048" t="s">
        <v>483</v>
      </c>
    </row>
    <row r="1049" spans="1:3" x14ac:dyDescent="0.15">
      <c r="A1049" t="s">
        <v>2881</v>
      </c>
      <c r="B1049" t="s">
        <v>485</v>
      </c>
    </row>
    <row r="1050" spans="1:3" x14ac:dyDescent="0.15">
      <c r="A1050" t="s">
        <v>2882</v>
      </c>
      <c r="B1050" t="s">
        <v>487</v>
      </c>
    </row>
    <row r="1051" spans="1:3" x14ac:dyDescent="0.15">
      <c r="A1051" t="s">
        <v>2883</v>
      </c>
      <c r="B1051" t="s">
        <v>489</v>
      </c>
    </row>
    <row r="1052" spans="1:3" x14ac:dyDescent="0.15">
      <c r="A1052" t="s">
        <v>2884</v>
      </c>
      <c r="B1052" t="s">
        <v>491</v>
      </c>
    </row>
    <row r="1053" spans="1:3" x14ac:dyDescent="0.15">
      <c r="A1053" t="s">
        <v>2885</v>
      </c>
      <c r="B1053" t="s">
        <v>493</v>
      </c>
    </row>
    <row r="1054" spans="1:3" x14ac:dyDescent="0.15">
      <c r="A1054" t="s">
        <v>2886</v>
      </c>
      <c r="B1054" t="s">
        <v>495</v>
      </c>
    </row>
    <row r="1055" spans="1:3" x14ac:dyDescent="0.15">
      <c r="A1055" t="s">
        <v>2887</v>
      </c>
      <c r="B1055" t="s">
        <v>497</v>
      </c>
      <c r="C1055" s="20" t="s">
        <v>2355</v>
      </c>
    </row>
    <row r="1056" spans="1:3" x14ac:dyDescent="0.15">
      <c r="A1056" t="s">
        <v>2888</v>
      </c>
      <c r="B1056" t="s">
        <v>499</v>
      </c>
      <c r="C1056" s="20" t="s">
        <v>2355</v>
      </c>
    </row>
    <row r="1057" spans="1:3" x14ac:dyDescent="0.15">
      <c r="A1057" t="s">
        <v>2889</v>
      </c>
      <c r="B1057" t="s">
        <v>501</v>
      </c>
      <c r="C1057" s="20" t="s">
        <v>2355</v>
      </c>
    </row>
    <row r="1058" spans="1:3" x14ac:dyDescent="0.15">
      <c r="A1058" t="s">
        <v>2890</v>
      </c>
      <c r="B1058" t="s">
        <v>503</v>
      </c>
      <c r="C1058" s="20" t="s">
        <v>2355</v>
      </c>
    </row>
    <row r="1059" spans="1:3" x14ac:dyDescent="0.15">
      <c r="A1059" t="s">
        <v>2891</v>
      </c>
      <c r="B1059" t="s">
        <v>505</v>
      </c>
      <c r="C1059" s="20" t="s">
        <v>2355</v>
      </c>
    </row>
    <row r="1060" spans="1:3" x14ac:dyDescent="0.15">
      <c r="A1060" t="s">
        <v>2892</v>
      </c>
      <c r="B1060" t="s">
        <v>507</v>
      </c>
      <c r="C1060" s="20" t="s">
        <v>2355</v>
      </c>
    </row>
    <row r="1061" spans="1:3" x14ac:dyDescent="0.15">
      <c r="A1061" t="s">
        <v>2893</v>
      </c>
      <c r="B1061" t="s">
        <v>509</v>
      </c>
      <c r="C1061" s="20" t="s">
        <v>2355</v>
      </c>
    </row>
    <row r="1062" spans="1:3" x14ac:dyDescent="0.15">
      <c r="A1062" t="s">
        <v>2894</v>
      </c>
      <c r="B1062" t="s">
        <v>511</v>
      </c>
      <c r="C1062" s="20" t="s">
        <v>2355</v>
      </c>
    </row>
    <row r="1063" spans="1:3" x14ac:dyDescent="0.15">
      <c r="A1063" t="s">
        <v>2895</v>
      </c>
      <c r="B1063" t="s">
        <v>375</v>
      </c>
      <c r="C1063" s="20" t="s">
        <v>2355</v>
      </c>
    </row>
    <row r="1064" spans="1:3" x14ac:dyDescent="0.15">
      <c r="A1064" t="s">
        <v>2896</v>
      </c>
      <c r="B1064" t="s">
        <v>377</v>
      </c>
      <c r="C1064" s="20" t="s">
        <v>2355</v>
      </c>
    </row>
    <row r="1065" spans="1:3" x14ac:dyDescent="0.15">
      <c r="A1065" t="s">
        <v>2897</v>
      </c>
      <c r="B1065" t="s">
        <v>379</v>
      </c>
    </row>
    <row r="1066" spans="1:3" x14ac:dyDescent="0.15">
      <c r="A1066" t="s">
        <v>2898</v>
      </c>
      <c r="B1066" t="s">
        <v>381</v>
      </c>
    </row>
    <row r="1067" spans="1:3" x14ac:dyDescent="0.15">
      <c r="A1067" t="s">
        <v>2899</v>
      </c>
      <c r="B1067" t="s">
        <v>383</v>
      </c>
    </row>
    <row r="1068" spans="1:3" x14ac:dyDescent="0.15">
      <c r="A1068" t="s">
        <v>2900</v>
      </c>
      <c r="B1068" t="s">
        <v>385</v>
      </c>
    </row>
    <row r="1069" spans="1:3" x14ac:dyDescent="0.15">
      <c r="A1069" t="s">
        <v>2901</v>
      </c>
      <c r="B1069" t="s">
        <v>387</v>
      </c>
    </row>
    <row r="1070" spans="1:3" x14ac:dyDescent="0.15">
      <c r="A1070" t="s">
        <v>2902</v>
      </c>
      <c r="B1070" t="s">
        <v>389</v>
      </c>
    </row>
    <row r="1071" spans="1:3" x14ac:dyDescent="0.15">
      <c r="A1071" t="s">
        <v>2903</v>
      </c>
      <c r="B1071" t="s">
        <v>391</v>
      </c>
    </row>
    <row r="1072" spans="1:3" x14ac:dyDescent="0.15">
      <c r="A1072" t="s">
        <v>2904</v>
      </c>
      <c r="B1072" t="s">
        <v>393</v>
      </c>
    </row>
    <row r="1073" spans="1:3" x14ac:dyDescent="0.15">
      <c r="A1073" t="s">
        <v>2905</v>
      </c>
      <c r="B1073" t="s">
        <v>395</v>
      </c>
      <c r="C1073" s="20" t="s">
        <v>2355</v>
      </c>
    </row>
    <row r="1074" spans="1:3" x14ac:dyDescent="0.15">
      <c r="A1074" t="s">
        <v>2906</v>
      </c>
      <c r="B1074" t="s">
        <v>397</v>
      </c>
      <c r="C1074" s="20" t="s">
        <v>2355</v>
      </c>
    </row>
    <row r="1075" spans="1:3" x14ac:dyDescent="0.15">
      <c r="A1075" t="s">
        <v>2907</v>
      </c>
      <c r="B1075" t="s">
        <v>399</v>
      </c>
      <c r="C1075" s="20" t="s">
        <v>2355</v>
      </c>
    </row>
    <row r="1076" spans="1:3" x14ac:dyDescent="0.15">
      <c r="A1076" t="s">
        <v>2908</v>
      </c>
      <c r="B1076" t="s">
        <v>401</v>
      </c>
      <c r="C1076" s="20" t="s">
        <v>2355</v>
      </c>
    </row>
    <row r="1077" spans="1:3" x14ac:dyDescent="0.15">
      <c r="A1077" t="s">
        <v>2909</v>
      </c>
      <c r="B1077" t="s">
        <v>403</v>
      </c>
      <c r="C1077" s="20" t="s">
        <v>2355</v>
      </c>
    </row>
    <row r="1078" spans="1:3" x14ac:dyDescent="0.15">
      <c r="A1078" t="s">
        <v>2910</v>
      </c>
      <c r="B1078" t="s">
        <v>405</v>
      </c>
      <c r="C1078" s="20" t="s">
        <v>2355</v>
      </c>
    </row>
    <row r="1079" spans="1:3" x14ac:dyDescent="0.15">
      <c r="A1079" t="s">
        <v>2911</v>
      </c>
      <c r="B1079" t="s">
        <v>407</v>
      </c>
      <c r="C1079" s="20" t="s">
        <v>2355</v>
      </c>
    </row>
    <row r="1080" spans="1:3" x14ac:dyDescent="0.15">
      <c r="A1080" t="s">
        <v>2912</v>
      </c>
      <c r="B1080" t="s">
        <v>409</v>
      </c>
      <c r="C1080" s="20" t="s">
        <v>2355</v>
      </c>
    </row>
    <row r="1081" spans="1:3" x14ac:dyDescent="0.15">
      <c r="A1081" t="s">
        <v>2913</v>
      </c>
      <c r="B1081" t="s">
        <v>411</v>
      </c>
      <c r="C1081" s="20" t="s">
        <v>2355</v>
      </c>
    </row>
    <row r="1082" spans="1:3" x14ac:dyDescent="0.15">
      <c r="A1082" t="s">
        <v>2914</v>
      </c>
      <c r="B1082" t="s">
        <v>413</v>
      </c>
      <c r="C1082" s="20" t="s">
        <v>2355</v>
      </c>
    </row>
    <row r="1083" spans="1:3" x14ac:dyDescent="0.15">
      <c r="A1083" t="s">
        <v>2915</v>
      </c>
      <c r="B1083" t="s">
        <v>415</v>
      </c>
    </row>
    <row r="1084" spans="1:3" x14ac:dyDescent="0.15">
      <c r="A1084" t="s">
        <v>2916</v>
      </c>
      <c r="B1084" t="s">
        <v>417</v>
      </c>
    </row>
    <row r="1085" spans="1:3" x14ac:dyDescent="0.15">
      <c r="A1085" t="s">
        <v>2917</v>
      </c>
      <c r="B1085" t="s">
        <v>419</v>
      </c>
    </row>
    <row r="1086" spans="1:3" x14ac:dyDescent="0.15">
      <c r="A1086" t="s">
        <v>2918</v>
      </c>
      <c r="B1086" t="s">
        <v>421</v>
      </c>
    </row>
    <row r="1087" spans="1:3" x14ac:dyDescent="0.15">
      <c r="A1087" t="s">
        <v>2919</v>
      </c>
      <c r="B1087" t="s">
        <v>423</v>
      </c>
    </row>
    <row r="1088" spans="1:3" x14ac:dyDescent="0.15">
      <c r="A1088" t="s">
        <v>2920</v>
      </c>
      <c r="B1088" t="s">
        <v>425</v>
      </c>
    </row>
    <row r="1089" spans="1:3" x14ac:dyDescent="0.15">
      <c r="A1089" t="s">
        <v>2921</v>
      </c>
      <c r="B1089" t="s">
        <v>427</v>
      </c>
    </row>
    <row r="1090" spans="1:3" x14ac:dyDescent="0.15">
      <c r="A1090" t="s">
        <v>2922</v>
      </c>
      <c r="B1090" t="s">
        <v>429</v>
      </c>
    </row>
    <row r="1091" spans="1:3" x14ac:dyDescent="0.15">
      <c r="A1091" t="s">
        <v>2923</v>
      </c>
      <c r="B1091" t="s">
        <v>431</v>
      </c>
      <c r="C1091" s="20" t="s">
        <v>2355</v>
      </c>
    </row>
    <row r="1092" spans="1:3" x14ac:dyDescent="0.15">
      <c r="A1092" t="s">
        <v>2924</v>
      </c>
      <c r="B1092" t="s">
        <v>433</v>
      </c>
      <c r="C1092" s="20" t="s">
        <v>2355</v>
      </c>
    </row>
    <row r="1093" spans="1:3" x14ac:dyDescent="0.15">
      <c r="A1093" t="s">
        <v>2925</v>
      </c>
      <c r="B1093" t="s">
        <v>435</v>
      </c>
      <c r="C1093" s="20" t="s">
        <v>2355</v>
      </c>
    </row>
    <row r="1094" spans="1:3" x14ac:dyDescent="0.15">
      <c r="A1094" t="s">
        <v>2926</v>
      </c>
      <c r="B1094" t="s">
        <v>437</v>
      </c>
      <c r="C1094" s="20" t="s">
        <v>2355</v>
      </c>
    </row>
    <row r="1095" spans="1:3" x14ac:dyDescent="0.15">
      <c r="A1095" t="s">
        <v>2927</v>
      </c>
      <c r="B1095" t="s">
        <v>439</v>
      </c>
      <c r="C1095" s="20" t="s">
        <v>2355</v>
      </c>
    </row>
    <row r="1096" spans="1:3" x14ac:dyDescent="0.15">
      <c r="A1096" t="s">
        <v>2928</v>
      </c>
      <c r="B1096" t="s">
        <v>441</v>
      </c>
      <c r="C1096" s="20" t="s">
        <v>2355</v>
      </c>
    </row>
    <row r="1097" spans="1:3" x14ac:dyDescent="0.15">
      <c r="A1097" t="s">
        <v>2929</v>
      </c>
      <c r="B1097" t="s">
        <v>443</v>
      </c>
      <c r="C1097" s="20" t="s">
        <v>2355</v>
      </c>
    </row>
    <row r="1098" spans="1:3" x14ac:dyDescent="0.15">
      <c r="A1098" t="s">
        <v>2930</v>
      </c>
      <c r="B1098" t="s">
        <v>445</v>
      </c>
      <c r="C1098" s="20" t="s">
        <v>2355</v>
      </c>
    </row>
    <row r="1099" spans="1:3" x14ac:dyDescent="0.15">
      <c r="A1099" t="s">
        <v>2931</v>
      </c>
      <c r="B1099" t="s">
        <v>447</v>
      </c>
      <c r="C1099" s="20" t="s">
        <v>2355</v>
      </c>
    </row>
    <row r="1100" spans="1:3" x14ac:dyDescent="0.15">
      <c r="A1100" t="s">
        <v>2932</v>
      </c>
      <c r="B1100" t="s">
        <v>3399</v>
      </c>
      <c r="C1100" s="20" t="s">
        <v>2355</v>
      </c>
    </row>
    <row r="1101" spans="1:3" x14ac:dyDescent="0.15">
      <c r="A1101" t="s">
        <v>2933</v>
      </c>
      <c r="B1101" t="s">
        <v>3401</v>
      </c>
    </row>
    <row r="1102" spans="1:3" x14ac:dyDescent="0.15">
      <c r="A1102" t="s">
        <v>2934</v>
      </c>
      <c r="B1102" t="s">
        <v>3403</v>
      </c>
    </row>
    <row r="1103" spans="1:3" x14ac:dyDescent="0.15">
      <c r="A1103" t="s">
        <v>2935</v>
      </c>
      <c r="B1103" t="s">
        <v>3405</v>
      </c>
    </row>
    <row r="1104" spans="1:3" x14ac:dyDescent="0.15">
      <c r="A1104" t="s">
        <v>2936</v>
      </c>
      <c r="B1104" t="s">
        <v>3407</v>
      </c>
    </row>
    <row r="1105" spans="1:3" x14ac:dyDescent="0.15">
      <c r="A1105" t="s">
        <v>2937</v>
      </c>
      <c r="B1105" t="s">
        <v>3409</v>
      </c>
    </row>
    <row r="1106" spans="1:3" x14ac:dyDescent="0.15">
      <c r="A1106" t="s">
        <v>2938</v>
      </c>
      <c r="B1106" t="s">
        <v>3411</v>
      </c>
    </row>
    <row r="1107" spans="1:3" x14ac:dyDescent="0.15">
      <c r="A1107" t="s">
        <v>2939</v>
      </c>
      <c r="B1107" t="s">
        <v>3413</v>
      </c>
    </row>
    <row r="1108" spans="1:3" x14ac:dyDescent="0.15">
      <c r="A1108" t="s">
        <v>2940</v>
      </c>
      <c r="B1108" t="s">
        <v>3415</v>
      </c>
    </row>
    <row r="1109" spans="1:3" x14ac:dyDescent="0.15">
      <c r="A1109" t="s">
        <v>2941</v>
      </c>
      <c r="B1109" t="s">
        <v>3417</v>
      </c>
      <c r="C1109" s="20" t="s">
        <v>2355</v>
      </c>
    </row>
    <row r="1110" spans="1:3" x14ac:dyDescent="0.15">
      <c r="A1110" t="s">
        <v>2942</v>
      </c>
      <c r="B1110" t="s">
        <v>3419</v>
      </c>
      <c r="C1110" s="20" t="s">
        <v>2355</v>
      </c>
    </row>
    <row r="1111" spans="1:3" x14ac:dyDescent="0.15">
      <c r="A1111" t="s">
        <v>2943</v>
      </c>
      <c r="B1111" t="s">
        <v>3421</v>
      </c>
      <c r="C1111" s="20" t="s">
        <v>2355</v>
      </c>
    </row>
    <row r="1112" spans="1:3" x14ac:dyDescent="0.15">
      <c r="A1112" t="s">
        <v>2944</v>
      </c>
      <c r="B1112" t="s">
        <v>3423</v>
      </c>
      <c r="C1112" s="20" t="s">
        <v>2355</v>
      </c>
    </row>
    <row r="1113" spans="1:3" x14ac:dyDescent="0.15">
      <c r="A1113" t="s">
        <v>2945</v>
      </c>
      <c r="B1113" t="s">
        <v>3425</v>
      </c>
      <c r="C1113" s="20" t="s">
        <v>2355</v>
      </c>
    </row>
    <row r="1114" spans="1:3" x14ac:dyDescent="0.15">
      <c r="A1114" t="s">
        <v>2946</v>
      </c>
      <c r="B1114" t="s">
        <v>3427</v>
      </c>
      <c r="C1114" s="20" t="s">
        <v>2355</v>
      </c>
    </row>
    <row r="1115" spans="1:3" x14ac:dyDescent="0.15">
      <c r="A1115" t="s">
        <v>2947</v>
      </c>
      <c r="B1115" t="s">
        <v>3429</v>
      </c>
      <c r="C1115" s="20" t="s">
        <v>2355</v>
      </c>
    </row>
    <row r="1116" spans="1:3" x14ac:dyDescent="0.15">
      <c r="A1116" t="s">
        <v>2948</v>
      </c>
      <c r="B1116" t="s">
        <v>3431</v>
      </c>
      <c r="C1116" s="20" t="s">
        <v>2355</v>
      </c>
    </row>
    <row r="1117" spans="1:3" x14ac:dyDescent="0.15">
      <c r="A1117" t="s">
        <v>2949</v>
      </c>
      <c r="B1117" t="s">
        <v>3433</v>
      </c>
      <c r="C1117" s="20" t="s">
        <v>2355</v>
      </c>
    </row>
    <row r="1118" spans="1:3" x14ac:dyDescent="0.15">
      <c r="A1118" t="s">
        <v>2950</v>
      </c>
      <c r="B1118" t="s">
        <v>3435</v>
      </c>
      <c r="C1118" s="20" t="s">
        <v>2355</v>
      </c>
    </row>
    <row r="1119" spans="1:3" x14ac:dyDescent="0.15">
      <c r="A1119" t="s">
        <v>2951</v>
      </c>
      <c r="B1119" t="s">
        <v>3437</v>
      </c>
    </row>
    <row r="1120" spans="1:3" x14ac:dyDescent="0.15">
      <c r="A1120" t="s">
        <v>2952</v>
      </c>
      <c r="B1120" t="s">
        <v>3439</v>
      </c>
    </row>
    <row r="1121" spans="1:3" x14ac:dyDescent="0.15">
      <c r="A1121" t="s">
        <v>2953</v>
      </c>
      <c r="B1121" t="s">
        <v>3441</v>
      </c>
    </row>
    <row r="1122" spans="1:3" x14ac:dyDescent="0.15">
      <c r="A1122" t="s">
        <v>2954</v>
      </c>
      <c r="B1122" t="s">
        <v>3443</v>
      </c>
    </row>
    <row r="1123" spans="1:3" x14ac:dyDescent="0.15">
      <c r="A1123" t="s">
        <v>2955</v>
      </c>
      <c r="B1123" t="s">
        <v>3445</v>
      </c>
    </row>
    <row r="1124" spans="1:3" x14ac:dyDescent="0.15">
      <c r="A1124" t="s">
        <v>2956</v>
      </c>
      <c r="B1124" t="s">
        <v>3447</v>
      </c>
    </row>
    <row r="1125" spans="1:3" x14ac:dyDescent="0.15">
      <c r="A1125" t="s">
        <v>2957</v>
      </c>
      <c r="B1125" t="s">
        <v>3449</v>
      </c>
    </row>
    <row r="1126" spans="1:3" x14ac:dyDescent="0.15">
      <c r="A1126" t="s">
        <v>2958</v>
      </c>
      <c r="B1126" t="s">
        <v>3451</v>
      </c>
    </row>
    <row r="1127" spans="1:3" x14ac:dyDescent="0.15">
      <c r="A1127" t="s">
        <v>2959</v>
      </c>
      <c r="B1127" t="s">
        <v>3453</v>
      </c>
      <c r="C1127" s="20" t="s">
        <v>2355</v>
      </c>
    </row>
    <row r="1128" spans="1:3" x14ac:dyDescent="0.15">
      <c r="A1128" t="s">
        <v>2960</v>
      </c>
      <c r="B1128" t="s">
        <v>3455</v>
      </c>
      <c r="C1128" s="20" t="s">
        <v>2355</v>
      </c>
    </row>
    <row r="1129" spans="1:3" x14ac:dyDescent="0.15">
      <c r="A1129" t="s">
        <v>2961</v>
      </c>
      <c r="B1129" t="s">
        <v>3457</v>
      </c>
      <c r="C1129" s="20" t="s">
        <v>2355</v>
      </c>
    </row>
    <row r="1130" spans="1:3" x14ac:dyDescent="0.15">
      <c r="A1130" t="s">
        <v>2962</v>
      </c>
      <c r="B1130" t="s">
        <v>3459</v>
      </c>
      <c r="C1130" s="20" t="s">
        <v>2355</v>
      </c>
    </row>
    <row r="1131" spans="1:3" x14ac:dyDescent="0.15">
      <c r="A1131" t="s">
        <v>2963</v>
      </c>
      <c r="B1131" t="s">
        <v>3461</v>
      </c>
      <c r="C1131" s="20" t="s">
        <v>2355</v>
      </c>
    </row>
    <row r="1132" spans="1:3" x14ac:dyDescent="0.15">
      <c r="A1132" t="s">
        <v>2964</v>
      </c>
      <c r="B1132" t="s">
        <v>3463</v>
      </c>
      <c r="C1132" s="20" t="s">
        <v>2355</v>
      </c>
    </row>
    <row r="1133" spans="1:3" x14ac:dyDescent="0.15">
      <c r="A1133" t="s">
        <v>2965</v>
      </c>
      <c r="B1133" t="s">
        <v>3465</v>
      </c>
      <c r="C1133" s="20" t="s">
        <v>2355</v>
      </c>
    </row>
    <row r="1134" spans="1:3" x14ac:dyDescent="0.15">
      <c r="A1134" t="s">
        <v>2966</v>
      </c>
      <c r="B1134" t="s">
        <v>587</v>
      </c>
      <c r="C1134" s="20" t="s">
        <v>2355</v>
      </c>
    </row>
    <row r="1135" spans="1:3" x14ac:dyDescent="0.15">
      <c r="A1135" t="s">
        <v>855</v>
      </c>
      <c r="B1135" t="s">
        <v>589</v>
      </c>
      <c r="C1135" s="20" t="s">
        <v>2355</v>
      </c>
    </row>
    <row r="1136" spans="1:3" x14ac:dyDescent="0.15">
      <c r="A1136" t="s">
        <v>856</v>
      </c>
      <c r="B1136" t="s">
        <v>591</v>
      </c>
      <c r="C1136" s="20" t="s">
        <v>2355</v>
      </c>
    </row>
    <row r="1137" spans="1:3" x14ac:dyDescent="0.15">
      <c r="A1137" t="s">
        <v>857</v>
      </c>
      <c r="B1137" t="s">
        <v>2695</v>
      </c>
    </row>
    <row r="1138" spans="1:3" x14ac:dyDescent="0.15">
      <c r="A1138" t="s">
        <v>858</v>
      </c>
      <c r="B1138" t="s">
        <v>2697</v>
      </c>
    </row>
    <row r="1139" spans="1:3" x14ac:dyDescent="0.15">
      <c r="A1139" t="s">
        <v>859</v>
      </c>
      <c r="B1139" t="s">
        <v>2699</v>
      </c>
    </row>
    <row r="1140" spans="1:3" x14ac:dyDescent="0.15">
      <c r="A1140" t="s">
        <v>860</v>
      </c>
      <c r="B1140" t="s">
        <v>2701</v>
      </c>
    </row>
    <row r="1141" spans="1:3" x14ac:dyDescent="0.15">
      <c r="A1141" t="s">
        <v>861</v>
      </c>
      <c r="B1141" t="s">
        <v>2703</v>
      </c>
    </row>
    <row r="1142" spans="1:3" x14ac:dyDescent="0.15">
      <c r="A1142" t="s">
        <v>862</v>
      </c>
      <c r="B1142" t="s">
        <v>2705</v>
      </c>
    </row>
    <row r="1143" spans="1:3" x14ac:dyDescent="0.15">
      <c r="A1143" t="s">
        <v>863</v>
      </c>
      <c r="B1143" t="s">
        <v>2707</v>
      </c>
    </row>
    <row r="1144" spans="1:3" x14ac:dyDescent="0.15">
      <c r="A1144" t="s">
        <v>864</v>
      </c>
      <c r="B1144" t="s">
        <v>2709</v>
      </c>
    </row>
    <row r="1145" spans="1:3" x14ac:dyDescent="0.15">
      <c r="A1145" t="s">
        <v>865</v>
      </c>
      <c r="B1145" t="s">
        <v>2711</v>
      </c>
      <c r="C1145" s="20" t="s">
        <v>2355</v>
      </c>
    </row>
    <row r="1146" spans="1:3" x14ac:dyDescent="0.15">
      <c r="A1146" t="s">
        <v>866</v>
      </c>
      <c r="B1146" t="s">
        <v>2713</v>
      </c>
      <c r="C1146" s="20" t="s">
        <v>2355</v>
      </c>
    </row>
    <row r="1147" spans="1:3" x14ac:dyDescent="0.15">
      <c r="A1147" t="s">
        <v>867</v>
      </c>
      <c r="B1147" t="s">
        <v>2715</v>
      </c>
      <c r="C1147" s="20" t="s">
        <v>2355</v>
      </c>
    </row>
    <row r="1148" spans="1:3" x14ac:dyDescent="0.15">
      <c r="A1148" t="s">
        <v>868</v>
      </c>
      <c r="B1148" t="s">
        <v>2717</v>
      </c>
      <c r="C1148" s="20" t="s">
        <v>2355</v>
      </c>
    </row>
    <row r="1149" spans="1:3" x14ac:dyDescent="0.15">
      <c r="A1149" t="s">
        <v>869</v>
      </c>
      <c r="B1149" t="s">
        <v>2719</v>
      </c>
      <c r="C1149" s="20" t="s">
        <v>2355</v>
      </c>
    </row>
    <row r="1150" spans="1:3" x14ac:dyDescent="0.15">
      <c r="A1150" t="s">
        <v>870</v>
      </c>
      <c r="B1150" t="s">
        <v>2721</v>
      </c>
      <c r="C1150" s="20" t="s">
        <v>2355</v>
      </c>
    </row>
    <row r="1151" spans="1:3" x14ac:dyDescent="0.15">
      <c r="A1151" t="s">
        <v>871</v>
      </c>
      <c r="B1151" t="s">
        <v>2723</v>
      </c>
      <c r="C1151" s="20" t="s">
        <v>2355</v>
      </c>
    </row>
    <row r="1152" spans="1:3" x14ac:dyDescent="0.15">
      <c r="A1152" t="s">
        <v>872</v>
      </c>
      <c r="B1152" t="s">
        <v>2725</v>
      </c>
      <c r="C1152" s="20" t="s">
        <v>2355</v>
      </c>
    </row>
    <row r="1153" spans="1:3" x14ac:dyDescent="0.15">
      <c r="A1153" t="s">
        <v>873</v>
      </c>
      <c r="B1153" t="s">
        <v>2727</v>
      </c>
      <c r="C1153" s="20" t="s">
        <v>2355</v>
      </c>
    </row>
    <row r="1154" spans="1:3" x14ac:dyDescent="0.15">
      <c r="A1154" t="s">
        <v>874</v>
      </c>
      <c r="B1154" t="s">
        <v>2729</v>
      </c>
      <c r="C1154" s="20" t="s">
        <v>2355</v>
      </c>
    </row>
    <row r="1155" spans="1:3" x14ac:dyDescent="0.15">
      <c r="A1155" t="s">
        <v>875</v>
      </c>
      <c r="B1155" t="s">
        <v>2731</v>
      </c>
    </row>
    <row r="1156" spans="1:3" x14ac:dyDescent="0.15">
      <c r="A1156" t="s">
        <v>876</v>
      </c>
      <c r="B1156" t="s">
        <v>2733</v>
      </c>
    </row>
    <row r="1157" spans="1:3" x14ac:dyDescent="0.15">
      <c r="A1157" t="s">
        <v>877</v>
      </c>
      <c r="B1157" t="s">
        <v>2735</v>
      </c>
    </row>
    <row r="1158" spans="1:3" x14ac:dyDescent="0.15">
      <c r="A1158" t="s">
        <v>878</v>
      </c>
      <c r="B1158" t="s">
        <v>2737</v>
      </c>
    </row>
    <row r="1159" spans="1:3" x14ac:dyDescent="0.15">
      <c r="A1159" t="s">
        <v>879</v>
      </c>
      <c r="B1159" t="s">
        <v>2739</v>
      </c>
    </row>
    <row r="1160" spans="1:3" x14ac:dyDescent="0.15">
      <c r="A1160" t="s">
        <v>880</v>
      </c>
      <c r="B1160" t="s">
        <v>2741</v>
      </c>
    </row>
    <row r="1161" spans="1:3" x14ac:dyDescent="0.15">
      <c r="A1161" t="s">
        <v>881</v>
      </c>
      <c r="B1161" t="s">
        <v>2743</v>
      </c>
    </row>
    <row r="1162" spans="1:3" x14ac:dyDescent="0.15">
      <c r="A1162" t="s">
        <v>882</v>
      </c>
      <c r="B1162" t="s">
        <v>2745</v>
      </c>
    </row>
    <row r="1163" spans="1:3" x14ac:dyDescent="0.15">
      <c r="A1163" t="s">
        <v>883</v>
      </c>
      <c r="B1163" t="s">
        <v>2747</v>
      </c>
      <c r="C1163" s="20" t="s">
        <v>2355</v>
      </c>
    </row>
    <row r="1164" spans="1:3" x14ac:dyDescent="0.15">
      <c r="A1164" t="s">
        <v>884</v>
      </c>
      <c r="B1164" t="s">
        <v>2749</v>
      </c>
      <c r="C1164" s="20" t="s">
        <v>2355</v>
      </c>
    </row>
    <row r="1165" spans="1:3" x14ac:dyDescent="0.15">
      <c r="A1165" t="s">
        <v>885</v>
      </c>
      <c r="B1165" t="s">
        <v>2751</v>
      </c>
      <c r="C1165" s="20" t="s">
        <v>2355</v>
      </c>
    </row>
    <row r="1166" spans="1:3" x14ac:dyDescent="0.15">
      <c r="A1166" t="s">
        <v>886</v>
      </c>
      <c r="B1166" t="s">
        <v>2753</v>
      </c>
      <c r="C1166" s="20" t="s">
        <v>2355</v>
      </c>
    </row>
    <row r="1167" spans="1:3" x14ac:dyDescent="0.15">
      <c r="A1167" t="s">
        <v>887</v>
      </c>
      <c r="B1167" t="s">
        <v>2755</v>
      </c>
      <c r="C1167" s="20" t="s">
        <v>2355</v>
      </c>
    </row>
    <row r="1168" spans="1:3" x14ac:dyDescent="0.15">
      <c r="A1168" t="s">
        <v>888</v>
      </c>
      <c r="B1168" t="s">
        <v>2757</v>
      </c>
      <c r="C1168" s="20" t="s">
        <v>2355</v>
      </c>
    </row>
    <row r="1169" spans="1:3" x14ac:dyDescent="0.15">
      <c r="A1169" t="s">
        <v>889</v>
      </c>
      <c r="B1169" t="s">
        <v>2759</v>
      </c>
      <c r="C1169" s="20" t="s">
        <v>2355</v>
      </c>
    </row>
    <row r="1170" spans="1:3" x14ac:dyDescent="0.15">
      <c r="A1170" t="s">
        <v>890</v>
      </c>
      <c r="B1170" t="s">
        <v>2761</v>
      </c>
      <c r="C1170" s="20" t="s">
        <v>2355</v>
      </c>
    </row>
    <row r="1171" spans="1:3" x14ac:dyDescent="0.15">
      <c r="A1171" t="s">
        <v>891</v>
      </c>
      <c r="B1171" t="s">
        <v>2763</v>
      </c>
      <c r="C1171" s="20" t="s">
        <v>2355</v>
      </c>
    </row>
    <row r="1172" spans="1:3" x14ac:dyDescent="0.15">
      <c r="A1172" t="s">
        <v>892</v>
      </c>
      <c r="B1172" t="s">
        <v>2765</v>
      </c>
      <c r="C1172" s="20" t="s">
        <v>2355</v>
      </c>
    </row>
    <row r="1173" spans="1:3" x14ac:dyDescent="0.15">
      <c r="A1173" t="s">
        <v>893</v>
      </c>
      <c r="B1173" t="s">
        <v>2767</v>
      </c>
    </row>
    <row r="1174" spans="1:3" x14ac:dyDescent="0.15">
      <c r="A1174" t="s">
        <v>894</v>
      </c>
      <c r="B1174" t="s">
        <v>2769</v>
      </c>
    </row>
    <row r="1175" spans="1:3" x14ac:dyDescent="0.15">
      <c r="A1175" t="s">
        <v>895</v>
      </c>
      <c r="B1175" t="s">
        <v>2771</v>
      </c>
    </row>
    <row r="1176" spans="1:3" x14ac:dyDescent="0.15">
      <c r="A1176" t="s">
        <v>896</v>
      </c>
      <c r="B1176" t="s">
        <v>2773</v>
      </c>
    </row>
    <row r="1177" spans="1:3" x14ac:dyDescent="0.15">
      <c r="A1177" t="s">
        <v>897</v>
      </c>
      <c r="B1177" t="s">
        <v>2775</v>
      </c>
    </row>
    <row r="1178" spans="1:3" x14ac:dyDescent="0.15">
      <c r="A1178" t="s">
        <v>898</v>
      </c>
      <c r="B1178" t="s">
        <v>2777</v>
      </c>
    </row>
    <row r="1179" spans="1:3" x14ac:dyDescent="0.15">
      <c r="A1179" t="s">
        <v>899</v>
      </c>
      <c r="B1179" t="s">
        <v>2779</v>
      </c>
    </row>
    <row r="1180" spans="1:3" x14ac:dyDescent="0.15">
      <c r="A1180" t="s">
        <v>900</v>
      </c>
      <c r="B1180" t="s">
        <v>2781</v>
      </c>
    </row>
    <row r="1181" spans="1:3" x14ac:dyDescent="0.15">
      <c r="A1181" t="s">
        <v>901</v>
      </c>
      <c r="B1181" t="s">
        <v>2783</v>
      </c>
      <c r="C1181" s="20" t="s">
        <v>2355</v>
      </c>
    </row>
    <row r="1182" spans="1:3" x14ac:dyDescent="0.15">
      <c r="A1182" t="s">
        <v>902</v>
      </c>
      <c r="B1182" t="s">
        <v>2785</v>
      </c>
      <c r="C1182" s="20" t="s">
        <v>2355</v>
      </c>
    </row>
    <row r="1183" spans="1:3" x14ac:dyDescent="0.15">
      <c r="A1183" t="s">
        <v>903</v>
      </c>
      <c r="B1183" t="s">
        <v>2787</v>
      </c>
      <c r="C1183" s="20" t="s">
        <v>2355</v>
      </c>
    </row>
    <row r="1184" spans="1:3" x14ac:dyDescent="0.15">
      <c r="A1184" t="s">
        <v>904</v>
      </c>
      <c r="B1184" t="s">
        <v>2789</v>
      </c>
      <c r="C1184" s="20" t="s">
        <v>2355</v>
      </c>
    </row>
    <row r="1185" spans="1:3" x14ac:dyDescent="0.15">
      <c r="A1185" t="s">
        <v>905</v>
      </c>
      <c r="B1185" t="s">
        <v>2791</v>
      </c>
      <c r="C1185" s="20" t="s">
        <v>2355</v>
      </c>
    </row>
    <row r="1186" spans="1:3" x14ac:dyDescent="0.15">
      <c r="A1186" t="s">
        <v>906</v>
      </c>
      <c r="B1186" t="s">
        <v>1853</v>
      </c>
      <c r="C1186" s="20" t="s">
        <v>2355</v>
      </c>
    </row>
    <row r="1187" spans="1:3" x14ac:dyDescent="0.15">
      <c r="A1187" t="s">
        <v>907</v>
      </c>
      <c r="B1187" t="s">
        <v>1855</v>
      </c>
      <c r="C1187" s="20" t="s">
        <v>2355</v>
      </c>
    </row>
    <row r="1188" spans="1:3" x14ac:dyDescent="0.15">
      <c r="A1188" t="s">
        <v>908</v>
      </c>
      <c r="B1188" t="s">
        <v>1857</v>
      </c>
      <c r="C1188" s="20" t="s">
        <v>2355</v>
      </c>
    </row>
    <row r="1189" spans="1:3" x14ac:dyDescent="0.15">
      <c r="A1189" t="s">
        <v>909</v>
      </c>
      <c r="B1189" t="s">
        <v>1859</v>
      </c>
      <c r="C1189" s="20" t="s">
        <v>2355</v>
      </c>
    </row>
    <row r="1190" spans="1:3" x14ac:dyDescent="0.15">
      <c r="A1190" t="s">
        <v>910</v>
      </c>
      <c r="B1190" t="s">
        <v>1861</v>
      </c>
      <c r="C1190" s="20" t="s">
        <v>2355</v>
      </c>
    </row>
    <row r="1191" spans="1:3" x14ac:dyDescent="0.15">
      <c r="A1191" t="s">
        <v>911</v>
      </c>
      <c r="B1191" t="s">
        <v>1863</v>
      </c>
    </row>
    <row r="1192" spans="1:3" x14ac:dyDescent="0.15">
      <c r="A1192" t="s">
        <v>912</v>
      </c>
      <c r="B1192" t="s">
        <v>1865</v>
      </c>
    </row>
    <row r="1193" spans="1:3" x14ac:dyDescent="0.15">
      <c r="A1193" t="s">
        <v>913</v>
      </c>
      <c r="B1193" t="s">
        <v>1867</v>
      </c>
    </row>
    <row r="1194" spans="1:3" x14ac:dyDescent="0.15">
      <c r="A1194" t="s">
        <v>914</v>
      </c>
      <c r="B1194" t="s">
        <v>1869</v>
      </c>
    </row>
    <row r="1195" spans="1:3" x14ac:dyDescent="0.15">
      <c r="A1195" t="s">
        <v>915</v>
      </c>
      <c r="B1195" t="s">
        <v>1871</v>
      </c>
    </row>
    <row r="1196" spans="1:3" x14ac:dyDescent="0.15">
      <c r="A1196" t="s">
        <v>916</v>
      </c>
      <c r="B1196" t="s">
        <v>1873</v>
      </c>
    </row>
    <row r="1197" spans="1:3" x14ac:dyDescent="0.15">
      <c r="A1197" t="s">
        <v>917</v>
      </c>
      <c r="B1197" t="s">
        <v>1875</v>
      </c>
    </row>
    <row r="1198" spans="1:3" x14ac:dyDescent="0.15">
      <c r="A1198" t="s">
        <v>918</v>
      </c>
      <c r="B1198" t="s">
        <v>1877</v>
      </c>
    </row>
    <row r="1199" spans="1:3" x14ac:dyDescent="0.15">
      <c r="A1199" t="s">
        <v>919</v>
      </c>
      <c r="B1199" t="s">
        <v>1879</v>
      </c>
      <c r="C1199" s="20" t="s">
        <v>2355</v>
      </c>
    </row>
    <row r="1200" spans="1:3" x14ac:dyDescent="0.15">
      <c r="A1200" t="s">
        <v>920</v>
      </c>
      <c r="B1200" t="s">
        <v>1881</v>
      </c>
      <c r="C1200" s="20" t="s">
        <v>2355</v>
      </c>
    </row>
    <row r="1201" spans="1:3" x14ac:dyDescent="0.15">
      <c r="A1201" t="s">
        <v>921</v>
      </c>
      <c r="B1201" t="s">
        <v>1883</v>
      </c>
      <c r="C1201" s="20" t="s">
        <v>2355</v>
      </c>
    </row>
    <row r="1202" spans="1:3" x14ac:dyDescent="0.15">
      <c r="A1202" t="s">
        <v>922</v>
      </c>
      <c r="B1202" t="s">
        <v>1885</v>
      </c>
      <c r="C1202" s="20" t="s">
        <v>2355</v>
      </c>
    </row>
    <row r="1203" spans="1:3" x14ac:dyDescent="0.15">
      <c r="A1203" t="s">
        <v>923</v>
      </c>
      <c r="B1203" t="s">
        <v>1887</v>
      </c>
      <c r="C1203" s="20" t="s">
        <v>2355</v>
      </c>
    </row>
    <row r="1204" spans="1:3" x14ac:dyDescent="0.15">
      <c r="A1204" t="s">
        <v>924</v>
      </c>
      <c r="B1204" t="s">
        <v>1889</v>
      </c>
      <c r="C1204" s="20" t="s">
        <v>2355</v>
      </c>
    </row>
    <row r="1205" spans="1:3" x14ac:dyDescent="0.15">
      <c r="A1205" t="s">
        <v>925</v>
      </c>
      <c r="B1205" t="s">
        <v>1891</v>
      </c>
      <c r="C1205" s="20" t="s">
        <v>2355</v>
      </c>
    </row>
    <row r="1206" spans="1:3" x14ac:dyDescent="0.15">
      <c r="A1206" t="s">
        <v>926</v>
      </c>
      <c r="B1206" t="s">
        <v>1893</v>
      </c>
      <c r="C1206" s="20" t="s">
        <v>2355</v>
      </c>
    </row>
    <row r="1207" spans="1:3" x14ac:dyDescent="0.15">
      <c r="A1207" t="s">
        <v>927</v>
      </c>
      <c r="B1207" t="s">
        <v>1895</v>
      </c>
      <c r="C1207" s="20" t="s">
        <v>2355</v>
      </c>
    </row>
    <row r="1208" spans="1:3" x14ac:dyDescent="0.15">
      <c r="A1208" t="s">
        <v>928</v>
      </c>
      <c r="B1208" t="s">
        <v>1897</v>
      </c>
    </row>
    <row r="1209" spans="1:3" x14ac:dyDescent="0.15">
      <c r="A1209" t="s">
        <v>929</v>
      </c>
      <c r="B1209" t="s">
        <v>1899</v>
      </c>
    </row>
    <row r="1210" spans="1:3" x14ac:dyDescent="0.15">
      <c r="A1210" t="s">
        <v>930</v>
      </c>
      <c r="B1210" t="s">
        <v>2751</v>
      </c>
    </row>
    <row r="1211" spans="1:3" x14ac:dyDescent="0.15">
      <c r="A1211" t="s">
        <v>931</v>
      </c>
      <c r="B1211" t="s">
        <v>1902</v>
      </c>
    </row>
    <row r="1212" spans="1:3" x14ac:dyDescent="0.15">
      <c r="A1212" t="s">
        <v>932</v>
      </c>
      <c r="B1212" t="s">
        <v>1904</v>
      </c>
    </row>
    <row r="1213" spans="1:3" x14ac:dyDescent="0.15">
      <c r="A1213" t="s">
        <v>933</v>
      </c>
      <c r="B1213" t="s">
        <v>1906</v>
      </c>
    </row>
    <row r="1214" spans="1:3" x14ac:dyDescent="0.15">
      <c r="A1214" t="s">
        <v>934</v>
      </c>
      <c r="B1214" t="s">
        <v>1908</v>
      </c>
    </row>
    <row r="1215" spans="1:3" x14ac:dyDescent="0.15">
      <c r="A1215" t="s">
        <v>935</v>
      </c>
      <c r="B1215" t="s">
        <v>1910</v>
      </c>
    </row>
    <row r="1216" spans="1:3" x14ac:dyDescent="0.15">
      <c r="A1216" t="s">
        <v>936</v>
      </c>
      <c r="B1216" t="s">
        <v>1912</v>
      </c>
    </row>
    <row r="1217" spans="1:3" x14ac:dyDescent="0.15">
      <c r="A1217" t="s">
        <v>937</v>
      </c>
      <c r="B1217" t="s">
        <v>1914</v>
      </c>
      <c r="C1217" t="s">
        <v>2355</v>
      </c>
    </row>
    <row r="1218" spans="1:3" x14ac:dyDescent="0.15">
      <c r="A1218" t="s">
        <v>938</v>
      </c>
      <c r="B1218" t="s">
        <v>1916</v>
      </c>
      <c r="C1218" t="s">
        <v>2355</v>
      </c>
    </row>
    <row r="1219" spans="1:3" x14ac:dyDescent="0.15">
      <c r="A1219" t="s">
        <v>939</v>
      </c>
      <c r="B1219" t="s">
        <v>1918</v>
      </c>
      <c r="C1219" t="s">
        <v>2355</v>
      </c>
    </row>
    <row r="1220" spans="1:3" x14ac:dyDescent="0.15">
      <c r="A1220" t="s">
        <v>940</v>
      </c>
      <c r="B1220" t="s">
        <v>1920</v>
      </c>
      <c r="C1220" t="s">
        <v>2355</v>
      </c>
    </row>
    <row r="1221" spans="1:3" x14ac:dyDescent="0.15">
      <c r="A1221" t="s">
        <v>941</v>
      </c>
      <c r="B1221" t="s">
        <v>1922</v>
      </c>
      <c r="C1221" t="s">
        <v>2355</v>
      </c>
    </row>
    <row r="1222" spans="1:3" x14ac:dyDescent="0.15">
      <c r="A1222" t="s">
        <v>942</v>
      </c>
      <c r="B1222" t="s">
        <v>1924</v>
      </c>
      <c r="C1222" t="s">
        <v>2355</v>
      </c>
    </row>
    <row r="1223" spans="1:3" x14ac:dyDescent="0.15">
      <c r="A1223" t="s">
        <v>943</v>
      </c>
      <c r="B1223" t="s">
        <v>1926</v>
      </c>
      <c r="C1223" t="s">
        <v>2355</v>
      </c>
    </row>
    <row r="1224" spans="1:3" x14ac:dyDescent="0.15">
      <c r="A1224" t="s">
        <v>944</v>
      </c>
      <c r="B1224" t="s">
        <v>1928</v>
      </c>
      <c r="C1224" t="s">
        <v>2355</v>
      </c>
    </row>
    <row r="1225" spans="1:3" x14ac:dyDescent="0.15">
      <c r="A1225" t="s">
        <v>945</v>
      </c>
      <c r="B1225" t="s">
        <v>1930</v>
      </c>
      <c r="C1225" t="s">
        <v>2355</v>
      </c>
    </row>
    <row r="1226" spans="1:3" x14ac:dyDescent="0.15">
      <c r="A1226" t="s">
        <v>946</v>
      </c>
      <c r="B1226" t="s">
        <v>1932</v>
      </c>
      <c r="C1226" t="s">
        <v>2355</v>
      </c>
    </row>
    <row r="1227" spans="1:3" x14ac:dyDescent="0.15">
      <c r="A1227" t="s">
        <v>947</v>
      </c>
      <c r="B1227" t="s">
        <v>1934</v>
      </c>
      <c r="C1227" t="s">
        <v>2355</v>
      </c>
    </row>
    <row r="1228" spans="1:3" x14ac:dyDescent="0.15">
      <c r="A1228" t="s">
        <v>948</v>
      </c>
      <c r="B1228" t="s">
        <v>1936</v>
      </c>
      <c r="C1228" t="s">
        <v>2355</v>
      </c>
    </row>
    <row r="1229" spans="1:3" x14ac:dyDescent="0.15">
      <c r="A1229" t="s">
        <v>949</v>
      </c>
      <c r="B1229" t="s">
        <v>1938</v>
      </c>
      <c r="C1229" t="s">
        <v>2355</v>
      </c>
    </row>
    <row r="1230" spans="1:3" x14ac:dyDescent="0.15">
      <c r="A1230" t="s">
        <v>950</v>
      </c>
      <c r="B1230" t="s">
        <v>1940</v>
      </c>
      <c r="C1230" t="s">
        <v>2355</v>
      </c>
    </row>
    <row r="1231" spans="1:3" x14ac:dyDescent="0.15">
      <c r="A1231" t="s">
        <v>951</v>
      </c>
      <c r="B1231" t="s">
        <v>1942</v>
      </c>
      <c r="C1231" t="s">
        <v>2355</v>
      </c>
    </row>
    <row r="1232" spans="1:3" x14ac:dyDescent="0.15">
      <c r="A1232" t="s">
        <v>1637</v>
      </c>
      <c r="B1232" t="s">
        <v>706</v>
      </c>
      <c r="C1232" t="s">
        <v>2355</v>
      </c>
    </row>
    <row r="1233" spans="1:3" x14ac:dyDescent="0.15">
      <c r="A1233" t="s">
        <v>1638</v>
      </c>
      <c r="B1233" t="s">
        <v>708</v>
      </c>
      <c r="C1233" t="s">
        <v>2355</v>
      </c>
    </row>
    <row r="1234" spans="1:3" x14ac:dyDescent="0.15">
      <c r="A1234" t="s">
        <v>1639</v>
      </c>
      <c r="B1234" t="s">
        <v>710</v>
      </c>
      <c r="C1234" t="s">
        <v>2355</v>
      </c>
    </row>
    <row r="1235" spans="1:3" x14ac:dyDescent="0.15">
      <c r="A1235" t="s">
        <v>1640</v>
      </c>
      <c r="B1235" t="s">
        <v>2319</v>
      </c>
      <c r="C1235" t="s">
        <v>2355</v>
      </c>
    </row>
    <row r="1236" spans="1:3" x14ac:dyDescent="0.15">
      <c r="A1236" t="s">
        <v>1641</v>
      </c>
      <c r="B1236" t="s">
        <v>713</v>
      </c>
      <c r="C1236" t="s">
        <v>2355</v>
      </c>
    </row>
    <row r="1237" spans="1:3" x14ac:dyDescent="0.15">
      <c r="A1237" t="s">
        <v>1642</v>
      </c>
      <c r="B1237" t="s">
        <v>715</v>
      </c>
      <c r="C1237" t="s">
        <v>2355</v>
      </c>
    </row>
    <row r="1238" spans="1:3" x14ac:dyDescent="0.15">
      <c r="A1238" t="s">
        <v>1643</v>
      </c>
      <c r="B1238" t="s">
        <v>717</v>
      </c>
      <c r="C1238" t="s">
        <v>2355</v>
      </c>
    </row>
    <row r="1239" spans="1:3" x14ac:dyDescent="0.15">
      <c r="A1239" t="s">
        <v>1644</v>
      </c>
      <c r="B1239" t="s">
        <v>2447</v>
      </c>
      <c r="C1239" t="s">
        <v>2355</v>
      </c>
    </row>
    <row r="1240" spans="1:3" x14ac:dyDescent="0.15">
      <c r="A1240" t="s">
        <v>1645</v>
      </c>
      <c r="B1240" t="s">
        <v>720</v>
      </c>
      <c r="C1240" t="s">
        <v>2355</v>
      </c>
    </row>
    <row r="1241" spans="1:3" x14ac:dyDescent="0.15">
      <c r="A1241" t="s">
        <v>1646</v>
      </c>
      <c r="B1241" t="s">
        <v>722</v>
      </c>
      <c r="C1241" t="s">
        <v>2355</v>
      </c>
    </row>
    <row r="1242" spans="1:3" x14ac:dyDescent="0.15">
      <c r="A1242" t="s">
        <v>1647</v>
      </c>
      <c r="B1242" t="s">
        <v>724</v>
      </c>
      <c r="C1242" t="s">
        <v>2355</v>
      </c>
    </row>
    <row r="1243" spans="1:3" x14ac:dyDescent="0.15">
      <c r="A1243" t="s">
        <v>1648</v>
      </c>
      <c r="B1243" t="s">
        <v>205</v>
      </c>
      <c r="C1243" t="s">
        <v>2355</v>
      </c>
    </row>
    <row r="1244" spans="1:3" x14ac:dyDescent="0.15">
      <c r="A1244" t="s">
        <v>1649</v>
      </c>
      <c r="B1244" t="s">
        <v>727</v>
      </c>
      <c r="C1244" t="s">
        <v>2355</v>
      </c>
    </row>
    <row r="1245" spans="1:3" x14ac:dyDescent="0.15">
      <c r="A1245" t="s">
        <v>1650</v>
      </c>
      <c r="B1245" t="s">
        <v>729</v>
      </c>
      <c r="C1245" t="s">
        <v>2355</v>
      </c>
    </row>
    <row r="1246" spans="1:3" x14ac:dyDescent="0.15">
      <c r="A1246" t="s">
        <v>1651</v>
      </c>
      <c r="B1246" t="s">
        <v>731</v>
      </c>
      <c r="C1246" t="s">
        <v>2355</v>
      </c>
    </row>
    <row r="1247" spans="1:3" x14ac:dyDescent="0.15">
      <c r="A1247" t="s">
        <v>1652</v>
      </c>
      <c r="B1247" t="s">
        <v>733</v>
      </c>
      <c r="C1247" t="s">
        <v>2355</v>
      </c>
    </row>
    <row r="1248" spans="1:3" x14ac:dyDescent="0.15">
      <c r="A1248" t="s">
        <v>1653</v>
      </c>
      <c r="B1248" t="s">
        <v>2320</v>
      </c>
      <c r="C1248" t="s">
        <v>2355</v>
      </c>
    </row>
    <row r="1249" spans="1:3" x14ac:dyDescent="0.15">
      <c r="A1249" t="s">
        <v>1654</v>
      </c>
      <c r="B1249" t="s">
        <v>736</v>
      </c>
      <c r="C1249" t="s">
        <v>2355</v>
      </c>
    </row>
    <row r="1250" spans="1:3" x14ac:dyDescent="0.15">
      <c r="A1250" t="s">
        <v>1655</v>
      </c>
      <c r="B1250" t="s">
        <v>738</v>
      </c>
      <c r="C1250" t="s">
        <v>2355</v>
      </c>
    </row>
    <row r="1251" spans="1:3" x14ac:dyDescent="0.15">
      <c r="A1251" t="s">
        <v>1656</v>
      </c>
      <c r="B1251" t="s">
        <v>740</v>
      </c>
      <c r="C1251" t="s">
        <v>2355</v>
      </c>
    </row>
    <row r="1252" spans="1:3" x14ac:dyDescent="0.15">
      <c r="A1252" t="s">
        <v>1657</v>
      </c>
      <c r="B1252" t="s">
        <v>742</v>
      </c>
      <c r="C1252" t="s">
        <v>2355</v>
      </c>
    </row>
    <row r="1253" spans="1:3" x14ac:dyDescent="0.15">
      <c r="A1253" t="s">
        <v>1658</v>
      </c>
      <c r="B1253" t="s">
        <v>744</v>
      </c>
      <c r="C1253" t="s">
        <v>2355</v>
      </c>
    </row>
    <row r="1254" spans="1:3" x14ac:dyDescent="0.15">
      <c r="A1254" t="s">
        <v>1659</v>
      </c>
      <c r="B1254" t="s">
        <v>746</v>
      </c>
      <c r="C1254" t="s">
        <v>2355</v>
      </c>
    </row>
    <row r="1255" spans="1:3" x14ac:dyDescent="0.15">
      <c r="A1255" t="s">
        <v>1660</v>
      </c>
      <c r="B1255" t="s">
        <v>748</v>
      </c>
      <c r="C1255" t="s">
        <v>2355</v>
      </c>
    </row>
    <row r="1256" spans="1:3" x14ac:dyDescent="0.15">
      <c r="A1256" t="s">
        <v>1661</v>
      </c>
      <c r="B1256" t="s">
        <v>750</v>
      </c>
      <c r="C1256" t="s">
        <v>2355</v>
      </c>
    </row>
    <row r="1257" spans="1:3" x14ac:dyDescent="0.15">
      <c r="A1257" t="s">
        <v>1662</v>
      </c>
      <c r="B1257" t="s">
        <v>752</v>
      </c>
      <c r="C1257" t="s">
        <v>2355</v>
      </c>
    </row>
    <row r="1258" spans="1:3" x14ac:dyDescent="0.15">
      <c r="A1258" t="s">
        <v>1663</v>
      </c>
      <c r="B1258" t="s">
        <v>754</v>
      </c>
      <c r="C1258" t="s">
        <v>2355</v>
      </c>
    </row>
    <row r="1259" spans="1:3" x14ac:dyDescent="0.15">
      <c r="A1259" t="s">
        <v>1664</v>
      </c>
      <c r="B1259" t="s">
        <v>2321</v>
      </c>
      <c r="C1259" t="s">
        <v>2355</v>
      </c>
    </row>
    <row r="1260" spans="1:3" x14ac:dyDescent="0.15">
      <c r="A1260" t="s">
        <v>1665</v>
      </c>
      <c r="B1260" t="s">
        <v>204</v>
      </c>
      <c r="C1260" t="s">
        <v>2355</v>
      </c>
    </row>
    <row r="1261" spans="1:3" x14ac:dyDescent="0.15">
      <c r="A1261" t="s">
        <v>1666</v>
      </c>
      <c r="B1261" t="s">
        <v>758</v>
      </c>
      <c r="C1261" t="s">
        <v>2355</v>
      </c>
    </row>
    <row r="1262" spans="1:3" x14ac:dyDescent="0.15">
      <c r="A1262" t="s">
        <v>2484</v>
      </c>
      <c r="B1262" t="s">
        <v>2449</v>
      </c>
      <c r="C1262" t="s">
        <v>2355</v>
      </c>
    </row>
    <row r="1263" spans="1:3" x14ac:dyDescent="0.15">
      <c r="A1263" t="s">
        <v>2485</v>
      </c>
      <c r="B1263" t="s">
        <v>2451</v>
      </c>
      <c r="C1263" t="s">
        <v>2355</v>
      </c>
    </row>
    <row r="1264" spans="1:3" x14ac:dyDescent="0.15">
      <c r="A1264" t="s">
        <v>2486</v>
      </c>
      <c r="B1264" t="s">
        <v>2453</v>
      </c>
      <c r="C1264" t="s">
        <v>2355</v>
      </c>
    </row>
    <row r="1265" spans="1:3" x14ac:dyDescent="0.15">
      <c r="A1265" t="s">
        <v>2487</v>
      </c>
      <c r="B1265" t="s">
        <v>2455</v>
      </c>
      <c r="C1265" t="s">
        <v>2355</v>
      </c>
    </row>
    <row r="1266" spans="1:3" x14ac:dyDescent="0.15">
      <c r="A1266" t="s">
        <v>2488</v>
      </c>
      <c r="B1266" t="s">
        <v>2457</v>
      </c>
      <c r="C1266" t="s">
        <v>2355</v>
      </c>
    </row>
    <row r="1267" spans="1:3" x14ac:dyDescent="0.15">
      <c r="A1267" t="s">
        <v>2489</v>
      </c>
      <c r="B1267" t="s">
        <v>2459</v>
      </c>
      <c r="C1267" t="s">
        <v>2355</v>
      </c>
    </row>
    <row r="1268" spans="1:3" x14ac:dyDescent="0.15">
      <c r="A1268" t="s">
        <v>952</v>
      </c>
      <c r="B1268" t="s">
        <v>2529</v>
      </c>
      <c r="C1268" t="s">
        <v>2355</v>
      </c>
    </row>
    <row r="1269" spans="1:3" x14ac:dyDescent="0.15">
      <c r="A1269" t="s">
        <v>953</v>
      </c>
      <c r="B1269" t="s">
        <v>2531</v>
      </c>
      <c r="C1269" t="s">
        <v>2355</v>
      </c>
    </row>
    <row r="1270" spans="1:3" x14ac:dyDescent="0.15">
      <c r="A1270" t="s">
        <v>954</v>
      </c>
      <c r="B1270" t="s">
        <v>2533</v>
      </c>
      <c r="C1270" t="s">
        <v>2355</v>
      </c>
    </row>
    <row r="1271" spans="1:3" x14ac:dyDescent="0.15">
      <c r="A1271" t="s">
        <v>955</v>
      </c>
      <c r="B1271" t="s">
        <v>2535</v>
      </c>
      <c r="C1271" t="s">
        <v>2355</v>
      </c>
    </row>
    <row r="1272" spans="1:3" x14ac:dyDescent="0.15">
      <c r="A1272" t="s">
        <v>956</v>
      </c>
      <c r="B1272" t="s">
        <v>2537</v>
      </c>
      <c r="C1272" t="s">
        <v>2355</v>
      </c>
    </row>
    <row r="1273" spans="1:3" x14ac:dyDescent="0.15">
      <c r="A1273" t="s">
        <v>957</v>
      </c>
      <c r="B1273" t="s">
        <v>2539</v>
      </c>
      <c r="C1273" t="s">
        <v>2355</v>
      </c>
    </row>
    <row r="1274" spans="1:3" x14ac:dyDescent="0.15">
      <c r="A1274" t="s">
        <v>958</v>
      </c>
      <c r="B1274" t="s">
        <v>2541</v>
      </c>
      <c r="C1274" t="s">
        <v>2355</v>
      </c>
    </row>
    <row r="1275" spans="1:3" x14ac:dyDescent="0.15">
      <c r="A1275" t="s">
        <v>959</v>
      </c>
      <c r="B1275" t="s">
        <v>2459</v>
      </c>
      <c r="C1275" t="s">
        <v>2355</v>
      </c>
    </row>
    <row r="1276" spans="1:3" x14ac:dyDescent="0.15">
      <c r="A1276" t="s">
        <v>599</v>
      </c>
      <c r="B1276" t="s">
        <v>594</v>
      </c>
      <c r="C1276" t="s">
        <v>2355</v>
      </c>
    </row>
    <row r="1277" spans="1:3" x14ac:dyDescent="0.15">
      <c r="A1277" t="s">
        <v>960</v>
      </c>
      <c r="B1277" t="s">
        <v>449</v>
      </c>
    </row>
    <row r="1278" spans="1:3" x14ac:dyDescent="0.15">
      <c r="A1278" t="s">
        <v>961</v>
      </c>
      <c r="B1278" t="s">
        <v>451</v>
      </c>
    </row>
    <row r="1279" spans="1:3" x14ac:dyDescent="0.15">
      <c r="A1279" t="s">
        <v>962</v>
      </c>
      <c r="B1279" t="s">
        <v>453</v>
      </c>
    </row>
    <row r="1280" spans="1:3" x14ac:dyDescent="0.15">
      <c r="A1280" t="s">
        <v>963</v>
      </c>
      <c r="B1280" t="s">
        <v>455</v>
      </c>
    </row>
    <row r="1281" spans="1:2" x14ac:dyDescent="0.15">
      <c r="A1281" t="s">
        <v>964</v>
      </c>
      <c r="B1281" t="s">
        <v>457</v>
      </c>
    </row>
    <row r="1282" spans="1:2" x14ac:dyDescent="0.15">
      <c r="A1282" t="s">
        <v>965</v>
      </c>
      <c r="B1282" t="s">
        <v>459</v>
      </c>
    </row>
    <row r="1283" spans="1:2" x14ac:dyDescent="0.15">
      <c r="A1283" t="s">
        <v>966</v>
      </c>
      <c r="B1283" t="s">
        <v>461</v>
      </c>
    </row>
    <row r="1284" spans="1:2" x14ac:dyDescent="0.15">
      <c r="A1284" t="s">
        <v>967</v>
      </c>
      <c r="B1284" t="s">
        <v>463</v>
      </c>
    </row>
    <row r="1285" spans="1:2" x14ac:dyDescent="0.15">
      <c r="A1285" t="s">
        <v>968</v>
      </c>
      <c r="B1285" t="s">
        <v>465</v>
      </c>
    </row>
    <row r="1286" spans="1:2" x14ac:dyDescent="0.15">
      <c r="A1286" t="s">
        <v>969</v>
      </c>
      <c r="B1286" t="s">
        <v>467</v>
      </c>
    </row>
    <row r="1287" spans="1:2" x14ac:dyDescent="0.15">
      <c r="A1287" t="s">
        <v>970</v>
      </c>
      <c r="B1287" t="s">
        <v>469</v>
      </c>
    </row>
    <row r="1288" spans="1:2" x14ac:dyDescent="0.15">
      <c r="A1288" t="s">
        <v>971</v>
      </c>
      <c r="B1288" t="s">
        <v>471</v>
      </c>
    </row>
    <row r="1289" spans="1:2" x14ac:dyDescent="0.15">
      <c r="A1289" t="s">
        <v>972</v>
      </c>
      <c r="B1289" t="s">
        <v>473</v>
      </c>
    </row>
    <row r="1290" spans="1:2" x14ac:dyDescent="0.15">
      <c r="A1290" t="s">
        <v>973</v>
      </c>
      <c r="B1290" t="s">
        <v>475</v>
      </c>
    </row>
    <row r="1291" spans="1:2" x14ac:dyDescent="0.15">
      <c r="A1291" t="s">
        <v>974</v>
      </c>
      <c r="B1291" t="s">
        <v>477</v>
      </c>
    </row>
    <row r="1292" spans="1:2" x14ac:dyDescent="0.15">
      <c r="A1292" t="s">
        <v>975</v>
      </c>
      <c r="B1292" t="s">
        <v>479</v>
      </c>
    </row>
    <row r="1293" spans="1:2" x14ac:dyDescent="0.15">
      <c r="A1293" t="s">
        <v>976</v>
      </c>
      <c r="B1293" t="s">
        <v>481</v>
      </c>
    </row>
    <row r="1294" spans="1:2" x14ac:dyDescent="0.15">
      <c r="A1294" t="s">
        <v>977</v>
      </c>
      <c r="B1294" t="s">
        <v>483</v>
      </c>
    </row>
    <row r="1295" spans="1:2" x14ac:dyDescent="0.15">
      <c r="A1295" t="s">
        <v>978</v>
      </c>
      <c r="B1295" t="s">
        <v>485</v>
      </c>
    </row>
    <row r="1296" spans="1:2" x14ac:dyDescent="0.15">
      <c r="A1296" t="s">
        <v>979</v>
      </c>
      <c r="B1296" t="s">
        <v>487</v>
      </c>
    </row>
    <row r="1297" spans="1:2" x14ac:dyDescent="0.15">
      <c r="A1297" t="s">
        <v>980</v>
      </c>
      <c r="B1297" t="s">
        <v>489</v>
      </c>
    </row>
    <row r="1298" spans="1:2" x14ac:dyDescent="0.15">
      <c r="A1298" t="s">
        <v>981</v>
      </c>
      <c r="B1298" t="s">
        <v>491</v>
      </c>
    </row>
    <row r="1299" spans="1:2" x14ac:dyDescent="0.15">
      <c r="A1299" t="s">
        <v>982</v>
      </c>
      <c r="B1299" t="s">
        <v>493</v>
      </c>
    </row>
    <row r="1300" spans="1:2" x14ac:dyDescent="0.15">
      <c r="A1300" t="s">
        <v>983</v>
      </c>
      <c r="B1300" t="s">
        <v>495</v>
      </c>
    </row>
    <row r="1301" spans="1:2" x14ac:dyDescent="0.15">
      <c r="A1301" t="s">
        <v>984</v>
      </c>
      <c r="B1301" t="s">
        <v>497</v>
      </c>
    </row>
    <row r="1302" spans="1:2" x14ac:dyDescent="0.15">
      <c r="A1302" t="s">
        <v>985</v>
      </c>
      <c r="B1302" t="s">
        <v>499</v>
      </c>
    </row>
    <row r="1303" spans="1:2" x14ac:dyDescent="0.15">
      <c r="A1303" t="s">
        <v>986</v>
      </c>
      <c r="B1303" t="s">
        <v>501</v>
      </c>
    </row>
    <row r="1304" spans="1:2" x14ac:dyDescent="0.15">
      <c r="A1304" t="s">
        <v>987</v>
      </c>
      <c r="B1304" t="s">
        <v>503</v>
      </c>
    </row>
    <row r="1305" spans="1:2" x14ac:dyDescent="0.15">
      <c r="A1305" t="s">
        <v>988</v>
      </c>
      <c r="B1305" t="s">
        <v>505</v>
      </c>
    </row>
    <row r="1306" spans="1:2" x14ac:dyDescent="0.15">
      <c r="A1306" t="s">
        <v>989</v>
      </c>
      <c r="B1306" t="s">
        <v>507</v>
      </c>
    </row>
    <row r="1307" spans="1:2" x14ac:dyDescent="0.15">
      <c r="A1307" t="s">
        <v>990</v>
      </c>
      <c r="B1307" t="s">
        <v>509</v>
      </c>
    </row>
    <row r="1308" spans="1:2" x14ac:dyDescent="0.15">
      <c r="A1308" t="s">
        <v>991</v>
      </c>
      <c r="B1308" t="s">
        <v>511</v>
      </c>
    </row>
    <row r="1309" spans="1:2" x14ac:dyDescent="0.15">
      <c r="A1309" t="s">
        <v>992</v>
      </c>
      <c r="B1309" t="s">
        <v>375</v>
      </c>
    </row>
    <row r="1310" spans="1:2" x14ac:dyDescent="0.15">
      <c r="A1310" t="s">
        <v>993</v>
      </c>
      <c r="B1310" t="s">
        <v>377</v>
      </c>
    </row>
    <row r="1311" spans="1:2" x14ac:dyDescent="0.15">
      <c r="A1311" t="s">
        <v>994</v>
      </c>
      <c r="B1311" t="s">
        <v>379</v>
      </c>
    </row>
    <row r="1312" spans="1:2" x14ac:dyDescent="0.15">
      <c r="A1312" t="s">
        <v>995</v>
      </c>
      <c r="B1312" t="s">
        <v>381</v>
      </c>
    </row>
    <row r="1313" spans="1:2" x14ac:dyDescent="0.15">
      <c r="A1313" t="s">
        <v>996</v>
      </c>
      <c r="B1313" t="s">
        <v>383</v>
      </c>
    </row>
    <row r="1314" spans="1:2" x14ac:dyDescent="0.15">
      <c r="A1314" t="s">
        <v>997</v>
      </c>
      <c r="B1314" t="s">
        <v>385</v>
      </c>
    </row>
    <row r="1315" spans="1:2" x14ac:dyDescent="0.15">
      <c r="A1315" t="s">
        <v>998</v>
      </c>
      <c r="B1315" t="s">
        <v>387</v>
      </c>
    </row>
    <row r="1316" spans="1:2" x14ac:dyDescent="0.15">
      <c r="A1316" t="s">
        <v>999</v>
      </c>
      <c r="B1316" t="s">
        <v>389</v>
      </c>
    </row>
    <row r="1317" spans="1:2" x14ac:dyDescent="0.15">
      <c r="A1317" t="s">
        <v>1000</v>
      </c>
      <c r="B1317" t="s">
        <v>391</v>
      </c>
    </row>
    <row r="1318" spans="1:2" x14ac:dyDescent="0.15">
      <c r="A1318" t="s">
        <v>1001</v>
      </c>
      <c r="B1318" t="s">
        <v>393</v>
      </c>
    </row>
    <row r="1319" spans="1:2" x14ac:dyDescent="0.15">
      <c r="A1319" t="s">
        <v>1002</v>
      </c>
      <c r="B1319" t="s">
        <v>395</v>
      </c>
    </row>
    <row r="1320" spans="1:2" x14ac:dyDescent="0.15">
      <c r="A1320" t="s">
        <v>1003</v>
      </c>
      <c r="B1320" t="s">
        <v>397</v>
      </c>
    </row>
    <row r="1321" spans="1:2" x14ac:dyDescent="0.15">
      <c r="A1321" t="s">
        <v>1004</v>
      </c>
      <c r="B1321" t="s">
        <v>399</v>
      </c>
    </row>
    <row r="1322" spans="1:2" x14ac:dyDescent="0.15">
      <c r="A1322" t="s">
        <v>1005</v>
      </c>
      <c r="B1322" t="s">
        <v>401</v>
      </c>
    </row>
    <row r="1323" spans="1:2" x14ac:dyDescent="0.15">
      <c r="A1323" t="s">
        <v>1006</v>
      </c>
      <c r="B1323" t="s">
        <v>403</v>
      </c>
    </row>
    <row r="1324" spans="1:2" x14ac:dyDescent="0.15">
      <c r="A1324" t="s">
        <v>1007</v>
      </c>
      <c r="B1324" t="s">
        <v>405</v>
      </c>
    </row>
    <row r="1325" spans="1:2" x14ac:dyDescent="0.15">
      <c r="A1325" t="s">
        <v>1008</v>
      </c>
      <c r="B1325" t="s">
        <v>407</v>
      </c>
    </row>
    <row r="1326" spans="1:2" x14ac:dyDescent="0.15">
      <c r="A1326" t="s">
        <v>1009</v>
      </c>
      <c r="B1326" t="s">
        <v>409</v>
      </c>
    </row>
    <row r="1327" spans="1:2" x14ac:dyDescent="0.15">
      <c r="A1327" t="s">
        <v>1010</v>
      </c>
      <c r="B1327" t="s">
        <v>411</v>
      </c>
    </row>
    <row r="1328" spans="1:2" x14ac:dyDescent="0.15">
      <c r="A1328" t="s">
        <v>1011</v>
      </c>
      <c r="B1328" t="s">
        <v>413</v>
      </c>
    </row>
    <row r="1329" spans="1:3" x14ac:dyDescent="0.15">
      <c r="A1329" t="s">
        <v>1012</v>
      </c>
      <c r="B1329" t="s">
        <v>415</v>
      </c>
    </row>
    <row r="1330" spans="1:3" x14ac:dyDescent="0.15">
      <c r="A1330" t="s">
        <v>1013</v>
      </c>
      <c r="B1330" t="s">
        <v>417</v>
      </c>
    </row>
    <row r="1331" spans="1:3" x14ac:dyDescent="0.15">
      <c r="A1331" t="s">
        <v>1014</v>
      </c>
      <c r="B1331" t="s">
        <v>419</v>
      </c>
    </row>
    <row r="1332" spans="1:3" x14ac:dyDescent="0.15">
      <c r="A1332" t="s">
        <v>1015</v>
      </c>
      <c r="B1332" t="s">
        <v>421</v>
      </c>
    </row>
    <row r="1333" spans="1:3" x14ac:dyDescent="0.15">
      <c r="A1333" t="s">
        <v>1016</v>
      </c>
      <c r="B1333" t="s">
        <v>423</v>
      </c>
    </row>
    <row r="1334" spans="1:3" x14ac:dyDescent="0.15">
      <c r="A1334" t="s">
        <v>1017</v>
      </c>
      <c r="B1334" t="s">
        <v>425</v>
      </c>
    </row>
    <row r="1335" spans="1:3" x14ac:dyDescent="0.15">
      <c r="A1335" t="s">
        <v>1018</v>
      </c>
      <c r="B1335" t="s">
        <v>427</v>
      </c>
    </row>
    <row r="1336" spans="1:3" x14ac:dyDescent="0.15">
      <c r="A1336" t="s">
        <v>1019</v>
      </c>
      <c r="B1336" t="s">
        <v>429</v>
      </c>
    </row>
    <row r="1337" spans="1:3" x14ac:dyDescent="0.15">
      <c r="A1337" t="s">
        <v>1020</v>
      </c>
      <c r="B1337" t="s">
        <v>431</v>
      </c>
    </row>
    <row r="1338" spans="1:3" x14ac:dyDescent="0.15">
      <c r="A1338" t="s">
        <v>1021</v>
      </c>
      <c r="B1338" t="s">
        <v>433</v>
      </c>
    </row>
    <row r="1339" spans="1:3" x14ac:dyDescent="0.15">
      <c r="A1339" t="s">
        <v>1022</v>
      </c>
      <c r="B1339" t="s">
        <v>435</v>
      </c>
    </row>
    <row r="1340" spans="1:3" x14ac:dyDescent="0.15">
      <c r="A1340" t="s">
        <v>1023</v>
      </c>
      <c r="B1340" t="s">
        <v>437</v>
      </c>
    </row>
    <row r="1341" spans="1:3" x14ac:dyDescent="0.15">
      <c r="A1341" t="s">
        <v>1024</v>
      </c>
      <c r="B1341" t="s">
        <v>439</v>
      </c>
    </row>
    <row r="1342" spans="1:3" x14ac:dyDescent="0.15">
      <c r="A1342" t="s">
        <v>1025</v>
      </c>
      <c r="B1342" t="s">
        <v>441</v>
      </c>
    </row>
    <row r="1343" spans="1:3" x14ac:dyDescent="0.15">
      <c r="A1343" t="s">
        <v>1026</v>
      </c>
      <c r="B1343" t="s">
        <v>443</v>
      </c>
    </row>
    <row r="1344" spans="1:3" x14ac:dyDescent="0.15">
      <c r="A1344" t="s">
        <v>1027</v>
      </c>
      <c r="B1344" t="s">
        <v>445</v>
      </c>
      <c r="C1344" t="s">
        <v>2355</v>
      </c>
    </row>
    <row r="1345" spans="1:3" x14ac:dyDescent="0.15">
      <c r="A1345" t="s">
        <v>1028</v>
      </c>
      <c r="B1345" t="s">
        <v>447</v>
      </c>
      <c r="C1345" t="s">
        <v>2355</v>
      </c>
    </row>
    <row r="1346" spans="1:3" x14ac:dyDescent="0.15">
      <c r="A1346" t="s">
        <v>1029</v>
      </c>
      <c r="B1346" t="s">
        <v>3399</v>
      </c>
      <c r="C1346" t="s">
        <v>2355</v>
      </c>
    </row>
    <row r="1347" spans="1:3" x14ac:dyDescent="0.15">
      <c r="A1347" t="s">
        <v>1030</v>
      </c>
      <c r="B1347" t="s">
        <v>3401</v>
      </c>
      <c r="C1347" t="s">
        <v>2355</v>
      </c>
    </row>
    <row r="1348" spans="1:3" x14ac:dyDescent="0.15">
      <c r="A1348" t="s">
        <v>1031</v>
      </c>
      <c r="B1348" t="s">
        <v>3403</v>
      </c>
      <c r="C1348" t="s">
        <v>2355</v>
      </c>
    </row>
    <row r="1349" spans="1:3" x14ac:dyDescent="0.15">
      <c r="A1349" t="s">
        <v>1032</v>
      </c>
      <c r="B1349" t="s">
        <v>3405</v>
      </c>
      <c r="C1349" t="s">
        <v>2355</v>
      </c>
    </row>
    <row r="1350" spans="1:3" x14ac:dyDescent="0.15">
      <c r="A1350" t="s">
        <v>1033</v>
      </c>
      <c r="B1350" t="s">
        <v>3407</v>
      </c>
      <c r="C1350" t="s">
        <v>2355</v>
      </c>
    </row>
    <row r="1351" spans="1:3" x14ac:dyDescent="0.15">
      <c r="A1351" t="s">
        <v>1034</v>
      </c>
      <c r="B1351" t="s">
        <v>3409</v>
      </c>
      <c r="C1351" t="s">
        <v>2355</v>
      </c>
    </row>
    <row r="1352" spans="1:3" x14ac:dyDescent="0.15">
      <c r="A1352" t="s">
        <v>1035</v>
      </c>
      <c r="B1352" t="s">
        <v>3411</v>
      </c>
      <c r="C1352" t="s">
        <v>2355</v>
      </c>
    </row>
    <row r="1353" spans="1:3" x14ac:dyDescent="0.15">
      <c r="A1353" t="s">
        <v>1036</v>
      </c>
      <c r="B1353" t="s">
        <v>3413</v>
      </c>
      <c r="C1353" t="s">
        <v>2355</v>
      </c>
    </row>
    <row r="1354" spans="1:3" x14ac:dyDescent="0.15">
      <c r="A1354" t="s">
        <v>1037</v>
      </c>
      <c r="B1354" t="s">
        <v>3415</v>
      </c>
      <c r="C1354" t="s">
        <v>2355</v>
      </c>
    </row>
    <row r="1355" spans="1:3" x14ac:dyDescent="0.15">
      <c r="A1355" t="s">
        <v>1038</v>
      </c>
      <c r="B1355" t="s">
        <v>3417</v>
      </c>
      <c r="C1355" t="s">
        <v>2355</v>
      </c>
    </row>
    <row r="1356" spans="1:3" x14ac:dyDescent="0.15">
      <c r="A1356" t="s">
        <v>1039</v>
      </c>
      <c r="B1356" t="s">
        <v>3419</v>
      </c>
      <c r="C1356" t="s">
        <v>2355</v>
      </c>
    </row>
    <row r="1357" spans="1:3" x14ac:dyDescent="0.15">
      <c r="A1357" t="s">
        <v>1040</v>
      </c>
      <c r="B1357" t="s">
        <v>3421</v>
      </c>
      <c r="C1357" t="s">
        <v>2355</v>
      </c>
    </row>
    <row r="1358" spans="1:3" x14ac:dyDescent="0.15">
      <c r="A1358" t="s">
        <v>1041</v>
      </c>
      <c r="B1358" t="s">
        <v>3423</v>
      </c>
      <c r="C1358" t="s">
        <v>2355</v>
      </c>
    </row>
    <row r="1359" spans="1:3" x14ac:dyDescent="0.15">
      <c r="A1359" t="s">
        <v>1042</v>
      </c>
      <c r="B1359" t="s">
        <v>3425</v>
      </c>
      <c r="C1359" t="s">
        <v>2355</v>
      </c>
    </row>
    <row r="1360" spans="1:3" x14ac:dyDescent="0.15">
      <c r="A1360" t="s">
        <v>1043</v>
      </c>
      <c r="B1360" t="s">
        <v>3427</v>
      </c>
      <c r="C1360" t="s">
        <v>2355</v>
      </c>
    </row>
    <row r="1361" spans="1:3" x14ac:dyDescent="0.15">
      <c r="A1361" t="s">
        <v>1044</v>
      </c>
      <c r="B1361" t="s">
        <v>3429</v>
      </c>
      <c r="C1361" t="s">
        <v>2355</v>
      </c>
    </row>
    <row r="1362" spans="1:3" x14ac:dyDescent="0.15">
      <c r="A1362" t="s">
        <v>1045</v>
      </c>
      <c r="B1362" t="s">
        <v>3431</v>
      </c>
      <c r="C1362" t="s">
        <v>2355</v>
      </c>
    </row>
    <row r="1363" spans="1:3" x14ac:dyDescent="0.15">
      <c r="A1363" t="s">
        <v>1046</v>
      </c>
      <c r="B1363" t="s">
        <v>3433</v>
      </c>
      <c r="C1363" t="s">
        <v>2355</v>
      </c>
    </row>
    <row r="1364" spans="1:3" x14ac:dyDescent="0.15">
      <c r="A1364" t="s">
        <v>1047</v>
      </c>
      <c r="B1364" t="s">
        <v>3435</v>
      </c>
      <c r="C1364" t="s">
        <v>2355</v>
      </c>
    </row>
    <row r="1365" spans="1:3" x14ac:dyDescent="0.15">
      <c r="A1365" t="s">
        <v>1048</v>
      </c>
      <c r="B1365" t="s">
        <v>3437</v>
      </c>
      <c r="C1365" t="s">
        <v>2355</v>
      </c>
    </row>
    <row r="1366" spans="1:3" x14ac:dyDescent="0.15">
      <c r="A1366" t="s">
        <v>1049</v>
      </c>
      <c r="B1366" t="s">
        <v>3439</v>
      </c>
      <c r="C1366" t="s">
        <v>2355</v>
      </c>
    </row>
    <row r="1367" spans="1:3" x14ac:dyDescent="0.15">
      <c r="A1367" t="s">
        <v>1050</v>
      </c>
      <c r="B1367" t="s">
        <v>3441</v>
      </c>
      <c r="C1367" t="s">
        <v>2355</v>
      </c>
    </row>
    <row r="1368" spans="1:3" x14ac:dyDescent="0.15">
      <c r="A1368" t="s">
        <v>1051</v>
      </c>
      <c r="B1368" t="s">
        <v>3443</v>
      </c>
      <c r="C1368" t="s">
        <v>2355</v>
      </c>
    </row>
    <row r="1369" spans="1:3" x14ac:dyDescent="0.15">
      <c r="A1369" t="s">
        <v>1052</v>
      </c>
      <c r="B1369" t="s">
        <v>3445</v>
      </c>
      <c r="C1369" t="s">
        <v>2355</v>
      </c>
    </row>
    <row r="1370" spans="1:3" x14ac:dyDescent="0.15">
      <c r="A1370" t="s">
        <v>1053</v>
      </c>
      <c r="B1370" t="s">
        <v>3447</v>
      </c>
      <c r="C1370" t="s">
        <v>2355</v>
      </c>
    </row>
    <row r="1371" spans="1:3" x14ac:dyDescent="0.15">
      <c r="A1371" t="s">
        <v>1054</v>
      </c>
      <c r="B1371" t="s">
        <v>3449</v>
      </c>
      <c r="C1371" t="s">
        <v>2355</v>
      </c>
    </row>
    <row r="1372" spans="1:3" x14ac:dyDescent="0.15">
      <c r="A1372" t="s">
        <v>1055</v>
      </c>
      <c r="B1372" t="s">
        <v>3451</v>
      </c>
      <c r="C1372" t="s">
        <v>2355</v>
      </c>
    </row>
    <row r="1373" spans="1:3" x14ac:dyDescent="0.15">
      <c r="A1373" t="s">
        <v>1056</v>
      </c>
      <c r="B1373" t="s">
        <v>3453</v>
      </c>
      <c r="C1373" t="s">
        <v>2355</v>
      </c>
    </row>
    <row r="1374" spans="1:3" x14ac:dyDescent="0.15">
      <c r="A1374" t="s">
        <v>1057</v>
      </c>
      <c r="B1374" t="s">
        <v>3455</v>
      </c>
      <c r="C1374" t="s">
        <v>2355</v>
      </c>
    </row>
    <row r="1375" spans="1:3" x14ac:dyDescent="0.15">
      <c r="A1375" t="s">
        <v>1058</v>
      </c>
      <c r="B1375" t="s">
        <v>3457</v>
      </c>
      <c r="C1375" t="s">
        <v>2355</v>
      </c>
    </row>
    <row r="1376" spans="1:3" x14ac:dyDescent="0.15">
      <c r="A1376" t="s">
        <v>1059</v>
      </c>
      <c r="B1376" t="s">
        <v>3459</v>
      </c>
      <c r="C1376" t="s">
        <v>2355</v>
      </c>
    </row>
    <row r="1377" spans="1:3" x14ac:dyDescent="0.15">
      <c r="A1377" t="s">
        <v>1060</v>
      </c>
      <c r="B1377" t="s">
        <v>3461</v>
      </c>
      <c r="C1377" t="s">
        <v>2355</v>
      </c>
    </row>
    <row r="1378" spans="1:3" x14ac:dyDescent="0.15">
      <c r="A1378" t="s">
        <v>1061</v>
      </c>
      <c r="B1378" t="s">
        <v>3463</v>
      </c>
      <c r="C1378" t="s">
        <v>2355</v>
      </c>
    </row>
    <row r="1379" spans="1:3" x14ac:dyDescent="0.15">
      <c r="A1379" t="s">
        <v>1062</v>
      </c>
      <c r="B1379" t="s">
        <v>3465</v>
      </c>
      <c r="C1379" t="s">
        <v>2355</v>
      </c>
    </row>
    <row r="1380" spans="1:3" x14ac:dyDescent="0.15">
      <c r="A1380" t="s">
        <v>1063</v>
      </c>
      <c r="B1380" t="s">
        <v>587</v>
      </c>
      <c r="C1380" t="s">
        <v>2355</v>
      </c>
    </row>
    <row r="1381" spans="1:3" x14ac:dyDescent="0.15">
      <c r="A1381" t="s">
        <v>1064</v>
      </c>
      <c r="B1381" t="s">
        <v>589</v>
      </c>
      <c r="C1381" t="s">
        <v>2355</v>
      </c>
    </row>
    <row r="1382" spans="1:3" x14ac:dyDescent="0.15">
      <c r="A1382" t="s">
        <v>1065</v>
      </c>
      <c r="B1382" t="s">
        <v>591</v>
      </c>
      <c r="C1382" t="s">
        <v>2355</v>
      </c>
    </row>
    <row r="1383" spans="1:3" x14ac:dyDescent="0.15">
      <c r="A1383" t="s">
        <v>1066</v>
      </c>
      <c r="B1383" t="s">
        <v>2695</v>
      </c>
      <c r="C1383" t="s">
        <v>2355</v>
      </c>
    </row>
    <row r="1384" spans="1:3" x14ac:dyDescent="0.15">
      <c r="A1384" t="s">
        <v>1067</v>
      </c>
      <c r="B1384" t="s">
        <v>2697</v>
      </c>
      <c r="C1384" t="s">
        <v>2355</v>
      </c>
    </row>
    <row r="1385" spans="1:3" x14ac:dyDescent="0.15">
      <c r="A1385" t="s">
        <v>1068</v>
      </c>
      <c r="B1385" t="s">
        <v>2699</v>
      </c>
      <c r="C1385" t="s">
        <v>2355</v>
      </c>
    </row>
    <row r="1386" spans="1:3" x14ac:dyDescent="0.15">
      <c r="A1386" t="s">
        <v>3184</v>
      </c>
      <c r="B1386" t="s">
        <v>2701</v>
      </c>
      <c r="C1386" t="s">
        <v>2355</v>
      </c>
    </row>
    <row r="1387" spans="1:3" x14ac:dyDescent="0.15">
      <c r="A1387" t="s">
        <v>3185</v>
      </c>
      <c r="B1387" t="s">
        <v>2703</v>
      </c>
      <c r="C1387" t="s">
        <v>2355</v>
      </c>
    </row>
    <row r="1388" spans="1:3" x14ac:dyDescent="0.15">
      <c r="A1388" t="s">
        <v>3186</v>
      </c>
      <c r="B1388" t="s">
        <v>2705</v>
      </c>
      <c r="C1388" t="s">
        <v>2355</v>
      </c>
    </row>
    <row r="1389" spans="1:3" x14ac:dyDescent="0.15">
      <c r="A1389" t="s">
        <v>3187</v>
      </c>
      <c r="B1389" t="s">
        <v>2707</v>
      </c>
      <c r="C1389" t="s">
        <v>2355</v>
      </c>
    </row>
    <row r="1390" spans="1:3" x14ac:dyDescent="0.15">
      <c r="A1390" t="s">
        <v>3188</v>
      </c>
      <c r="B1390" t="s">
        <v>2709</v>
      </c>
      <c r="C1390" t="s">
        <v>2355</v>
      </c>
    </row>
    <row r="1391" spans="1:3" x14ac:dyDescent="0.15">
      <c r="A1391" t="s">
        <v>3189</v>
      </c>
      <c r="B1391" t="s">
        <v>2711</v>
      </c>
      <c r="C1391" t="s">
        <v>2355</v>
      </c>
    </row>
    <row r="1392" spans="1:3" x14ac:dyDescent="0.15">
      <c r="A1392" t="s">
        <v>3190</v>
      </c>
      <c r="B1392" t="s">
        <v>2713</v>
      </c>
      <c r="C1392" t="s">
        <v>2355</v>
      </c>
    </row>
    <row r="1393" spans="1:3" x14ac:dyDescent="0.15">
      <c r="A1393" t="s">
        <v>3191</v>
      </c>
      <c r="B1393" t="s">
        <v>2715</v>
      </c>
      <c r="C1393" t="s">
        <v>2355</v>
      </c>
    </row>
    <row r="1394" spans="1:3" x14ac:dyDescent="0.15">
      <c r="A1394" t="s">
        <v>3192</v>
      </c>
      <c r="B1394" t="s">
        <v>2717</v>
      </c>
      <c r="C1394" t="s">
        <v>2355</v>
      </c>
    </row>
    <row r="1395" spans="1:3" x14ac:dyDescent="0.15">
      <c r="A1395" t="s">
        <v>3193</v>
      </c>
      <c r="B1395" t="s">
        <v>2719</v>
      </c>
      <c r="C1395" t="s">
        <v>2355</v>
      </c>
    </row>
    <row r="1396" spans="1:3" x14ac:dyDescent="0.15">
      <c r="A1396" t="s">
        <v>3194</v>
      </c>
      <c r="B1396" t="s">
        <v>2721</v>
      </c>
      <c r="C1396" t="s">
        <v>2355</v>
      </c>
    </row>
    <row r="1397" spans="1:3" x14ac:dyDescent="0.15">
      <c r="A1397" t="s">
        <v>3195</v>
      </c>
      <c r="B1397" t="s">
        <v>2723</v>
      </c>
      <c r="C1397" t="s">
        <v>2355</v>
      </c>
    </row>
    <row r="1398" spans="1:3" x14ac:dyDescent="0.15">
      <c r="A1398" t="s">
        <v>3196</v>
      </c>
      <c r="B1398" t="s">
        <v>2725</v>
      </c>
      <c r="C1398" t="s">
        <v>2355</v>
      </c>
    </row>
    <row r="1399" spans="1:3" x14ac:dyDescent="0.15">
      <c r="A1399" t="s">
        <v>3197</v>
      </c>
      <c r="B1399" t="s">
        <v>2727</v>
      </c>
      <c r="C1399" t="s">
        <v>2355</v>
      </c>
    </row>
    <row r="1400" spans="1:3" x14ac:dyDescent="0.15">
      <c r="A1400" t="s">
        <v>3198</v>
      </c>
      <c r="B1400" t="s">
        <v>2729</v>
      </c>
    </row>
    <row r="1401" spans="1:3" x14ac:dyDescent="0.15">
      <c r="A1401" t="s">
        <v>3199</v>
      </c>
      <c r="B1401" t="s">
        <v>2731</v>
      </c>
    </row>
    <row r="1402" spans="1:3" x14ac:dyDescent="0.15">
      <c r="A1402" t="s">
        <v>3200</v>
      </c>
      <c r="B1402" t="s">
        <v>2733</v>
      </c>
    </row>
    <row r="1403" spans="1:3" x14ac:dyDescent="0.15">
      <c r="A1403" t="s">
        <v>3201</v>
      </c>
      <c r="B1403" t="s">
        <v>2735</v>
      </c>
    </row>
    <row r="1404" spans="1:3" x14ac:dyDescent="0.15">
      <c r="A1404" t="s">
        <v>3202</v>
      </c>
      <c r="B1404" t="s">
        <v>2737</v>
      </c>
    </row>
    <row r="1405" spans="1:3" x14ac:dyDescent="0.15">
      <c r="A1405" t="s">
        <v>3203</v>
      </c>
      <c r="B1405" t="s">
        <v>2739</v>
      </c>
    </row>
    <row r="1406" spans="1:3" x14ac:dyDescent="0.15">
      <c r="A1406" t="s">
        <v>3204</v>
      </c>
      <c r="B1406" t="s">
        <v>2741</v>
      </c>
    </row>
    <row r="1407" spans="1:3" x14ac:dyDescent="0.15">
      <c r="A1407" t="s">
        <v>3205</v>
      </c>
      <c r="B1407" t="s">
        <v>2743</v>
      </c>
    </row>
    <row r="1408" spans="1:3" x14ac:dyDescent="0.15">
      <c r="A1408" t="s">
        <v>3206</v>
      </c>
      <c r="B1408" t="s">
        <v>2745</v>
      </c>
    </row>
    <row r="1409" spans="1:2" x14ac:dyDescent="0.15">
      <c r="A1409" t="s">
        <v>3207</v>
      </c>
      <c r="B1409" t="s">
        <v>2747</v>
      </c>
    </row>
    <row r="1410" spans="1:2" x14ac:dyDescent="0.15">
      <c r="A1410" t="s">
        <v>3208</v>
      </c>
      <c r="B1410" t="s">
        <v>2749</v>
      </c>
    </row>
    <row r="1411" spans="1:2" x14ac:dyDescent="0.15">
      <c r="A1411" t="s">
        <v>3209</v>
      </c>
      <c r="B1411" t="s">
        <v>2751</v>
      </c>
    </row>
    <row r="1412" spans="1:2" x14ac:dyDescent="0.15">
      <c r="A1412" t="s">
        <v>3210</v>
      </c>
      <c r="B1412" t="s">
        <v>2753</v>
      </c>
    </row>
    <row r="1413" spans="1:2" x14ac:dyDescent="0.15">
      <c r="A1413" t="s">
        <v>3211</v>
      </c>
      <c r="B1413" t="s">
        <v>2755</v>
      </c>
    </row>
    <row r="1414" spans="1:2" x14ac:dyDescent="0.15">
      <c r="A1414" t="s">
        <v>3212</v>
      </c>
      <c r="B1414" t="s">
        <v>2757</v>
      </c>
    </row>
    <row r="1415" spans="1:2" x14ac:dyDescent="0.15">
      <c r="A1415" t="s">
        <v>3213</v>
      </c>
      <c r="B1415" t="s">
        <v>2759</v>
      </c>
    </row>
    <row r="1416" spans="1:2" x14ac:dyDescent="0.15">
      <c r="A1416" t="s">
        <v>3214</v>
      </c>
      <c r="B1416" t="s">
        <v>2761</v>
      </c>
    </row>
    <row r="1417" spans="1:2" x14ac:dyDescent="0.15">
      <c r="A1417" t="s">
        <v>3215</v>
      </c>
      <c r="B1417" t="s">
        <v>2763</v>
      </c>
    </row>
    <row r="1418" spans="1:2" x14ac:dyDescent="0.15">
      <c r="A1418" t="s">
        <v>3216</v>
      </c>
      <c r="B1418" t="s">
        <v>2765</v>
      </c>
    </row>
    <row r="1419" spans="1:2" x14ac:dyDescent="0.15">
      <c r="A1419" t="s">
        <v>3217</v>
      </c>
      <c r="B1419" t="s">
        <v>2767</v>
      </c>
    </row>
    <row r="1420" spans="1:2" x14ac:dyDescent="0.15">
      <c r="A1420" t="s">
        <v>3218</v>
      </c>
      <c r="B1420" t="s">
        <v>2769</v>
      </c>
    </row>
    <row r="1421" spans="1:2" x14ac:dyDescent="0.15">
      <c r="A1421" t="s">
        <v>3219</v>
      </c>
      <c r="B1421" t="s">
        <v>2771</v>
      </c>
    </row>
    <row r="1422" spans="1:2" x14ac:dyDescent="0.15">
      <c r="A1422" t="s">
        <v>3220</v>
      </c>
      <c r="B1422" t="s">
        <v>2773</v>
      </c>
    </row>
    <row r="1423" spans="1:2" x14ac:dyDescent="0.15">
      <c r="A1423" t="s">
        <v>3221</v>
      </c>
      <c r="B1423" t="s">
        <v>2775</v>
      </c>
    </row>
    <row r="1424" spans="1:2" x14ac:dyDescent="0.15">
      <c r="A1424" t="s">
        <v>3222</v>
      </c>
      <c r="B1424" t="s">
        <v>2777</v>
      </c>
    </row>
    <row r="1425" spans="1:2" x14ac:dyDescent="0.15">
      <c r="A1425" t="s">
        <v>3223</v>
      </c>
      <c r="B1425" t="s">
        <v>2779</v>
      </c>
    </row>
    <row r="1426" spans="1:2" x14ac:dyDescent="0.15">
      <c r="A1426" t="s">
        <v>3224</v>
      </c>
      <c r="B1426" t="s">
        <v>2781</v>
      </c>
    </row>
    <row r="1427" spans="1:2" x14ac:dyDescent="0.15">
      <c r="A1427" t="s">
        <v>3225</v>
      </c>
      <c r="B1427" t="s">
        <v>2783</v>
      </c>
    </row>
    <row r="1428" spans="1:2" x14ac:dyDescent="0.15">
      <c r="A1428" t="s">
        <v>3226</v>
      </c>
      <c r="B1428" t="s">
        <v>2785</v>
      </c>
    </row>
    <row r="1429" spans="1:2" x14ac:dyDescent="0.15">
      <c r="A1429" t="s">
        <v>3227</v>
      </c>
      <c r="B1429" t="s">
        <v>2787</v>
      </c>
    </row>
    <row r="1430" spans="1:2" x14ac:dyDescent="0.15">
      <c r="A1430" t="s">
        <v>3228</v>
      </c>
      <c r="B1430" t="s">
        <v>2789</v>
      </c>
    </row>
    <row r="1431" spans="1:2" x14ac:dyDescent="0.15">
      <c r="A1431" t="s">
        <v>3229</v>
      </c>
      <c r="B1431" t="s">
        <v>2791</v>
      </c>
    </row>
    <row r="1432" spans="1:2" x14ac:dyDescent="0.15">
      <c r="A1432" t="s">
        <v>3230</v>
      </c>
      <c r="B1432" t="s">
        <v>1853</v>
      </c>
    </row>
    <row r="1433" spans="1:2" x14ac:dyDescent="0.15">
      <c r="A1433" t="s">
        <v>3231</v>
      </c>
      <c r="B1433" t="s">
        <v>1855</v>
      </c>
    </row>
    <row r="1434" spans="1:2" x14ac:dyDescent="0.15">
      <c r="A1434" t="s">
        <v>3232</v>
      </c>
      <c r="B1434" t="s">
        <v>1857</v>
      </c>
    </row>
    <row r="1435" spans="1:2" x14ac:dyDescent="0.15">
      <c r="A1435" t="s">
        <v>3233</v>
      </c>
      <c r="B1435" t="s">
        <v>1859</v>
      </c>
    </row>
    <row r="1436" spans="1:2" x14ac:dyDescent="0.15">
      <c r="A1436" t="s">
        <v>3234</v>
      </c>
      <c r="B1436" t="s">
        <v>1861</v>
      </c>
    </row>
    <row r="1437" spans="1:2" x14ac:dyDescent="0.15">
      <c r="A1437" t="s">
        <v>3235</v>
      </c>
      <c r="B1437" t="s">
        <v>1863</v>
      </c>
    </row>
    <row r="1438" spans="1:2" x14ac:dyDescent="0.15">
      <c r="A1438" t="s">
        <v>3236</v>
      </c>
      <c r="B1438" t="s">
        <v>1865</v>
      </c>
    </row>
    <row r="1439" spans="1:2" x14ac:dyDescent="0.15">
      <c r="A1439" t="s">
        <v>3237</v>
      </c>
      <c r="B1439" t="s">
        <v>1867</v>
      </c>
    </row>
    <row r="1440" spans="1:2" x14ac:dyDescent="0.15">
      <c r="A1440" t="s">
        <v>3238</v>
      </c>
      <c r="B1440" t="s">
        <v>1869</v>
      </c>
    </row>
    <row r="1441" spans="1:2" x14ac:dyDescent="0.15">
      <c r="A1441" t="s">
        <v>3239</v>
      </c>
      <c r="B1441" t="s">
        <v>1871</v>
      </c>
    </row>
    <row r="1442" spans="1:2" x14ac:dyDescent="0.15">
      <c r="A1442" t="s">
        <v>3240</v>
      </c>
      <c r="B1442" t="s">
        <v>1873</v>
      </c>
    </row>
    <row r="1443" spans="1:2" x14ac:dyDescent="0.15">
      <c r="A1443" t="s">
        <v>3241</v>
      </c>
      <c r="B1443" t="s">
        <v>1875</v>
      </c>
    </row>
    <row r="1444" spans="1:2" x14ac:dyDescent="0.15">
      <c r="A1444" t="s">
        <v>3242</v>
      </c>
      <c r="B1444" t="s">
        <v>1877</v>
      </c>
    </row>
    <row r="1445" spans="1:2" x14ac:dyDescent="0.15">
      <c r="A1445" t="s">
        <v>3243</v>
      </c>
      <c r="B1445" t="s">
        <v>1879</v>
      </c>
    </row>
    <row r="1446" spans="1:2" x14ac:dyDescent="0.15">
      <c r="A1446" t="s">
        <v>3244</v>
      </c>
      <c r="B1446" t="s">
        <v>1881</v>
      </c>
    </row>
    <row r="1447" spans="1:2" x14ac:dyDescent="0.15">
      <c r="A1447" t="s">
        <v>3245</v>
      </c>
      <c r="B1447" t="s">
        <v>1883</v>
      </c>
    </row>
    <row r="1448" spans="1:2" x14ac:dyDescent="0.15">
      <c r="A1448" t="s">
        <v>3246</v>
      </c>
      <c r="B1448" t="s">
        <v>1885</v>
      </c>
    </row>
    <row r="1449" spans="1:2" x14ac:dyDescent="0.15">
      <c r="A1449" t="s">
        <v>3247</v>
      </c>
      <c r="B1449" t="s">
        <v>1887</v>
      </c>
    </row>
    <row r="1450" spans="1:2" x14ac:dyDescent="0.15">
      <c r="A1450" t="s">
        <v>3248</v>
      </c>
      <c r="B1450" t="s">
        <v>1889</v>
      </c>
    </row>
    <row r="1451" spans="1:2" x14ac:dyDescent="0.15">
      <c r="A1451" t="s">
        <v>3249</v>
      </c>
      <c r="B1451" t="s">
        <v>1891</v>
      </c>
    </row>
    <row r="1452" spans="1:2" x14ac:dyDescent="0.15">
      <c r="A1452" t="s">
        <v>3250</v>
      </c>
      <c r="B1452" t="s">
        <v>1893</v>
      </c>
    </row>
    <row r="1453" spans="1:2" x14ac:dyDescent="0.15">
      <c r="A1453" t="s">
        <v>3251</v>
      </c>
      <c r="B1453" t="s">
        <v>1895</v>
      </c>
    </row>
    <row r="1454" spans="1:2" x14ac:dyDescent="0.15">
      <c r="A1454" t="s">
        <v>3252</v>
      </c>
      <c r="B1454" t="s">
        <v>1897</v>
      </c>
    </row>
    <row r="1455" spans="1:2" x14ac:dyDescent="0.15">
      <c r="A1455" t="s">
        <v>3253</v>
      </c>
      <c r="B1455" t="s">
        <v>1899</v>
      </c>
    </row>
    <row r="1456" spans="1:2" x14ac:dyDescent="0.15">
      <c r="A1456" t="s">
        <v>3254</v>
      </c>
      <c r="B1456" t="s">
        <v>2751</v>
      </c>
    </row>
    <row r="1457" spans="1:3" x14ac:dyDescent="0.15">
      <c r="A1457" t="s">
        <v>3255</v>
      </c>
      <c r="B1457" t="s">
        <v>1902</v>
      </c>
    </row>
    <row r="1458" spans="1:3" x14ac:dyDescent="0.15">
      <c r="A1458" t="s">
        <v>3256</v>
      </c>
      <c r="B1458" t="s">
        <v>1904</v>
      </c>
    </row>
    <row r="1459" spans="1:3" x14ac:dyDescent="0.15">
      <c r="A1459" t="s">
        <v>3257</v>
      </c>
      <c r="B1459" t="s">
        <v>1906</v>
      </c>
    </row>
    <row r="1460" spans="1:3" x14ac:dyDescent="0.15">
      <c r="A1460" t="s">
        <v>3258</v>
      </c>
      <c r="B1460" t="s">
        <v>1908</v>
      </c>
    </row>
    <row r="1461" spans="1:3" x14ac:dyDescent="0.15">
      <c r="A1461" t="s">
        <v>3259</v>
      </c>
      <c r="B1461" t="s">
        <v>1910</v>
      </c>
    </row>
    <row r="1462" spans="1:3" x14ac:dyDescent="0.15">
      <c r="A1462" t="s">
        <v>3260</v>
      </c>
      <c r="B1462" t="s">
        <v>1912</v>
      </c>
    </row>
    <row r="1463" spans="1:3" x14ac:dyDescent="0.15">
      <c r="A1463" t="s">
        <v>3261</v>
      </c>
      <c r="B1463" t="s">
        <v>1914</v>
      </c>
    </row>
    <row r="1464" spans="1:3" x14ac:dyDescent="0.15">
      <c r="A1464" t="s">
        <v>3262</v>
      </c>
      <c r="B1464" t="s">
        <v>1916</v>
      </c>
    </row>
    <row r="1465" spans="1:3" x14ac:dyDescent="0.15">
      <c r="A1465" t="s">
        <v>3263</v>
      </c>
      <c r="B1465" t="s">
        <v>1918</v>
      </c>
    </row>
    <row r="1466" spans="1:3" x14ac:dyDescent="0.15">
      <c r="A1466" t="s">
        <v>3264</v>
      </c>
      <c r="B1466" t="s">
        <v>1920</v>
      </c>
    </row>
    <row r="1467" spans="1:3" x14ac:dyDescent="0.15">
      <c r="A1467" t="s">
        <v>3265</v>
      </c>
      <c r="B1467" t="s">
        <v>1922</v>
      </c>
    </row>
    <row r="1468" spans="1:3" x14ac:dyDescent="0.15">
      <c r="A1468" t="s">
        <v>3266</v>
      </c>
      <c r="B1468" t="s">
        <v>1924</v>
      </c>
    </row>
    <row r="1469" spans="1:3" x14ac:dyDescent="0.15">
      <c r="A1469" t="s">
        <v>3267</v>
      </c>
      <c r="B1469" t="s">
        <v>1926</v>
      </c>
    </row>
    <row r="1470" spans="1:3" x14ac:dyDescent="0.15">
      <c r="A1470" t="s">
        <v>3268</v>
      </c>
      <c r="B1470" t="s">
        <v>1928</v>
      </c>
      <c r="C1470" t="s">
        <v>2355</v>
      </c>
    </row>
    <row r="1471" spans="1:3" x14ac:dyDescent="0.15">
      <c r="A1471" t="s">
        <v>3269</v>
      </c>
      <c r="B1471" t="s">
        <v>1930</v>
      </c>
      <c r="C1471" t="s">
        <v>2355</v>
      </c>
    </row>
    <row r="1472" spans="1:3" x14ac:dyDescent="0.15">
      <c r="A1472" t="s">
        <v>3270</v>
      </c>
      <c r="B1472" t="s">
        <v>1932</v>
      </c>
      <c r="C1472" t="s">
        <v>2355</v>
      </c>
    </row>
    <row r="1473" spans="1:3" x14ac:dyDescent="0.15">
      <c r="A1473" t="s">
        <v>3271</v>
      </c>
      <c r="B1473" t="s">
        <v>1934</v>
      </c>
      <c r="C1473" t="s">
        <v>2355</v>
      </c>
    </row>
    <row r="1474" spans="1:3" x14ac:dyDescent="0.15">
      <c r="A1474" t="s">
        <v>3272</v>
      </c>
      <c r="B1474" t="s">
        <v>1936</v>
      </c>
      <c r="C1474" t="s">
        <v>2355</v>
      </c>
    </row>
    <row r="1475" spans="1:3" x14ac:dyDescent="0.15">
      <c r="A1475" t="s">
        <v>3273</v>
      </c>
      <c r="B1475" t="s">
        <v>1938</v>
      </c>
      <c r="C1475" t="s">
        <v>2355</v>
      </c>
    </row>
    <row r="1476" spans="1:3" x14ac:dyDescent="0.15">
      <c r="A1476" t="s">
        <v>3274</v>
      </c>
      <c r="B1476" t="s">
        <v>1940</v>
      </c>
      <c r="C1476" t="s">
        <v>2355</v>
      </c>
    </row>
    <row r="1477" spans="1:3" x14ac:dyDescent="0.15">
      <c r="A1477" t="s">
        <v>3275</v>
      </c>
      <c r="B1477" t="s">
        <v>1942</v>
      </c>
      <c r="C1477" t="s">
        <v>2355</v>
      </c>
    </row>
    <row r="1478" spans="1:3" x14ac:dyDescent="0.15">
      <c r="A1478" t="s">
        <v>2422</v>
      </c>
      <c r="B1478" t="s">
        <v>706</v>
      </c>
      <c r="C1478" t="s">
        <v>2355</v>
      </c>
    </row>
    <row r="1479" spans="1:3" x14ac:dyDescent="0.15">
      <c r="A1479" t="s">
        <v>2423</v>
      </c>
      <c r="B1479" t="s">
        <v>708</v>
      </c>
      <c r="C1479" t="s">
        <v>2355</v>
      </c>
    </row>
    <row r="1480" spans="1:3" x14ac:dyDescent="0.15">
      <c r="A1480" t="s">
        <v>2424</v>
      </c>
      <c r="B1480" t="s">
        <v>710</v>
      </c>
      <c r="C1480" t="s">
        <v>2355</v>
      </c>
    </row>
    <row r="1481" spans="1:3" x14ac:dyDescent="0.15">
      <c r="A1481" t="s">
        <v>2425</v>
      </c>
      <c r="B1481" t="s">
        <v>2319</v>
      </c>
      <c r="C1481" t="s">
        <v>2355</v>
      </c>
    </row>
    <row r="1482" spans="1:3" x14ac:dyDescent="0.15">
      <c r="A1482" t="s">
        <v>2426</v>
      </c>
      <c r="B1482" t="s">
        <v>713</v>
      </c>
      <c r="C1482" t="s">
        <v>2355</v>
      </c>
    </row>
    <row r="1483" spans="1:3" x14ac:dyDescent="0.15">
      <c r="A1483" t="s">
        <v>2427</v>
      </c>
      <c r="B1483" t="s">
        <v>715</v>
      </c>
      <c r="C1483" t="s">
        <v>2355</v>
      </c>
    </row>
    <row r="1484" spans="1:3" x14ac:dyDescent="0.15">
      <c r="A1484" t="s">
        <v>2428</v>
      </c>
      <c r="B1484" t="s">
        <v>717</v>
      </c>
      <c r="C1484" t="s">
        <v>2355</v>
      </c>
    </row>
    <row r="1485" spans="1:3" x14ac:dyDescent="0.15">
      <c r="A1485" t="s">
        <v>2429</v>
      </c>
      <c r="B1485" t="s">
        <v>2447</v>
      </c>
      <c r="C1485" t="s">
        <v>2355</v>
      </c>
    </row>
    <row r="1486" spans="1:3" x14ac:dyDescent="0.15">
      <c r="A1486" t="s">
        <v>2430</v>
      </c>
      <c r="B1486" t="s">
        <v>720</v>
      </c>
      <c r="C1486" t="s">
        <v>2355</v>
      </c>
    </row>
    <row r="1487" spans="1:3" x14ac:dyDescent="0.15">
      <c r="A1487" t="s">
        <v>2431</v>
      </c>
      <c r="B1487" t="s">
        <v>722</v>
      </c>
      <c r="C1487" t="s">
        <v>2355</v>
      </c>
    </row>
    <row r="1488" spans="1:3" x14ac:dyDescent="0.15">
      <c r="A1488" t="s">
        <v>2432</v>
      </c>
      <c r="B1488" t="s">
        <v>724</v>
      </c>
      <c r="C1488" t="s">
        <v>2355</v>
      </c>
    </row>
    <row r="1489" spans="1:3" x14ac:dyDescent="0.15">
      <c r="A1489" t="s">
        <v>2433</v>
      </c>
      <c r="B1489" t="s">
        <v>205</v>
      </c>
      <c r="C1489" t="s">
        <v>2355</v>
      </c>
    </row>
    <row r="1490" spans="1:3" x14ac:dyDescent="0.15">
      <c r="A1490" t="s">
        <v>2434</v>
      </c>
      <c r="B1490" t="s">
        <v>727</v>
      </c>
      <c r="C1490" t="s">
        <v>2355</v>
      </c>
    </row>
    <row r="1491" spans="1:3" x14ac:dyDescent="0.15">
      <c r="A1491" t="s">
        <v>2435</v>
      </c>
      <c r="B1491" t="s">
        <v>729</v>
      </c>
      <c r="C1491" t="s">
        <v>2355</v>
      </c>
    </row>
    <row r="1492" spans="1:3" x14ac:dyDescent="0.15">
      <c r="A1492" t="s">
        <v>2436</v>
      </c>
      <c r="B1492" t="s">
        <v>731</v>
      </c>
      <c r="C1492" t="s">
        <v>2355</v>
      </c>
    </row>
    <row r="1493" spans="1:3" x14ac:dyDescent="0.15">
      <c r="A1493" t="s">
        <v>2437</v>
      </c>
      <c r="B1493" t="s">
        <v>733</v>
      </c>
      <c r="C1493" t="s">
        <v>2355</v>
      </c>
    </row>
    <row r="1494" spans="1:3" x14ac:dyDescent="0.15">
      <c r="A1494" t="s">
        <v>2438</v>
      </c>
      <c r="B1494" t="s">
        <v>2320</v>
      </c>
      <c r="C1494" t="s">
        <v>2355</v>
      </c>
    </row>
    <row r="1495" spans="1:3" x14ac:dyDescent="0.15">
      <c r="A1495" t="s">
        <v>2439</v>
      </c>
      <c r="B1495" t="s">
        <v>736</v>
      </c>
      <c r="C1495" t="s">
        <v>2355</v>
      </c>
    </row>
    <row r="1496" spans="1:3" x14ac:dyDescent="0.15">
      <c r="A1496" t="s">
        <v>2440</v>
      </c>
      <c r="B1496" t="s">
        <v>738</v>
      </c>
      <c r="C1496" t="s">
        <v>2355</v>
      </c>
    </row>
    <row r="1497" spans="1:3" x14ac:dyDescent="0.15">
      <c r="A1497" t="s">
        <v>2441</v>
      </c>
      <c r="B1497" t="s">
        <v>740</v>
      </c>
      <c r="C1497" t="s">
        <v>2355</v>
      </c>
    </row>
    <row r="1498" spans="1:3" x14ac:dyDescent="0.15">
      <c r="A1498" t="s">
        <v>1376</v>
      </c>
      <c r="B1498" t="s">
        <v>742</v>
      </c>
      <c r="C1498" t="s">
        <v>2355</v>
      </c>
    </row>
    <row r="1499" spans="1:3" x14ac:dyDescent="0.15">
      <c r="A1499" t="s">
        <v>1377</v>
      </c>
      <c r="B1499" t="s">
        <v>744</v>
      </c>
      <c r="C1499" t="s">
        <v>2355</v>
      </c>
    </row>
    <row r="1500" spans="1:3" x14ac:dyDescent="0.15">
      <c r="A1500" t="s">
        <v>1378</v>
      </c>
      <c r="B1500" t="s">
        <v>746</v>
      </c>
      <c r="C1500" t="s">
        <v>2355</v>
      </c>
    </row>
    <row r="1501" spans="1:3" x14ac:dyDescent="0.15">
      <c r="A1501" t="s">
        <v>1379</v>
      </c>
      <c r="B1501" t="s">
        <v>748</v>
      </c>
      <c r="C1501" t="s">
        <v>2355</v>
      </c>
    </row>
    <row r="1502" spans="1:3" x14ac:dyDescent="0.15">
      <c r="A1502" t="s">
        <v>1380</v>
      </c>
      <c r="B1502" t="s">
        <v>750</v>
      </c>
      <c r="C1502" t="s">
        <v>2355</v>
      </c>
    </row>
    <row r="1503" spans="1:3" x14ac:dyDescent="0.15">
      <c r="A1503" t="s">
        <v>1381</v>
      </c>
      <c r="B1503" t="s">
        <v>752</v>
      </c>
      <c r="C1503" t="s">
        <v>2355</v>
      </c>
    </row>
    <row r="1504" spans="1:3" x14ac:dyDescent="0.15">
      <c r="A1504" t="s">
        <v>1382</v>
      </c>
      <c r="B1504" t="s">
        <v>754</v>
      </c>
      <c r="C1504" t="s">
        <v>2355</v>
      </c>
    </row>
    <row r="1505" spans="1:3" x14ac:dyDescent="0.15">
      <c r="A1505" t="s">
        <v>1383</v>
      </c>
      <c r="B1505" t="s">
        <v>2321</v>
      </c>
      <c r="C1505" t="s">
        <v>2355</v>
      </c>
    </row>
    <row r="1506" spans="1:3" x14ac:dyDescent="0.15">
      <c r="A1506" t="s">
        <v>1384</v>
      </c>
      <c r="B1506" t="s">
        <v>204</v>
      </c>
      <c r="C1506" t="s">
        <v>2355</v>
      </c>
    </row>
    <row r="1507" spans="1:3" x14ac:dyDescent="0.15">
      <c r="A1507" t="s">
        <v>1385</v>
      </c>
      <c r="B1507" t="s">
        <v>758</v>
      </c>
      <c r="C1507" t="s">
        <v>2355</v>
      </c>
    </row>
    <row r="1508" spans="1:3" x14ac:dyDescent="0.15">
      <c r="A1508" t="s">
        <v>2490</v>
      </c>
      <c r="B1508" t="s">
        <v>2449</v>
      </c>
      <c r="C1508" t="s">
        <v>2355</v>
      </c>
    </row>
    <row r="1509" spans="1:3" x14ac:dyDescent="0.15">
      <c r="A1509" t="s">
        <v>2491</v>
      </c>
      <c r="B1509" t="s">
        <v>2451</v>
      </c>
      <c r="C1509" t="s">
        <v>2355</v>
      </c>
    </row>
    <row r="1510" spans="1:3" x14ac:dyDescent="0.15">
      <c r="A1510" t="s">
        <v>2492</v>
      </c>
      <c r="B1510" t="s">
        <v>2453</v>
      </c>
      <c r="C1510" t="s">
        <v>2355</v>
      </c>
    </row>
    <row r="1511" spans="1:3" x14ac:dyDescent="0.15">
      <c r="A1511" t="s">
        <v>2493</v>
      </c>
      <c r="B1511" t="s">
        <v>2455</v>
      </c>
      <c r="C1511" t="s">
        <v>2355</v>
      </c>
    </row>
    <row r="1512" spans="1:3" x14ac:dyDescent="0.15">
      <c r="A1512" t="s">
        <v>2494</v>
      </c>
      <c r="B1512" t="s">
        <v>2457</v>
      </c>
      <c r="C1512" t="s">
        <v>2355</v>
      </c>
    </row>
    <row r="1513" spans="1:3" x14ac:dyDescent="0.15">
      <c r="A1513" t="s">
        <v>2495</v>
      </c>
      <c r="B1513" t="s">
        <v>2459</v>
      </c>
      <c r="C1513" t="s">
        <v>2355</v>
      </c>
    </row>
    <row r="1514" spans="1:3" x14ac:dyDescent="0.15">
      <c r="A1514" t="s">
        <v>3276</v>
      </c>
      <c r="B1514" t="s">
        <v>2529</v>
      </c>
      <c r="C1514" t="s">
        <v>2355</v>
      </c>
    </row>
    <row r="1515" spans="1:3" x14ac:dyDescent="0.15">
      <c r="A1515" t="s">
        <v>3277</v>
      </c>
      <c r="B1515" t="s">
        <v>2531</v>
      </c>
      <c r="C1515" t="s">
        <v>2355</v>
      </c>
    </row>
    <row r="1516" spans="1:3" x14ac:dyDescent="0.15">
      <c r="A1516" t="s">
        <v>3278</v>
      </c>
      <c r="B1516" t="s">
        <v>2533</v>
      </c>
      <c r="C1516" t="s">
        <v>2355</v>
      </c>
    </row>
    <row r="1517" spans="1:3" x14ac:dyDescent="0.15">
      <c r="A1517" t="s">
        <v>3279</v>
      </c>
      <c r="B1517" t="s">
        <v>2535</v>
      </c>
      <c r="C1517" t="s">
        <v>2355</v>
      </c>
    </row>
    <row r="1518" spans="1:3" x14ac:dyDescent="0.15">
      <c r="A1518" t="s">
        <v>3280</v>
      </c>
      <c r="B1518" t="s">
        <v>2537</v>
      </c>
      <c r="C1518" t="s">
        <v>2355</v>
      </c>
    </row>
    <row r="1519" spans="1:3" x14ac:dyDescent="0.15">
      <c r="A1519" t="s">
        <v>3281</v>
      </c>
      <c r="B1519" t="s">
        <v>2539</v>
      </c>
      <c r="C1519" t="s">
        <v>2355</v>
      </c>
    </row>
    <row r="1520" spans="1:3" x14ac:dyDescent="0.15">
      <c r="A1520" t="s">
        <v>3282</v>
      </c>
      <c r="B1520" t="s">
        <v>2541</v>
      </c>
      <c r="C1520" t="s">
        <v>2355</v>
      </c>
    </row>
    <row r="1521" spans="1:3" x14ac:dyDescent="0.15">
      <c r="A1521" t="s">
        <v>3283</v>
      </c>
      <c r="B1521" t="s">
        <v>2459</v>
      </c>
      <c r="C1521" t="s">
        <v>2355</v>
      </c>
    </row>
    <row r="1522" spans="1:3" x14ac:dyDescent="0.15">
      <c r="A1522" t="s">
        <v>600</v>
      </c>
      <c r="B1522" t="s">
        <v>594</v>
      </c>
      <c r="C1522" t="s">
        <v>2355</v>
      </c>
    </row>
    <row r="1523" spans="1:3" x14ac:dyDescent="0.15">
      <c r="A1523" t="s">
        <v>3284</v>
      </c>
      <c r="B1523" t="s">
        <v>449</v>
      </c>
      <c r="C1523" t="s">
        <v>2355</v>
      </c>
    </row>
    <row r="1524" spans="1:3" x14ac:dyDescent="0.15">
      <c r="A1524" t="s">
        <v>3285</v>
      </c>
      <c r="B1524" t="s">
        <v>451</v>
      </c>
      <c r="C1524" t="s">
        <v>2355</v>
      </c>
    </row>
    <row r="1525" spans="1:3" x14ac:dyDescent="0.15">
      <c r="A1525" t="s">
        <v>3286</v>
      </c>
      <c r="B1525" t="s">
        <v>453</v>
      </c>
      <c r="C1525" t="s">
        <v>2355</v>
      </c>
    </row>
    <row r="1526" spans="1:3" x14ac:dyDescent="0.15">
      <c r="A1526" t="s">
        <v>3287</v>
      </c>
      <c r="B1526" t="s">
        <v>455</v>
      </c>
      <c r="C1526" t="s">
        <v>2355</v>
      </c>
    </row>
    <row r="1527" spans="1:3" x14ac:dyDescent="0.15">
      <c r="A1527" t="s">
        <v>3288</v>
      </c>
      <c r="B1527" t="s">
        <v>457</v>
      </c>
    </row>
    <row r="1528" spans="1:3" x14ac:dyDescent="0.15">
      <c r="A1528" t="s">
        <v>3289</v>
      </c>
      <c r="B1528" t="s">
        <v>459</v>
      </c>
    </row>
    <row r="1529" spans="1:3" x14ac:dyDescent="0.15">
      <c r="A1529" t="s">
        <v>3290</v>
      </c>
      <c r="B1529" t="s">
        <v>461</v>
      </c>
    </row>
    <row r="1530" spans="1:3" x14ac:dyDescent="0.15">
      <c r="A1530" t="s">
        <v>3291</v>
      </c>
      <c r="B1530" t="s">
        <v>463</v>
      </c>
    </row>
    <row r="1531" spans="1:3" x14ac:dyDescent="0.15">
      <c r="A1531" t="s">
        <v>3292</v>
      </c>
      <c r="B1531" t="s">
        <v>465</v>
      </c>
    </row>
    <row r="1532" spans="1:3" x14ac:dyDescent="0.15">
      <c r="A1532" t="s">
        <v>3293</v>
      </c>
      <c r="B1532" t="s">
        <v>467</v>
      </c>
    </row>
    <row r="1533" spans="1:3" x14ac:dyDescent="0.15">
      <c r="A1533" t="s">
        <v>3294</v>
      </c>
      <c r="B1533" t="s">
        <v>469</v>
      </c>
    </row>
    <row r="1534" spans="1:3" x14ac:dyDescent="0.15">
      <c r="A1534" t="s">
        <v>3295</v>
      </c>
      <c r="B1534" t="s">
        <v>471</v>
      </c>
    </row>
    <row r="1535" spans="1:3" x14ac:dyDescent="0.15">
      <c r="A1535" t="s">
        <v>3296</v>
      </c>
      <c r="B1535" t="s">
        <v>473</v>
      </c>
    </row>
    <row r="1536" spans="1:3" x14ac:dyDescent="0.15">
      <c r="A1536" t="s">
        <v>3297</v>
      </c>
      <c r="B1536" t="s">
        <v>475</v>
      </c>
    </row>
    <row r="1537" spans="1:2" x14ac:dyDescent="0.15">
      <c r="A1537" t="s">
        <v>3298</v>
      </c>
      <c r="B1537" t="s">
        <v>477</v>
      </c>
    </row>
    <row r="1538" spans="1:2" x14ac:dyDescent="0.15">
      <c r="A1538" t="s">
        <v>3299</v>
      </c>
      <c r="B1538" t="s">
        <v>479</v>
      </c>
    </row>
    <row r="1539" spans="1:2" x14ac:dyDescent="0.15">
      <c r="A1539" t="s">
        <v>3300</v>
      </c>
      <c r="B1539" t="s">
        <v>481</v>
      </c>
    </row>
    <row r="1540" spans="1:2" x14ac:dyDescent="0.15">
      <c r="A1540" t="s">
        <v>3301</v>
      </c>
      <c r="B1540" t="s">
        <v>483</v>
      </c>
    </row>
    <row r="1541" spans="1:2" x14ac:dyDescent="0.15">
      <c r="A1541" t="s">
        <v>3302</v>
      </c>
      <c r="B1541" t="s">
        <v>485</v>
      </c>
    </row>
    <row r="1542" spans="1:2" x14ac:dyDescent="0.15">
      <c r="A1542" t="s">
        <v>3303</v>
      </c>
      <c r="B1542" t="s">
        <v>487</v>
      </c>
    </row>
    <row r="1543" spans="1:2" x14ac:dyDescent="0.15">
      <c r="A1543" t="s">
        <v>3304</v>
      </c>
      <c r="B1543" t="s">
        <v>489</v>
      </c>
    </row>
    <row r="1544" spans="1:2" x14ac:dyDescent="0.15">
      <c r="A1544" t="s">
        <v>3305</v>
      </c>
      <c r="B1544" t="s">
        <v>491</v>
      </c>
    </row>
    <row r="1545" spans="1:2" x14ac:dyDescent="0.15">
      <c r="A1545" t="s">
        <v>3306</v>
      </c>
      <c r="B1545" t="s">
        <v>493</v>
      </c>
    </row>
    <row r="1546" spans="1:2" x14ac:dyDescent="0.15">
      <c r="A1546" t="s">
        <v>3307</v>
      </c>
      <c r="B1546" t="s">
        <v>495</v>
      </c>
    </row>
    <row r="1547" spans="1:2" x14ac:dyDescent="0.15">
      <c r="A1547" t="s">
        <v>3308</v>
      </c>
      <c r="B1547" t="s">
        <v>497</v>
      </c>
    </row>
    <row r="1548" spans="1:2" x14ac:dyDescent="0.15">
      <c r="A1548" t="s">
        <v>3309</v>
      </c>
      <c r="B1548" t="s">
        <v>499</v>
      </c>
    </row>
    <row r="1549" spans="1:2" x14ac:dyDescent="0.15">
      <c r="A1549" t="s">
        <v>1282</v>
      </c>
      <c r="B1549" t="s">
        <v>501</v>
      </c>
    </row>
    <row r="1550" spans="1:2" x14ac:dyDescent="0.15">
      <c r="A1550" t="s">
        <v>1283</v>
      </c>
      <c r="B1550" t="s">
        <v>503</v>
      </c>
    </row>
    <row r="1551" spans="1:2" x14ac:dyDescent="0.15">
      <c r="A1551" t="s">
        <v>1284</v>
      </c>
      <c r="B1551" t="s">
        <v>505</v>
      </c>
    </row>
    <row r="1552" spans="1:2" x14ac:dyDescent="0.15">
      <c r="A1552" t="s">
        <v>1285</v>
      </c>
      <c r="B1552" t="s">
        <v>507</v>
      </c>
    </row>
    <row r="1553" spans="1:3" x14ac:dyDescent="0.15">
      <c r="A1553" t="s">
        <v>1286</v>
      </c>
      <c r="B1553" t="s">
        <v>509</v>
      </c>
    </row>
    <row r="1554" spans="1:3" x14ac:dyDescent="0.15">
      <c r="A1554" t="s">
        <v>1287</v>
      </c>
      <c r="B1554" t="s">
        <v>511</v>
      </c>
    </row>
    <row r="1555" spans="1:3" x14ac:dyDescent="0.15">
      <c r="A1555" t="s">
        <v>1288</v>
      </c>
      <c r="B1555" t="s">
        <v>375</v>
      </c>
    </row>
    <row r="1556" spans="1:3" x14ac:dyDescent="0.15">
      <c r="A1556" t="s">
        <v>1289</v>
      </c>
      <c r="B1556" t="s">
        <v>377</v>
      </c>
    </row>
    <row r="1557" spans="1:3" x14ac:dyDescent="0.15">
      <c r="A1557" t="s">
        <v>1290</v>
      </c>
      <c r="B1557" t="s">
        <v>379</v>
      </c>
    </row>
    <row r="1558" spans="1:3" x14ac:dyDescent="0.15">
      <c r="A1558" t="s">
        <v>1291</v>
      </c>
      <c r="B1558" t="s">
        <v>381</v>
      </c>
    </row>
    <row r="1559" spans="1:3" x14ac:dyDescent="0.15">
      <c r="A1559" t="s">
        <v>1292</v>
      </c>
      <c r="B1559" t="s">
        <v>383</v>
      </c>
    </row>
    <row r="1560" spans="1:3" x14ac:dyDescent="0.15">
      <c r="A1560" t="s">
        <v>1293</v>
      </c>
      <c r="B1560" t="s">
        <v>385</v>
      </c>
    </row>
    <row r="1561" spans="1:3" x14ac:dyDescent="0.15">
      <c r="A1561" t="s">
        <v>1294</v>
      </c>
      <c r="B1561" t="s">
        <v>387</v>
      </c>
    </row>
    <row r="1562" spans="1:3" x14ac:dyDescent="0.15">
      <c r="A1562" t="s">
        <v>1295</v>
      </c>
      <c r="B1562" t="s">
        <v>389</v>
      </c>
      <c r="C1562" t="s">
        <v>2355</v>
      </c>
    </row>
    <row r="1563" spans="1:3" x14ac:dyDescent="0.15">
      <c r="A1563" t="s">
        <v>1296</v>
      </c>
      <c r="B1563" t="s">
        <v>391</v>
      </c>
      <c r="C1563" t="s">
        <v>2355</v>
      </c>
    </row>
    <row r="1564" spans="1:3" x14ac:dyDescent="0.15">
      <c r="A1564" t="s">
        <v>1297</v>
      </c>
      <c r="B1564" t="s">
        <v>393</v>
      </c>
      <c r="C1564" t="s">
        <v>2355</v>
      </c>
    </row>
    <row r="1565" spans="1:3" x14ac:dyDescent="0.15">
      <c r="A1565" t="s">
        <v>1298</v>
      </c>
      <c r="B1565" t="s">
        <v>395</v>
      </c>
      <c r="C1565" t="s">
        <v>2355</v>
      </c>
    </row>
    <row r="1566" spans="1:3" x14ac:dyDescent="0.15">
      <c r="A1566" t="s">
        <v>1299</v>
      </c>
      <c r="B1566" t="s">
        <v>397</v>
      </c>
      <c r="C1566" t="s">
        <v>2355</v>
      </c>
    </row>
    <row r="1567" spans="1:3" x14ac:dyDescent="0.15">
      <c r="A1567" t="s">
        <v>1300</v>
      </c>
      <c r="B1567" t="s">
        <v>399</v>
      </c>
      <c r="C1567" t="s">
        <v>2355</v>
      </c>
    </row>
    <row r="1568" spans="1:3" x14ac:dyDescent="0.15">
      <c r="A1568" t="s">
        <v>1301</v>
      </c>
      <c r="B1568" t="s">
        <v>401</v>
      </c>
      <c r="C1568" t="s">
        <v>2355</v>
      </c>
    </row>
    <row r="1569" spans="1:3" x14ac:dyDescent="0.15">
      <c r="A1569" t="s">
        <v>1302</v>
      </c>
      <c r="B1569" t="s">
        <v>403</v>
      </c>
      <c r="C1569" t="s">
        <v>2355</v>
      </c>
    </row>
    <row r="1570" spans="1:3" x14ac:dyDescent="0.15">
      <c r="A1570" t="s">
        <v>1303</v>
      </c>
      <c r="B1570" t="s">
        <v>405</v>
      </c>
      <c r="C1570" t="s">
        <v>2355</v>
      </c>
    </row>
    <row r="1571" spans="1:3" x14ac:dyDescent="0.15">
      <c r="A1571" t="s">
        <v>1304</v>
      </c>
      <c r="B1571" t="s">
        <v>407</v>
      </c>
      <c r="C1571" t="s">
        <v>2355</v>
      </c>
    </row>
    <row r="1572" spans="1:3" x14ac:dyDescent="0.15">
      <c r="A1572" t="s">
        <v>1305</v>
      </c>
      <c r="B1572" t="s">
        <v>409</v>
      </c>
      <c r="C1572" t="s">
        <v>2355</v>
      </c>
    </row>
    <row r="1573" spans="1:3" x14ac:dyDescent="0.15">
      <c r="A1573" t="s">
        <v>1306</v>
      </c>
      <c r="B1573" t="s">
        <v>411</v>
      </c>
      <c r="C1573" t="s">
        <v>2355</v>
      </c>
    </row>
    <row r="1574" spans="1:3" x14ac:dyDescent="0.15">
      <c r="A1574" t="s">
        <v>1307</v>
      </c>
      <c r="B1574" t="s">
        <v>413</v>
      </c>
      <c r="C1574" t="s">
        <v>2355</v>
      </c>
    </row>
    <row r="1575" spans="1:3" x14ac:dyDescent="0.15">
      <c r="A1575" t="s">
        <v>1308</v>
      </c>
      <c r="B1575" t="s">
        <v>415</v>
      </c>
      <c r="C1575" t="s">
        <v>2355</v>
      </c>
    </row>
    <row r="1576" spans="1:3" x14ac:dyDescent="0.15">
      <c r="A1576" t="s">
        <v>1309</v>
      </c>
      <c r="B1576" t="s">
        <v>417</v>
      </c>
      <c r="C1576" t="s">
        <v>2355</v>
      </c>
    </row>
    <row r="1577" spans="1:3" x14ac:dyDescent="0.15">
      <c r="A1577" t="s">
        <v>1310</v>
      </c>
      <c r="B1577" t="s">
        <v>419</v>
      </c>
      <c r="C1577" t="s">
        <v>2355</v>
      </c>
    </row>
    <row r="1578" spans="1:3" x14ac:dyDescent="0.15">
      <c r="A1578" t="s">
        <v>1311</v>
      </c>
      <c r="B1578" t="s">
        <v>421</v>
      </c>
      <c r="C1578" t="s">
        <v>2355</v>
      </c>
    </row>
    <row r="1579" spans="1:3" x14ac:dyDescent="0.15">
      <c r="A1579" t="s">
        <v>1312</v>
      </c>
      <c r="B1579" t="s">
        <v>423</v>
      </c>
      <c r="C1579" t="s">
        <v>2355</v>
      </c>
    </row>
    <row r="1580" spans="1:3" x14ac:dyDescent="0.15">
      <c r="A1580" t="s">
        <v>1313</v>
      </c>
      <c r="B1580" t="s">
        <v>425</v>
      </c>
      <c r="C1580" t="s">
        <v>2355</v>
      </c>
    </row>
    <row r="1581" spans="1:3" x14ac:dyDescent="0.15">
      <c r="A1581" t="s">
        <v>1314</v>
      </c>
      <c r="B1581" t="s">
        <v>427</v>
      </c>
      <c r="C1581" t="s">
        <v>2355</v>
      </c>
    </row>
    <row r="1582" spans="1:3" x14ac:dyDescent="0.15">
      <c r="A1582" t="s">
        <v>1315</v>
      </c>
      <c r="B1582" t="s">
        <v>429</v>
      </c>
      <c r="C1582" t="s">
        <v>2355</v>
      </c>
    </row>
    <row r="1583" spans="1:3" x14ac:dyDescent="0.15">
      <c r="A1583" t="s">
        <v>1316</v>
      </c>
      <c r="B1583" t="s">
        <v>431</v>
      </c>
      <c r="C1583" t="s">
        <v>2355</v>
      </c>
    </row>
    <row r="1584" spans="1:3" x14ac:dyDescent="0.15">
      <c r="A1584" t="s">
        <v>1317</v>
      </c>
      <c r="B1584" t="s">
        <v>433</v>
      </c>
      <c r="C1584" t="s">
        <v>2355</v>
      </c>
    </row>
    <row r="1585" spans="1:3" x14ac:dyDescent="0.15">
      <c r="A1585" t="s">
        <v>1318</v>
      </c>
      <c r="B1585" t="s">
        <v>435</v>
      </c>
      <c r="C1585" t="s">
        <v>2355</v>
      </c>
    </row>
    <row r="1586" spans="1:3" x14ac:dyDescent="0.15">
      <c r="A1586" t="s">
        <v>1319</v>
      </c>
      <c r="B1586" t="s">
        <v>437</v>
      </c>
      <c r="C1586" t="s">
        <v>2355</v>
      </c>
    </row>
    <row r="1587" spans="1:3" x14ac:dyDescent="0.15">
      <c r="A1587" t="s">
        <v>1320</v>
      </c>
      <c r="B1587" t="s">
        <v>439</v>
      </c>
      <c r="C1587" t="s">
        <v>2355</v>
      </c>
    </row>
    <row r="1588" spans="1:3" x14ac:dyDescent="0.15">
      <c r="A1588" t="s">
        <v>1321</v>
      </c>
      <c r="B1588" t="s">
        <v>441</v>
      </c>
      <c r="C1588" t="s">
        <v>2355</v>
      </c>
    </row>
    <row r="1589" spans="1:3" x14ac:dyDescent="0.15">
      <c r="A1589" t="s">
        <v>1322</v>
      </c>
      <c r="B1589" t="s">
        <v>443</v>
      </c>
      <c r="C1589" t="s">
        <v>2355</v>
      </c>
    </row>
    <row r="1590" spans="1:3" x14ac:dyDescent="0.15">
      <c r="A1590" t="s">
        <v>1323</v>
      </c>
      <c r="B1590" t="s">
        <v>445</v>
      </c>
      <c r="C1590" t="s">
        <v>2355</v>
      </c>
    </row>
    <row r="1591" spans="1:3" x14ac:dyDescent="0.15">
      <c r="A1591" t="s">
        <v>1324</v>
      </c>
      <c r="B1591" t="s">
        <v>447</v>
      </c>
      <c r="C1591" t="s">
        <v>2355</v>
      </c>
    </row>
    <row r="1592" spans="1:3" x14ac:dyDescent="0.15">
      <c r="A1592" t="s">
        <v>1325</v>
      </c>
      <c r="B1592" t="s">
        <v>3399</v>
      </c>
      <c r="C1592" t="s">
        <v>2355</v>
      </c>
    </row>
    <row r="1593" spans="1:3" x14ac:dyDescent="0.15">
      <c r="A1593" t="s">
        <v>1326</v>
      </c>
      <c r="B1593" t="s">
        <v>3401</v>
      </c>
      <c r="C1593" t="s">
        <v>2355</v>
      </c>
    </row>
    <row r="1594" spans="1:3" x14ac:dyDescent="0.15">
      <c r="A1594" t="s">
        <v>1327</v>
      </c>
      <c r="B1594" t="s">
        <v>3403</v>
      </c>
      <c r="C1594" t="s">
        <v>2355</v>
      </c>
    </row>
    <row r="1595" spans="1:3" x14ac:dyDescent="0.15">
      <c r="A1595" t="s">
        <v>1328</v>
      </c>
      <c r="B1595" t="s">
        <v>3405</v>
      </c>
      <c r="C1595" t="s">
        <v>2355</v>
      </c>
    </row>
    <row r="1596" spans="1:3" x14ac:dyDescent="0.15">
      <c r="A1596" t="s">
        <v>1329</v>
      </c>
      <c r="B1596" t="s">
        <v>3407</v>
      </c>
      <c r="C1596" t="s">
        <v>2355</v>
      </c>
    </row>
    <row r="1597" spans="1:3" x14ac:dyDescent="0.15">
      <c r="A1597" t="s">
        <v>1330</v>
      </c>
      <c r="B1597" t="s">
        <v>3409</v>
      </c>
      <c r="C1597" t="s">
        <v>2355</v>
      </c>
    </row>
    <row r="1598" spans="1:3" x14ac:dyDescent="0.15">
      <c r="A1598" t="s">
        <v>1331</v>
      </c>
      <c r="B1598" t="s">
        <v>3411</v>
      </c>
      <c r="C1598" t="s">
        <v>2355</v>
      </c>
    </row>
    <row r="1599" spans="1:3" x14ac:dyDescent="0.15">
      <c r="A1599" t="s">
        <v>1332</v>
      </c>
      <c r="B1599" t="s">
        <v>3413</v>
      </c>
      <c r="C1599" t="s">
        <v>2355</v>
      </c>
    </row>
    <row r="1600" spans="1:3" x14ac:dyDescent="0.15">
      <c r="A1600" t="s">
        <v>1333</v>
      </c>
      <c r="B1600" t="s">
        <v>3415</v>
      </c>
      <c r="C1600" t="s">
        <v>2355</v>
      </c>
    </row>
    <row r="1601" spans="1:3" x14ac:dyDescent="0.15">
      <c r="A1601" t="s">
        <v>1334</v>
      </c>
      <c r="B1601" t="s">
        <v>3417</v>
      </c>
      <c r="C1601" t="s">
        <v>2355</v>
      </c>
    </row>
    <row r="1602" spans="1:3" x14ac:dyDescent="0.15">
      <c r="A1602" t="s">
        <v>1335</v>
      </c>
      <c r="B1602" t="s">
        <v>3419</v>
      </c>
      <c r="C1602" t="s">
        <v>2355</v>
      </c>
    </row>
    <row r="1603" spans="1:3" x14ac:dyDescent="0.15">
      <c r="A1603" t="s">
        <v>1336</v>
      </c>
      <c r="B1603" t="s">
        <v>3421</v>
      </c>
      <c r="C1603" t="s">
        <v>2355</v>
      </c>
    </row>
    <row r="1604" spans="1:3" x14ac:dyDescent="0.15">
      <c r="A1604" t="s">
        <v>1337</v>
      </c>
      <c r="B1604" t="s">
        <v>3423</v>
      </c>
      <c r="C1604" t="s">
        <v>2355</v>
      </c>
    </row>
    <row r="1605" spans="1:3" x14ac:dyDescent="0.15">
      <c r="A1605" t="s">
        <v>1338</v>
      </c>
      <c r="B1605" t="s">
        <v>3425</v>
      </c>
      <c r="C1605" t="s">
        <v>2355</v>
      </c>
    </row>
    <row r="1606" spans="1:3" x14ac:dyDescent="0.15">
      <c r="A1606" t="s">
        <v>1339</v>
      </c>
      <c r="B1606" t="s">
        <v>3427</v>
      </c>
      <c r="C1606" t="s">
        <v>2355</v>
      </c>
    </row>
    <row r="1607" spans="1:3" x14ac:dyDescent="0.15">
      <c r="A1607" t="s">
        <v>1340</v>
      </c>
      <c r="B1607" t="s">
        <v>3429</v>
      </c>
      <c r="C1607" t="s">
        <v>2355</v>
      </c>
    </row>
    <row r="1608" spans="1:3" x14ac:dyDescent="0.15">
      <c r="A1608" t="s">
        <v>1341</v>
      </c>
      <c r="B1608" t="s">
        <v>3431</v>
      </c>
      <c r="C1608" t="s">
        <v>2355</v>
      </c>
    </row>
    <row r="1609" spans="1:3" x14ac:dyDescent="0.15">
      <c r="A1609" t="s">
        <v>1342</v>
      </c>
      <c r="B1609" t="s">
        <v>3433</v>
      </c>
      <c r="C1609" t="s">
        <v>2355</v>
      </c>
    </row>
    <row r="1610" spans="1:3" x14ac:dyDescent="0.15">
      <c r="A1610" t="s">
        <v>1343</v>
      </c>
      <c r="B1610" t="s">
        <v>3435</v>
      </c>
      <c r="C1610" t="s">
        <v>2355</v>
      </c>
    </row>
    <row r="1611" spans="1:3" x14ac:dyDescent="0.15">
      <c r="A1611" t="s">
        <v>1344</v>
      </c>
      <c r="B1611" t="s">
        <v>3437</v>
      </c>
      <c r="C1611" t="s">
        <v>2355</v>
      </c>
    </row>
    <row r="1612" spans="1:3" x14ac:dyDescent="0.15">
      <c r="A1612" t="s">
        <v>1345</v>
      </c>
      <c r="B1612" t="s">
        <v>3439</v>
      </c>
      <c r="C1612" t="s">
        <v>2355</v>
      </c>
    </row>
    <row r="1613" spans="1:3" x14ac:dyDescent="0.15">
      <c r="A1613" t="s">
        <v>1346</v>
      </c>
      <c r="B1613" t="s">
        <v>3441</v>
      </c>
      <c r="C1613" t="s">
        <v>2355</v>
      </c>
    </row>
    <row r="1614" spans="1:3" x14ac:dyDescent="0.15">
      <c r="A1614" t="s">
        <v>1347</v>
      </c>
      <c r="B1614" t="s">
        <v>3443</v>
      </c>
      <c r="C1614" t="s">
        <v>2355</v>
      </c>
    </row>
    <row r="1615" spans="1:3" x14ac:dyDescent="0.15">
      <c r="A1615" t="s">
        <v>1348</v>
      </c>
      <c r="B1615" t="s">
        <v>3445</v>
      </c>
      <c r="C1615" t="s">
        <v>2355</v>
      </c>
    </row>
    <row r="1616" spans="1:3" x14ac:dyDescent="0.15">
      <c r="A1616" t="s">
        <v>1349</v>
      </c>
      <c r="B1616" t="s">
        <v>3447</v>
      </c>
      <c r="C1616" t="s">
        <v>2355</v>
      </c>
    </row>
    <row r="1617" spans="1:3" x14ac:dyDescent="0.15">
      <c r="A1617" t="s">
        <v>1350</v>
      </c>
      <c r="B1617" t="s">
        <v>3449</v>
      </c>
      <c r="C1617" t="s">
        <v>2355</v>
      </c>
    </row>
    <row r="1618" spans="1:3" x14ac:dyDescent="0.15">
      <c r="A1618" t="s">
        <v>1351</v>
      </c>
      <c r="B1618" t="s">
        <v>3451</v>
      </c>
    </row>
    <row r="1619" spans="1:3" x14ac:dyDescent="0.15">
      <c r="A1619" t="s">
        <v>1352</v>
      </c>
      <c r="B1619" t="s">
        <v>3453</v>
      </c>
    </row>
    <row r="1620" spans="1:3" x14ac:dyDescent="0.15">
      <c r="A1620" t="s">
        <v>1353</v>
      </c>
      <c r="B1620" t="s">
        <v>3455</v>
      </c>
    </row>
    <row r="1621" spans="1:3" x14ac:dyDescent="0.15">
      <c r="A1621" t="s">
        <v>1354</v>
      </c>
      <c r="B1621" t="s">
        <v>3457</v>
      </c>
    </row>
    <row r="1622" spans="1:3" x14ac:dyDescent="0.15">
      <c r="A1622" t="s">
        <v>1355</v>
      </c>
      <c r="B1622" t="s">
        <v>3459</v>
      </c>
    </row>
    <row r="1623" spans="1:3" x14ac:dyDescent="0.15">
      <c r="A1623" t="s">
        <v>1356</v>
      </c>
      <c r="B1623" t="s">
        <v>3461</v>
      </c>
    </row>
    <row r="1624" spans="1:3" x14ac:dyDescent="0.15">
      <c r="A1624" t="s">
        <v>1357</v>
      </c>
      <c r="B1624" t="s">
        <v>3463</v>
      </c>
    </row>
    <row r="1625" spans="1:3" x14ac:dyDescent="0.15">
      <c r="A1625" t="s">
        <v>1358</v>
      </c>
      <c r="B1625" t="s">
        <v>3465</v>
      </c>
    </row>
    <row r="1626" spans="1:3" x14ac:dyDescent="0.15">
      <c r="A1626" t="s">
        <v>1359</v>
      </c>
      <c r="B1626" t="s">
        <v>587</v>
      </c>
    </row>
    <row r="1627" spans="1:3" x14ac:dyDescent="0.15">
      <c r="A1627" t="s">
        <v>1360</v>
      </c>
      <c r="B1627" t="s">
        <v>589</v>
      </c>
    </row>
    <row r="1628" spans="1:3" x14ac:dyDescent="0.15">
      <c r="A1628" t="s">
        <v>1361</v>
      </c>
      <c r="B1628" t="s">
        <v>591</v>
      </c>
    </row>
    <row r="1629" spans="1:3" x14ac:dyDescent="0.15">
      <c r="A1629" t="s">
        <v>1362</v>
      </c>
      <c r="B1629" t="s">
        <v>2695</v>
      </c>
    </row>
    <row r="1630" spans="1:3" x14ac:dyDescent="0.15">
      <c r="A1630" t="s">
        <v>1363</v>
      </c>
      <c r="B1630" t="s">
        <v>2697</v>
      </c>
    </row>
    <row r="1631" spans="1:3" x14ac:dyDescent="0.15">
      <c r="A1631" t="s">
        <v>1364</v>
      </c>
      <c r="B1631" t="s">
        <v>2699</v>
      </c>
    </row>
    <row r="1632" spans="1:3" x14ac:dyDescent="0.15">
      <c r="A1632" t="s">
        <v>1365</v>
      </c>
      <c r="B1632" t="s">
        <v>2701</v>
      </c>
    </row>
    <row r="1633" spans="1:2" x14ac:dyDescent="0.15">
      <c r="A1633" t="s">
        <v>1366</v>
      </c>
      <c r="B1633" t="s">
        <v>2703</v>
      </c>
    </row>
    <row r="1634" spans="1:2" x14ac:dyDescent="0.15">
      <c r="A1634" t="s">
        <v>1367</v>
      </c>
      <c r="B1634" t="s">
        <v>2705</v>
      </c>
    </row>
    <row r="1635" spans="1:2" x14ac:dyDescent="0.15">
      <c r="A1635" t="s">
        <v>1368</v>
      </c>
      <c r="B1635" t="s">
        <v>2707</v>
      </c>
    </row>
    <row r="1636" spans="1:2" x14ac:dyDescent="0.15">
      <c r="A1636" t="s">
        <v>1369</v>
      </c>
      <c r="B1636" t="s">
        <v>2709</v>
      </c>
    </row>
    <row r="1637" spans="1:2" x14ac:dyDescent="0.15">
      <c r="A1637" t="s">
        <v>1370</v>
      </c>
      <c r="B1637" t="s">
        <v>2711</v>
      </c>
    </row>
    <row r="1638" spans="1:2" x14ac:dyDescent="0.15">
      <c r="A1638" t="s">
        <v>1371</v>
      </c>
      <c r="B1638" t="s">
        <v>2713</v>
      </c>
    </row>
    <row r="1639" spans="1:2" x14ac:dyDescent="0.15">
      <c r="A1639" t="s">
        <v>1372</v>
      </c>
      <c r="B1639" t="s">
        <v>2715</v>
      </c>
    </row>
    <row r="1640" spans="1:2" x14ac:dyDescent="0.15">
      <c r="A1640" t="s">
        <v>1373</v>
      </c>
      <c r="B1640" t="s">
        <v>2717</v>
      </c>
    </row>
    <row r="1641" spans="1:2" x14ac:dyDescent="0.15">
      <c r="A1641" t="s">
        <v>1374</v>
      </c>
      <c r="B1641" t="s">
        <v>2719</v>
      </c>
    </row>
    <row r="1642" spans="1:2" x14ac:dyDescent="0.15">
      <c r="A1642" t="s">
        <v>1375</v>
      </c>
      <c r="B1642" t="s">
        <v>2721</v>
      </c>
    </row>
    <row r="1643" spans="1:2" x14ac:dyDescent="0.15">
      <c r="A1643" t="s">
        <v>1407</v>
      </c>
      <c r="B1643" t="s">
        <v>2723</v>
      </c>
    </row>
    <row r="1644" spans="1:2" x14ac:dyDescent="0.15">
      <c r="A1644" t="s">
        <v>1408</v>
      </c>
      <c r="B1644" t="s">
        <v>2725</v>
      </c>
    </row>
    <row r="1645" spans="1:2" x14ac:dyDescent="0.15">
      <c r="A1645" t="s">
        <v>1409</v>
      </c>
      <c r="B1645" t="s">
        <v>2727</v>
      </c>
    </row>
    <row r="1646" spans="1:2" x14ac:dyDescent="0.15">
      <c r="A1646" t="s">
        <v>1410</v>
      </c>
      <c r="B1646" t="s">
        <v>2729</v>
      </c>
    </row>
    <row r="1647" spans="1:2" x14ac:dyDescent="0.15">
      <c r="A1647" t="s">
        <v>1411</v>
      </c>
      <c r="B1647" t="s">
        <v>2731</v>
      </c>
    </row>
    <row r="1648" spans="1:2" x14ac:dyDescent="0.15">
      <c r="A1648" t="s">
        <v>1412</v>
      </c>
      <c r="B1648" t="s">
        <v>2733</v>
      </c>
    </row>
    <row r="1649" spans="1:2" x14ac:dyDescent="0.15">
      <c r="A1649" t="s">
        <v>1413</v>
      </c>
      <c r="B1649" t="s">
        <v>2735</v>
      </c>
    </row>
    <row r="1650" spans="1:2" x14ac:dyDescent="0.15">
      <c r="A1650" t="s">
        <v>1414</v>
      </c>
      <c r="B1650" t="s">
        <v>2737</v>
      </c>
    </row>
    <row r="1651" spans="1:2" x14ac:dyDescent="0.15">
      <c r="A1651" t="s">
        <v>1415</v>
      </c>
      <c r="B1651" t="s">
        <v>2739</v>
      </c>
    </row>
    <row r="1652" spans="1:2" x14ac:dyDescent="0.15">
      <c r="A1652" t="s">
        <v>1416</v>
      </c>
      <c r="B1652" t="s">
        <v>2741</v>
      </c>
    </row>
    <row r="1653" spans="1:2" x14ac:dyDescent="0.15">
      <c r="A1653" t="s">
        <v>1417</v>
      </c>
      <c r="B1653" t="s">
        <v>2743</v>
      </c>
    </row>
    <row r="1654" spans="1:2" x14ac:dyDescent="0.15">
      <c r="A1654" t="s">
        <v>1418</v>
      </c>
      <c r="B1654" t="s">
        <v>2745</v>
      </c>
    </row>
    <row r="1655" spans="1:2" x14ac:dyDescent="0.15">
      <c r="A1655" t="s">
        <v>1419</v>
      </c>
      <c r="B1655" t="s">
        <v>2747</v>
      </c>
    </row>
    <row r="1656" spans="1:2" x14ac:dyDescent="0.15">
      <c r="A1656" t="s">
        <v>1420</v>
      </c>
      <c r="B1656" t="s">
        <v>2749</v>
      </c>
    </row>
    <row r="1657" spans="1:2" x14ac:dyDescent="0.15">
      <c r="A1657" t="s">
        <v>1421</v>
      </c>
      <c r="B1657" t="s">
        <v>2751</v>
      </c>
    </row>
    <row r="1658" spans="1:2" x14ac:dyDescent="0.15">
      <c r="A1658" t="s">
        <v>1422</v>
      </c>
      <c r="B1658" t="s">
        <v>2753</v>
      </c>
    </row>
    <row r="1659" spans="1:2" x14ac:dyDescent="0.15">
      <c r="A1659" t="s">
        <v>1423</v>
      </c>
      <c r="B1659" t="s">
        <v>2755</v>
      </c>
    </row>
    <row r="1660" spans="1:2" x14ac:dyDescent="0.15">
      <c r="A1660" t="s">
        <v>1424</v>
      </c>
      <c r="B1660" t="s">
        <v>2757</v>
      </c>
    </row>
    <row r="1661" spans="1:2" x14ac:dyDescent="0.15">
      <c r="A1661" t="s">
        <v>1425</v>
      </c>
      <c r="B1661" t="s">
        <v>2759</v>
      </c>
    </row>
    <row r="1662" spans="1:2" x14ac:dyDescent="0.15">
      <c r="A1662" t="s">
        <v>1426</v>
      </c>
      <c r="B1662" t="s">
        <v>2761</v>
      </c>
    </row>
    <row r="1663" spans="1:2" x14ac:dyDescent="0.15">
      <c r="A1663" t="s">
        <v>1427</v>
      </c>
      <c r="B1663" t="s">
        <v>2763</v>
      </c>
    </row>
    <row r="1664" spans="1:2" x14ac:dyDescent="0.15">
      <c r="A1664" t="s">
        <v>1428</v>
      </c>
      <c r="B1664" t="s">
        <v>2765</v>
      </c>
    </row>
    <row r="1665" spans="1:2" x14ac:dyDescent="0.15">
      <c r="A1665" t="s">
        <v>1429</v>
      </c>
      <c r="B1665" t="s">
        <v>2767</v>
      </c>
    </row>
    <row r="1666" spans="1:2" x14ac:dyDescent="0.15">
      <c r="A1666" t="s">
        <v>1430</v>
      </c>
      <c r="B1666" t="s">
        <v>2769</v>
      </c>
    </row>
    <row r="1667" spans="1:2" x14ac:dyDescent="0.15">
      <c r="A1667" t="s">
        <v>1431</v>
      </c>
      <c r="B1667" t="s">
        <v>2771</v>
      </c>
    </row>
    <row r="1668" spans="1:2" x14ac:dyDescent="0.15">
      <c r="A1668" t="s">
        <v>1432</v>
      </c>
      <c r="B1668" t="s">
        <v>2773</v>
      </c>
    </row>
    <row r="1669" spans="1:2" x14ac:dyDescent="0.15">
      <c r="A1669" t="s">
        <v>1433</v>
      </c>
      <c r="B1669" t="s">
        <v>2775</v>
      </c>
    </row>
    <row r="1670" spans="1:2" x14ac:dyDescent="0.15">
      <c r="A1670" t="s">
        <v>1434</v>
      </c>
      <c r="B1670" t="s">
        <v>2777</v>
      </c>
    </row>
    <row r="1671" spans="1:2" x14ac:dyDescent="0.15">
      <c r="A1671" t="s">
        <v>1435</v>
      </c>
      <c r="B1671" t="s">
        <v>2779</v>
      </c>
    </row>
    <row r="1672" spans="1:2" x14ac:dyDescent="0.15">
      <c r="A1672" t="s">
        <v>1436</v>
      </c>
      <c r="B1672" t="s">
        <v>2781</v>
      </c>
    </row>
    <row r="1673" spans="1:2" x14ac:dyDescent="0.15">
      <c r="A1673" t="s">
        <v>1437</v>
      </c>
      <c r="B1673" t="s">
        <v>2783</v>
      </c>
    </row>
    <row r="1674" spans="1:2" x14ac:dyDescent="0.15">
      <c r="A1674" t="s">
        <v>1438</v>
      </c>
      <c r="B1674" t="s">
        <v>2785</v>
      </c>
    </row>
    <row r="1675" spans="1:2" x14ac:dyDescent="0.15">
      <c r="A1675" t="s">
        <v>1439</v>
      </c>
      <c r="B1675" t="s">
        <v>2787</v>
      </c>
    </row>
    <row r="1676" spans="1:2" x14ac:dyDescent="0.15">
      <c r="A1676" t="s">
        <v>1440</v>
      </c>
      <c r="B1676" t="s">
        <v>2789</v>
      </c>
    </row>
    <row r="1677" spans="1:2" x14ac:dyDescent="0.15">
      <c r="A1677" t="s">
        <v>1441</v>
      </c>
      <c r="B1677" t="s">
        <v>2791</v>
      </c>
    </row>
    <row r="1678" spans="1:2" x14ac:dyDescent="0.15">
      <c r="A1678" t="s">
        <v>1442</v>
      </c>
      <c r="B1678" t="s">
        <v>1853</v>
      </c>
    </row>
    <row r="1679" spans="1:2" x14ac:dyDescent="0.15">
      <c r="A1679" t="s">
        <v>1443</v>
      </c>
      <c r="B1679" t="s">
        <v>1855</v>
      </c>
    </row>
    <row r="1680" spans="1:2" x14ac:dyDescent="0.15">
      <c r="A1680" t="s">
        <v>1444</v>
      </c>
      <c r="B1680" t="s">
        <v>1857</v>
      </c>
    </row>
    <row r="1681" spans="1:3" x14ac:dyDescent="0.15">
      <c r="A1681" t="s">
        <v>1445</v>
      </c>
      <c r="B1681" t="s">
        <v>1859</v>
      </c>
    </row>
    <row r="1682" spans="1:3" x14ac:dyDescent="0.15">
      <c r="A1682" t="s">
        <v>1446</v>
      </c>
      <c r="B1682" t="s">
        <v>1861</v>
      </c>
    </row>
    <row r="1683" spans="1:3" x14ac:dyDescent="0.15">
      <c r="A1683" t="s">
        <v>1447</v>
      </c>
      <c r="B1683" t="s">
        <v>1863</v>
      </c>
    </row>
    <row r="1684" spans="1:3" x14ac:dyDescent="0.15">
      <c r="A1684" t="s">
        <v>1448</v>
      </c>
      <c r="B1684" t="s">
        <v>1865</v>
      </c>
    </row>
    <row r="1685" spans="1:3" x14ac:dyDescent="0.15">
      <c r="A1685" t="s">
        <v>1449</v>
      </c>
      <c r="B1685" t="s">
        <v>1867</v>
      </c>
    </row>
    <row r="1686" spans="1:3" x14ac:dyDescent="0.15">
      <c r="A1686" t="s">
        <v>1450</v>
      </c>
      <c r="B1686" t="s">
        <v>1869</v>
      </c>
    </row>
    <row r="1687" spans="1:3" x14ac:dyDescent="0.15">
      <c r="A1687" t="s">
        <v>1451</v>
      </c>
      <c r="B1687" t="s">
        <v>1871</v>
      </c>
    </row>
    <row r="1688" spans="1:3" x14ac:dyDescent="0.15">
      <c r="A1688" t="s">
        <v>1452</v>
      </c>
      <c r="B1688" t="s">
        <v>1873</v>
      </c>
      <c r="C1688" t="s">
        <v>2355</v>
      </c>
    </row>
    <row r="1689" spans="1:3" x14ac:dyDescent="0.15">
      <c r="A1689" t="s">
        <v>1453</v>
      </c>
      <c r="B1689" t="s">
        <v>1875</v>
      </c>
      <c r="C1689" t="s">
        <v>2355</v>
      </c>
    </row>
    <row r="1690" spans="1:3" x14ac:dyDescent="0.15">
      <c r="A1690" t="s">
        <v>1454</v>
      </c>
      <c r="B1690" t="s">
        <v>1877</v>
      </c>
      <c r="C1690" t="s">
        <v>2355</v>
      </c>
    </row>
    <row r="1691" spans="1:3" x14ac:dyDescent="0.15">
      <c r="A1691" t="s">
        <v>1455</v>
      </c>
      <c r="B1691" t="s">
        <v>1879</v>
      </c>
      <c r="C1691" t="s">
        <v>2355</v>
      </c>
    </row>
    <row r="1692" spans="1:3" x14ac:dyDescent="0.15">
      <c r="A1692" t="s">
        <v>1456</v>
      </c>
      <c r="B1692" t="s">
        <v>1881</v>
      </c>
      <c r="C1692" t="s">
        <v>2355</v>
      </c>
    </row>
    <row r="1693" spans="1:3" x14ac:dyDescent="0.15">
      <c r="A1693" t="s">
        <v>1457</v>
      </c>
      <c r="B1693" t="s">
        <v>1883</v>
      </c>
      <c r="C1693" t="s">
        <v>2355</v>
      </c>
    </row>
    <row r="1694" spans="1:3" x14ac:dyDescent="0.15">
      <c r="A1694" t="s">
        <v>1458</v>
      </c>
      <c r="B1694" t="s">
        <v>1885</v>
      </c>
      <c r="C1694" t="s">
        <v>2355</v>
      </c>
    </row>
    <row r="1695" spans="1:3" x14ac:dyDescent="0.15">
      <c r="A1695" t="s">
        <v>1459</v>
      </c>
      <c r="B1695" t="s">
        <v>1887</v>
      </c>
      <c r="C1695" t="s">
        <v>2355</v>
      </c>
    </row>
    <row r="1696" spans="1:3" x14ac:dyDescent="0.15">
      <c r="A1696" t="s">
        <v>1460</v>
      </c>
      <c r="B1696" t="s">
        <v>1889</v>
      </c>
      <c r="C1696" t="s">
        <v>2355</v>
      </c>
    </row>
    <row r="1697" spans="1:3" x14ac:dyDescent="0.15">
      <c r="A1697" t="s">
        <v>1461</v>
      </c>
      <c r="B1697" t="s">
        <v>1891</v>
      </c>
      <c r="C1697" t="s">
        <v>2355</v>
      </c>
    </row>
    <row r="1698" spans="1:3" x14ac:dyDescent="0.15">
      <c r="A1698" t="s">
        <v>1462</v>
      </c>
      <c r="B1698" t="s">
        <v>1893</v>
      </c>
      <c r="C1698" t="s">
        <v>2355</v>
      </c>
    </row>
    <row r="1699" spans="1:3" x14ac:dyDescent="0.15">
      <c r="A1699" t="s">
        <v>1463</v>
      </c>
      <c r="B1699" t="s">
        <v>1895</v>
      </c>
      <c r="C1699" t="s">
        <v>2355</v>
      </c>
    </row>
    <row r="1700" spans="1:3" x14ac:dyDescent="0.15">
      <c r="A1700" t="s">
        <v>1464</v>
      </c>
      <c r="B1700" t="s">
        <v>1897</v>
      </c>
      <c r="C1700" t="s">
        <v>2355</v>
      </c>
    </row>
    <row r="1701" spans="1:3" x14ac:dyDescent="0.15">
      <c r="A1701" t="s">
        <v>1465</v>
      </c>
      <c r="B1701" t="s">
        <v>1899</v>
      </c>
      <c r="C1701" t="s">
        <v>2355</v>
      </c>
    </row>
    <row r="1702" spans="1:3" x14ac:dyDescent="0.15">
      <c r="A1702" t="s">
        <v>1466</v>
      </c>
      <c r="B1702" t="s">
        <v>2751</v>
      </c>
      <c r="C1702" t="s">
        <v>2355</v>
      </c>
    </row>
    <row r="1703" spans="1:3" x14ac:dyDescent="0.15">
      <c r="A1703" t="s">
        <v>1467</v>
      </c>
      <c r="B1703" t="s">
        <v>1902</v>
      </c>
      <c r="C1703" t="s">
        <v>2355</v>
      </c>
    </row>
    <row r="1704" spans="1:3" x14ac:dyDescent="0.15">
      <c r="A1704" t="s">
        <v>1468</v>
      </c>
      <c r="B1704" t="s">
        <v>1904</v>
      </c>
      <c r="C1704" t="s">
        <v>2355</v>
      </c>
    </row>
    <row r="1705" spans="1:3" x14ac:dyDescent="0.15">
      <c r="A1705" t="s">
        <v>1469</v>
      </c>
      <c r="B1705" t="s">
        <v>1906</v>
      </c>
      <c r="C1705" t="s">
        <v>2355</v>
      </c>
    </row>
    <row r="1706" spans="1:3" x14ac:dyDescent="0.15">
      <c r="A1706" t="s">
        <v>1470</v>
      </c>
      <c r="B1706" t="s">
        <v>1908</v>
      </c>
      <c r="C1706" t="s">
        <v>2355</v>
      </c>
    </row>
    <row r="1707" spans="1:3" x14ac:dyDescent="0.15">
      <c r="A1707" t="s">
        <v>1471</v>
      </c>
      <c r="B1707" t="s">
        <v>1910</v>
      </c>
      <c r="C1707" t="s">
        <v>2355</v>
      </c>
    </row>
    <row r="1708" spans="1:3" x14ac:dyDescent="0.15">
      <c r="A1708" t="s">
        <v>1472</v>
      </c>
      <c r="B1708" t="s">
        <v>1912</v>
      </c>
      <c r="C1708" t="s">
        <v>2355</v>
      </c>
    </row>
    <row r="1709" spans="1:3" x14ac:dyDescent="0.15">
      <c r="A1709" t="s">
        <v>1473</v>
      </c>
      <c r="B1709" t="s">
        <v>1914</v>
      </c>
      <c r="C1709" t="s">
        <v>2355</v>
      </c>
    </row>
    <row r="1710" spans="1:3" x14ac:dyDescent="0.15">
      <c r="A1710" t="s">
        <v>1474</v>
      </c>
      <c r="B1710" t="s">
        <v>1916</v>
      </c>
      <c r="C1710" t="s">
        <v>2355</v>
      </c>
    </row>
    <row r="1711" spans="1:3" x14ac:dyDescent="0.15">
      <c r="A1711" t="s">
        <v>1475</v>
      </c>
      <c r="B1711" t="s">
        <v>1918</v>
      </c>
      <c r="C1711" t="s">
        <v>2355</v>
      </c>
    </row>
    <row r="1712" spans="1:3" x14ac:dyDescent="0.15">
      <c r="A1712" t="s">
        <v>1476</v>
      </c>
      <c r="B1712" t="s">
        <v>1920</v>
      </c>
      <c r="C1712" t="s">
        <v>2355</v>
      </c>
    </row>
    <row r="1713" spans="1:3" x14ac:dyDescent="0.15">
      <c r="A1713" t="s">
        <v>1477</v>
      </c>
      <c r="B1713" t="s">
        <v>1922</v>
      </c>
      <c r="C1713" t="s">
        <v>2355</v>
      </c>
    </row>
    <row r="1714" spans="1:3" x14ac:dyDescent="0.15">
      <c r="A1714" t="s">
        <v>1478</v>
      </c>
      <c r="B1714" t="s">
        <v>1924</v>
      </c>
      <c r="C1714" t="s">
        <v>2355</v>
      </c>
    </row>
    <row r="1715" spans="1:3" x14ac:dyDescent="0.15">
      <c r="A1715" t="s">
        <v>1479</v>
      </c>
      <c r="B1715" t="s">
        <v>1926</v>
      </c>
      <c r="C1715" t="s">
        <v>2355</v>
      </c>
    </row>
    <row r="1716" spans="1:3" x14ac:dyDescent="0.15">
      <c r="A1716" t="s">
        <v>1480</v>
      </c>
      <c r="B1716" t="s">
        <v>1928</v>
      </c>
      <c r="C1716" t="s">
        <v>2355</v>
      </c>
    </row>
    <row r="1717" spans="1:3" x14ac:dyDescent="0.15">
      <c r="A1717" t="s">
        <v>1481</v>
      </c>
      <c r="B1717" t="s">
        <v>1930</v>
      </c>
      <c r="C1717" t="s">
        <v>2355</v>
      </c>
    </row>
    <row r="1718" spans="1:3" x14ac:dyDescent="0.15">
      <c r="A1718" t="s">
        <v>1482</v>
      </c>
      <c r="B1718" t="s">
        <v>1932</v>
      </c>
      <c r="C1718" t="s">
        <v>2355</v>
      </c>
    </row>
    <row r="1719" spans="1:3" x14ac:dyDescent="0.15">
      <c r="A1719" t="s">
        <v>1483</v>
      </c>
      <c r="B1719" t="s">
        <v>1934</v>
      </c>
      <c r="C1719" t="s">
        <v>2355</v>
      </c>
    </row>
    <row r="1720" spans="1:3" x14ac:dyDescent="0.15">
      <c r="A1720" t="s">
        <v>1484</v>
      </c>
      <c r="B1720" t="s">
        <v>1936</v>
      </c>
      <c r="C1720" t="s">
        <v>2355</v>
      </c>
    </row>
    <row r="1721" spans="1:3" x14ac:dyDescent="0.15">
      <c r="A1721" t="s">
        <v>1485</v>
      </c>
      <c r="B1721" t="s">
        <v>1938</v>
      </c>
      <c r="C1721" t="s">
        <v>2355</v>
      </c>
    </row>
    <row r="1722" spans="1:3" x14ac:dyDescent="0.15">
      <c r="A1722" t="s">
        <v>1486</v>
      </c>
      <c r="B1722" t="s">
        <v>1940</v>
      </c>
      <c r="C1722" t="s">
        <v>2355</v>
      </c>
    </row>
    <row r="1723" spans="1:3" x14ac:dyDescent="0.15">
      <c r="A1723" t="s">
        <v>1487</v>
      </c>
      <c r="B1723" t="s">
        <v>1942</v>
      </c>
      <c r="C1723" t="s">
        <v>2355</v>
      </c>
    </row>
    <row r="1724" spans="1:3" x14ac:dyDescent="0.15">
      <c r="A1724" t="s">
        <v>1667</v>
      </c>
      <c r="B1724" t="s">
        <v>706</v>
      </c>
      <c r="C1724" t="s">
        <v>2355</v>
      </c>
    </row>
    <row r="1725" spans="1:3" x14ac:dyDescent="0.15">
      <c r="A1725" t="s">
        <v>1668</v>
      </c>
      <c r="B1725" t="s">
        <v>708</v>
      </c>
      <c r="C1725" t="s">
        <v>2355</v>
      </c>
    </row>
    <row r="1726" spans="1:3" x14ac:dyDescent="0.15">
      <c r="A1726" t="s">
        <v>1669</v>
      </c>
      <c r="B1726" t="s">
        <v>710</v>
      </c>
      <c r="C1726" t="s">
        <v>2355</v>
      </c>
    </row>
    <row r="1727" spans="1:3" x14ac:dyDescent="0.15">
      <c r="A1727" t="s">
        <v>1670</v>
      </c>
      <c r="B1727" t="s">
        <v>2319</v>
      </c>
      <c r="C1727" t="s">
        <v>2355</v>
      </c>
    </row>
    <row r="1728" spans="1:3" x14ac:dyDescent="0.15">
      <c r="A1728" t="s">
        <v>1671</v>
      </c>
      <c r="B1728" t="s">
        <v>713</v>
      </c>
      <c r="C1728" t="s">
        <v>2355</v>
      </c>
    </row>
    <row r="1729" spans="1:3" x14ac:dyDescent="0.15">
      <c r="A1729" t="s">
        <v>1672</v>
      </c>
      <c r="B1729" t="s">
        <v>715</v>
      </c>
      <c r="C1729" t="s">
        <v>2355</v>
      </c>
    </row>
    <row r="1730" spans="1:3" x14ac:dyDescent="0.15">
      <c r="A1730" t="s">
        <v>1673</v>
      </c>
      <c r="B1730" t="s">
        <v>717</v>
      </c>
      <c r="C1730" t="s">
        <v>2355</v>
      </c>
    </row>
    <row r="1731" spans="1:3" x14ac:dyDescent="0.15">
      <c r="A1731" t="s">
        <v>1674</v>
      </c>
      <c r="B1731" t="s">
        <v>2447</v>
      </c>
      <c r="C1731" t="s">
        <v>2355</v>
      </c>
    </row>
    <row r="1732" spans="1:3" x14ac:dyDescent="0.15">
      <c r="A1732" t="s">
        <v>1675</v>
      </c>
      <c r="B1732" t="s">
        <v>720</v>
      </c>
      <c r="C1732" t="s">
        <v>2355</v>
      </c>
    </row>
    <row r="1733" spans="1:3" x14ac:dyDescent="0.15">
      <c r="A1733" t="s">
        <v>1676</v>
      </c>
      <c r="B1733" t="s">
        <v>722</v>
      </c>
      <c r="C1733" t="s">
        <v>2355</v>
      </c>
    </row>
    <row r="1734" spans="1:3" x14ac:dyDescent="0.15">
      <c r="A1734" t="s">
        <v>1677</v>
      </c>
      <c r="B1734" t="s">
        <v>724</v>
      </c>
      <c r="C1734" t="s">
        <v>2355</v>
      </c>
    </row>
    <row r="1735" spans="1:3" x14ac:dyDescent="0.15">
      <c r="A1735" t="s">
        <v>1678</v>
      </c>
      <c r="B1735" t="s">
        <v>205</v>
      </c>
      <c r="C1735" t="s">
        <v>2355</v>
      </c>
    </row>
    <row r="1736" spans="1:3" x14ac:dyDescent="0.15">
      <c r="A1736" t="s">
        <v>1679</v>
      </c>
      <c r="B1736" t="s">
        <v>727</v>
      </c>
      <c r="C1736" t="s">
        <v>2355</v>
      </c>
    </row>
    <row r="1737" spans="1:3" x14ac:dyDescent="0.15">
      <c r="A1737" t="s">
        <v>1680</v>
      </c>
      <c r="B1737" t="s">
        <v>729</v>
      </c>
      <c r="C1737" t="s">
        <v>2355</v>
      </c>
    </row>
    <row r="1738" spans="1:3" x14ac:dyDescent="0.15">
      <c r="A1738" t="s">
        <v>1681</v>
      </c>
      <c r="B1738" t="s">
        <v>731</v>
      </c>
      <c r="C1738" t="s">
        <v>2355</v>
      </c>
    </row>
    <row r="1739" spans="1:3" x14ac:dyDescent="0.15">
      <c r="A1739" t="s">
        <v>1682</v>
      </c>
      <c r="B1739" t="s">
        <v>733</v>
      </c>
      <c r="C1739" t="s">
        <v>2355</v>
      </c>
    </row>
    <row r="1740" spans="1:3" x14ac:dyDescent="0.15">
      <c r="A1740" t="s">
        <v>1683</v>
      </c>
      <c r="B1740" t="s">
        <v>2320</v>
      </c>
      <c r="C1740" t="s">
        <v>2355</v>
      </c>
    </row>
    <row r="1741" spans="1:3" x14ac:dyDescent="0.15">
      <c r="A1741" t="s">
        <v>1684</v>
      </c>
      <c r="B1741" t="s">
        <v>736</v>
      </c>
      <c r="C1741" t="s">
        <v>2355</v>
      </c>
    </row>
    <row r="1742" spans="1:3" x14ac:dyDescent="0.15">
      <c r="A1742" t="s">
        <v>1685</v>
      </c>
      <c r="B1742" t="s">
        <v>738</v>
      </c>
      <c r="C1742" t="s">
        <v>2355</v>
      </c>
    </row>
    <row r="1743" spans="1:3" x14ac:dyDescent="0.15">
      <c r="A1743" t="s">
        <v>1686</v>
      </c>
      <c r="B1743" t="s">
        <v>740</v>
      </c>
      <c r="C1743" t="s">
        <v>2355</v>
      </c>
    </row>
    <row r="1744" spans="1:3" x14ac:dyDescent="0.15">
      <c r="A1744" t="s">
        <v>1687</v>
      </c>
      <c r="B1744" t="s">
        <v>742</v>
      </c>
      <c r="C1744" t="s">
        <v>2355</v>
      </c>
    </row>
    <row r="1745" spans="1:3" x14ac:dyDescent="0.15">
      <c r="A1745" t="s">
        <v>1688</v>
      </c>
      <c r="B1745" t="s">
        <v>744</v>
      </c>
      <c r="C1745" t="s">
        <v>2355</v>
      </c>
    </row>
    <row r="1746" spans="1:3" x14ac:dyDescent="0.15">
      <c r="A1746" t="s">
        <v>1689</v>
      </c>
      <c r="B1746" t="s">
        <v>746</v>
      </c>
      <c r="C1746" t="s">
        <v>2355</v>
      </c>
    </row>
    <row r="1747" spans="1:3" x14ac:dyDescent="0.15">
      <c r="A1747" t="s">
        <v>1690</v>
      </c>
      <c r="B1747" t="s">
        <v>748</v>
      </c>
      <c r="C1747" t="s">
        <v>2355</v>
      </c>
    </row>
    <row r="1748" spans="1:3" x14ac:dyDescent="0.15">
      <c r="A1748" t="s">
        <v>1691</v>
      </c>
      <c r="B1748" t="s">
        <v>750</v>
      </c>
      <c r="C1748" t="s">
        <v>2355</v>
      </c>
    </row>
    <row r="1749" spans="1:3" x14ac:dyDescent="0.15">
      <c r="A1749" t="s">
        <v>1692</v>
      </c>
      <c r="B1749" t="s">
        <v>752</v>
      </c>
      <c r="C1749" t="s">
        <v>2355</v>
      </c>
    </row>
    <row r="1750" spans="1:3" x14ac:dyDescent="0.15">
      <c r="A1750" t="s">
        <v>1693</v>
      </c>
      <c r="B1750" t="s">
        <v>754</v>
      </c>
      <c r="C1750" t="s">
        <v>2355</v>
      </c>
    </row>
    <row r="1751" spans="1:3" x14ac:dyDescent="0.15">
      <c r="A1751" t="s">
        <v>1694</v>
      </c>
      <c r="B1751" t="s">
        <v>2321</v>
      </c>
      <c r="C1751" t="s">
        <v>2355</v>
      </c>
    </row>
    <row r="1752" spans="1:3" x14ac:dyDescent="0.15">
      <c r="A1752" t="s">
        <v>1695</v>
      </c>
      <c r="B1752" t="s">
        <v>204</v>
      </c>
      <c r="C1752" t="s">
        <v>2355</v>
      </c>
    </row>
    <row r="1753" spans="1:3" x14ac:dyDescent="0.15">
      <c r="A1753" t="s">
        <v>1696</v>
      </c>
      <c r="B1753" t="s">
        <v>758</v>
      </c>
      <c r="C1753" t="s">
        <v>2355</v>
      </c>
    </row>
    <row r="1754" spans="1:3" x14ac:dyDescent="0.15">
      <c r="A1754" t="s">
        <v>2496</v>
      </c>
      <c r="B1754" t="s">
        <v>2449</v>
      </c>
      <c r="C1754" t="s">
        <v>2355</v>
      </c>
    </row>
    <row r="1755" spans="1:3" x14ac:dyDescent="0.15">
      <c r="A1755" t="s">
        <v>2497</v>
      </c>
      <c r="B1755" t="s">
        <v>2451</v>
      </c>
      <c r="C1755" t="s">
        <v>2355</v>
      </c>
    </row>
    <row r="1756" spans="1:3" x14ac:dyDescent="0.15">
      <c r="A1756" t="s">
        <v>2498</v>
      </c>
      <c r="B1756" t="s">
        <v>2453</v>
      </c>
      <c r="C1756" t="s">
        <v>2355</v>
      </c>
    </row>
    <row r="1757" spans="1:3" x14ac:dyDescent="0.15">
      <c r="A1757" t="s">
        <v>2499</v>
      </c>
      <c r="B1757" t="s">
        <v>2455</v>
      </c>
      <c r="C1757" t="s">
        <v>2355</v>
      </c>
    </row>
    <row r="1758" spans="1:3" x14ac:dyDescent="0.15">
      <c r="A1758" t="s">
        <v>2500</v>
      </c>
      <c r="B1758" t="s">
        <v>2457</v>
      </c>
      <c r="C1758" t="s">
        <v>2355</v>
      </c>
    </row>
    <row r="1759" spans="1:3" x14ac:dyDescent="0.15">
      <c r="A1759" t="s">
        <v>2501</v>
      </c>
      <c r="B1759" t="s">
        <v>2459</v>
      </c>
      <c r="C1759" t="s">
        <v>2355</v>
      </c>
    </row>
    <row r="1760" spans="1:3" x14ac:dyDescent="0.15">
      <c r="A1760" t="s">
        <v>1488</v>
      </c>
      <c r="B1760" t="s">
        <v>2529</v>
      </c>
      <c r="C1760" t="s">
        <v>2355</v>
      </c>
    </row>
    <row r="1761" spans="1:3" x14ac:dyDescent="0.15">
      <c r="A1761" t="s">
        <v>1489</v>
      </c>
      <c r="B1761" t="s">
        <v>2531</v>
      </c>
      <c r="C1761" t="s">
        <v>2355</v>
      </c>
    </row>
    <row r="1762" spans="1:3" x14ac:dyDescent="0.15">
      <c r="A1762" t="s">
        <v>1490</v>
      </c>
      <c r="B1762" t="s">
        <v>2533</v>
      </c>
      <c r="C1762" t="s">
        <v>2355</v>
      </c>
    </row>
    <row r="1763" spans="1:3" x14ac:dyDescent="0.15">
      <c r="A1763" t="s">
        <v>1491</v>
      </c>
      <c r="B1763" t="s">
        <v>2535</v>
      </c>
      <c r="C1763" t="s">
        <v>2355</v>
      </c>
    </row>
    <row r="1764" spans="1:3" x14ac:dyDescent="0.15">
      <c r="A1764" t="s">
        <v>1492</v>
      </c>
      <c r="B1764" t="s">
        <v>2537</v>
      </c>
      <c r="C1764" t="s">
        <v>2355</v>
      </c>
    </row>
    <row r="1765" spans="1:3" x14ac:dyDescent="0.15">
      <c r="A1765" t="s">
        <v>1493</v>
      </c>
      <c r="B1765" t="s">
        <v>2539</v>
      </c>
      <c r="C1765" t="s">
        <v>2355</v>
      </c>
    </row>
    <row r="1766" spans="1:3" x14ac:dyDescent="0.15">
      <c r="A1766" t="s">
        <v>1494</v>
      </c>
      <c r="B1766" t="s">
        <v>2541</v>
      </c>
      <c r="C1766" t="s">
        <v>2355</v>
      </c>
    </row>
    <row r="1767" spans="1:3" x14ac:dyDescent="0.15">
      <c r="A1767" t="s">
        <v>1495</v>
      </c>
      <c r="B1767" t="s">
        <v>2459</v>
      </c>
      <c r="C1767" t="s">
        <v>2355</v>
      </c>
    </row>
    <row r="1768" spans="1:3" x14ac:dyDescent="0.15">
      <c r="A1768" t="s">
        <v>601</v>
      </c>
      <c r="B1768" t="s">
        <v>594</v>
      </c>
      <c r="C1768" t="s">
        <v>2355</v>
      </c>
    </row>
    <row r="1769" spans="1:3" x14ac:dyDescent="0.15">
      <c r="A1769" t="s">
        <v>1496</v>
      </c>
      <c r="B1769" t="s">
        <v>449</v>
      </c>
    </row>
    <row r="1770" spans="1:3" x14ac:dyDescent="0.15">
      <c r="A1770" t="s">
        <v>1497</v>
      </c>
      <c r="B1770" t="s">
        <v>451</v>
      </c>
    </row>
    <row r="1771" spans="1:3" x14ac:dyDescent="0.15">
      <c r="A1771" t="s">
        <v>1498</v>
      </c>
      <c r="B1771" t="s">
        <v>453</v>
      </c>
    </row>
    <row r="1772" spans="1:3" x14ac:dyDescent="0.15">
      <c r="A1772" t="s">
        <v>1499</v>
      </c>
      <c r="B1772" t="s">
        <v>455</v>
      </c>
    </row>
    <row r="1773" spans="1:3" x14ac:dyDescent="0.15">
      <c r="A1773" t="s">
        <v>1500</v>
      </c>
      <c r="B1773" t="s">
        <v>457</v>
      </c>
    </row>
    <row r="1774" spans="1:3" x14ac:dyDescent="0.15">
      <c r="A1774" t="s">
        <v>1501</v>
      </c>
      <c r="B1774" t="s">
        <v>459</v>
      </c>
    </row>
    <row r="1775" spans="1:3" x14ac:dyDescent="0.15">
      <c r="A1775" t="s">
        <v>1502</v>
      </c>
      <c r="B1775" t="s">
        <v>461</v>
      </c>
    </row>
    <row r="1776" spans="1:3" x14ac:dyDescent="0.15">
      <c r="A1776" t="s">
        <v>1503</v>
      </c>
      <c r="B1776" t="s">
        <v>463</v>
      </c>
    </row>
    <row r="1777" spans="1:3" x14ac:dyDescent="0.15">
      <c r="A1777" t="s">
        <v>1504</v>
      </c>
      <c r="B1777" t="s">
        <v>465</v>
      </c>
    </row>
    <row r="1778" spans="1:3" x14ac:dyDescent="0.15">
      <c r="A1778" t="s">
        <v>1505</v>
      </c>
      <c r="B1778" t="s">
        <v>467</v>
      </c>
    </row>
    <row r="1779" spans="1:3" x14ac:dyDescent="0.15">
      <c r="A1779" t="s">
        <v>1506</v>
      </c>
      <c r="B1779" t="s">
        <v>469</v>
      </c>
    </row>
    <row r="1780" spans="1:3" x14ac:dyDescent="0.15">
      <c r="A1780" t="s">
        <v>1507</v>
      </c>
      <c r="B1780" t="s">
        <v>471</v>
      </c>
      <c r="C1780" t="s">
        <v>2355</v>
      </c>
    </row>
    <row r="1781" spans="1:3" x14ac:dyDescent="0.15">
      <c r="A1781" t="s">
        <v>1508</v>
      </c>
      <c r="B1781" t="s">
        <v>473</v>
      </c>
      <c r="C1781" t="s">
        <v>2355</v>
      </c>
    </row>
    <row r="1782" spans="1:3" x14ac:dyDescent="0.15">
      <c r="A1782" t="s">
        <v>1509</v>
      </c>
      <c r="B1782" t="s">
        <v>475</v>
      </c>
      <c r="C1782" t="s">
        <v>2355</v>
      </c>
    </row>
    <row r="1783" spans="1:3" x14ac:dyDescent="0.15">
      <c r="A1783" t="s">
        <v>1510</v>
      </c>
      <c r="B1783" t="s">
        <v>477</v>
      </c>
      <c r="C1783" t="s">
        <v>2355</v>
      </c>
    </row>
    <row r="1784" spans="1:3" x14ac:dyDescent="0.15">
      <c r="A1784" t="s">
        <v>1511</v>
      </c>
      <c r="B1784" t="s">
        <v>479</v>
      </c>
      <c r="C1784" t="s">
        <v>2355</v>
      </c>
    </row>
    <row r="1785" spans="1:3" x14ac:dyDescent="0.15">
      <c r="A1785" t="s">
        <v>1512</v>
      </c>
      <c r="B1785" t="s">
        <v>481</v>
      </c>
      <c r="C1785" t="s">
        <v>2355</v>
      </c>
    </row>
    <row r="1786" spans="1:3" x14ac:dyDescent="0.15">
      <c r="A1786" t="s">
        <v>1513</v>
      </c>
      <c r="B1786" t="s">
        <v>483</v>
      </c>
      <c r="C1786" t="s">
        <v>2355</v>
      </c>
    </row>
    <row r="1787" spans="1:3" x14ac:dyDescent="0.15">
      <c r="A1787" t="s">
        <v>1514</v>
      </c>
      <c r="B1787" t="s">
        <v>485</v>
      </c>
      <c r="C1787" t="s">
        <v>2355</v>
      </c>
    </row>
    <row r="1788" spans="1:3" x14ac:dyDescent="0.15">
      <c r="A1788" t="s">
        <v>1515</v>
      </c>
      <c r="B1788" t="s">
        <v>487</v>
      </c>
      <c r="C1788" t="s">
        <v>2355</v>
      </c>
    </row>
    <row r="1789" spans="1:3" x14ac:dyDescent="0.15">
      <c r="A1789" t="s">
        <v>1516</v>
      </c>
      <c r="B1789" t="s">
        <v>489</v>
      </c>
      <c r="C1789" t="s">
        <v>2355</v>
      </c>
    </row>
    <row r="1790" spans="1:3" x14ac:dyDescent="0.15">
      <c r="A1790" t="s">
        <v>1517</v>
      </c>
      <c r="B1790" t="s">
        <v>491</v>
      </c>
      <c r="C1790" t="s">
        <v>2355</v>
      </c>
    </row>
    <row r="1791" spans="1:3" x14ac:dyDescent="0.15">
      <c r="A1791" t="s">
        <v>1518</v>
      </c>
      <c r="B1791" t="s">
        <v>493</v>
      </c>
      <c r="C1791" t="s">
        <v>2355</v>
      </c>
    </row>
    <row r="1792" spans="1:3" x14ac:dyDescent="0.15">
      <c r="A1792" t="s">
        <v>1519</v>
      </c>
      <c r="B1792" t="s">
        <v>495</v>
      </c>
      <c r="C1792" t="s">
        <v>2355</v>
      </c>
    </row>
    <row r="1793" spans="1:3" x14ac:dyDescent="0.15">
      <c r="A1793" t="s">
        <v>1520</v>
      </c>
      <c r="B1793" t="s">
        <v>497</v>
      </c>
      <c r="C1793" t="s">
        <v>2355</v>
      </c>
    </row>
    <row r="1794" spans="1:3" x14ac:dyDescent="0.15">
      <c r="A1794" t="s">
        <v>1521</v>
      </c>
      <c r="B1794" t="s">
        <v>499</v>
      </c>
      <c r="C1794" t="s">
        <v>2355</v>
      </c>
    </row>
    <row r="1795" spans="1:3" x14ac:dyDescent="0.15">
      <c r="A1795" t="s">
        <v>1522</v>
      </c>
      <c r="B1795" t="s">
        <v>501</v>
      </c>
      <c r="C1795" t="s">
        <v>2355</v>
      </c>
    </row>
    <row r="1796" spans="1:3" x14ac:dyDescent="0.15">
      <c r="A1796" t="s">
        <v>1523</v>
      </c>
      <c r="B1796" t="s">
        <v>503</v>
      </c>
      <c r="C1796" t="s">
        <v>2355</v>
      </c>
    </row>
    <row r="1797" spans="1:3" x14ac:dyDescent="0.15">
      <c r="A1797" t="s">
        <v>1524</v>
      </c>
      <c r="B1797" t="s">
        <v>505</v>
      </c>
      <c r="C1797" t="s">
        <v>2355</v>
      </c>
    </row>
    <row r="1798" spans="1:3" x14ac:dyDescent="0.15">
      <c r="A1798" t="s">
        <v>1525</v>
      </c>
      <c r="B1798" t="s">
        <v>507</v>
      </c>
      <c r="C1798" t="s">
        <v>2355</v>
      </c>
    </row>
    <row r="1799" spans="1:3" x14ac:dyDescent="0.15">
      <c r="A1799" t="s">
        <v>1526</v>
      </c>
      <c r="B1799" t="s">
        <v>509</v>
      </c>
      <c r="C1799" t="s">
        <v>2355</v>
      </c>
    </row>
    <row r="1800" spans="1:3" x14ac:dyDescent="0.15">
      <c r="A1800" t="s">
        <v>1527</v>
      </c>
      <c r="B1800" t="s">
        <v>511</v>
      </c>
      <c r="C1800" t="s">
        <v>2355</v>
      </c>
    </row>
    <row r="1801" spans="1:3" x14ac:dyDescent="0.15">
      <c r="A1801" t="s">
        <v>1528</v>
      </c>
      <c r="B1801" t="s">
        <v>375</v>
      </c>
      <c r="C1801" t="s">
        <v>2355</v>
      </c>
    </row>
    <row r="1802" spans="1:3" x14ac:dyDescent="0.15">
      <c r="A1802" t="s">
        <v>1529</v>
      </c>
      <c r="B1802" t="s">
        <v>377</v>
      </c>
      <c r="C1802" t="s">
        <v>2355</v>
      </c>
    </row>
    <row r="1803" spans="1:3" x14ac:dyDescent="0.15">
      <c r="A1803" t="s">
        <v>1530</v>
      </c>
      <c r="B1803" t="s">
        <v>379</v>
      </c>
      <c r="C1803" t="s">
        <v>2355</v>
      </c>
    </row>
    <row r="1804" spans="1:3" x14ac:dyDescent="0.15">
      <c r="A1804" t="s">
        <v>1531</v>
      </c>
      <c r="B1804" t="s">
        <v>381</v>
      </c>
      <c r="C1804" t="s">
        <v>2355</v>
      </c>
    </row>
    <row r="1805" spans="1:3" x14ac:dyDescent="0.15">
      <c r="A1805" t="s">
        <v>1532</v>
      </c>
      <c r="B1805" t="s">
        <v>383</v>
      </c>
      <c r="C1805" t="s">
        <v>2355</v>
      </c>
    </row>
    <row r="1806" spans="1:3" x14ac:dyDescent="0.15">
      <c r="A1806" t="s">
        <v>1533</v>
      </c>
      <c r="B1806" t="s">
        <v>385</v>
      </c>
      <c r="C1806" t="s">
        <v>2355</v>
      </c>
    </row>
    <row r="1807" spans="1:3" x14ac:dyDescent="0.15">
      <c r="A1807" t="s">
        <v>1534</v>
      </c>
      <c r="B1807" t="s">
        <v>387</v>
      </c>
      <c r="C1807" t="s">
        <v>2355</v>
      </c>
    </row>
    <row r="1808" spans="1:3" x14ac:dyDescent="0.15">
      <c r="A1808" t="s">
        <v>1535</v>
      </c>
      <c r="B1808" t="s">
        <v>389</v>
      </c>
      <c r="C1808" t="s">
        <v>2355</v>
      </c>
    </row>
    <row r="1809" spans="1:3" x14ac:dyDescent="0.15">
      <c r="A1809" t="s">
        <v>1536</v>
      </c>
      <c r="B1809" t="s">
        <v>391</v>
      </c>
      <c r="C1809" t="s">
        <v>2355</v>
      </c>
    </row>
    <row r="1810" spans="1:3" x14ac:dyDescent="0.15">
      <c r="A1810" t="s">
        <v>1537</v>
      </c>
      <c r="B1810" t="s">
        <v>393</v>
      </c>
      <c r="C1810" t="s">
        <v>2355</v>
      </c>
    </row>
    <row r="1811" spans="1:3" x14ac:dyDescent="0.15">
      <c r="A1811" t="s">
        <v>1538</v>
      </c>
      <c r="B1811" t="s">
        <v>395</v>
      </c>
      <c r="C1811" t="s">
        <v>2355</v>
      </c>
    </row>
    <row r="1812" spans="1:3" x14ac:dyDescent="0.15">
      <c r="A1812" t="s">
        <v>1539</v>
      </c>
      <c r="B1812" t="s">
        <v>397</v>
      </c>
      <c r="C1812" t="s">
        <v>2355</v>
      </c>
    </row>
    <row r="1813" spans="1:3" x14ac:dyDescent="0.15">
      <c r="A1813" t="s">
        <v>1540</v>
      </c>
      <c r="B1813" t="s">
        <v>399</v>
      </c>
      <c r="C1813" t="s">
        <v>2355</v>
      </c>
    </row>
    <row r="1814" spans="1:3" x14ac:dyDescent="0.15">
      <c r="A1814" t="s">
        <v>1541</v>
      </c>
      <c r="B1814" t="s">
        <v>401</v>
      </c>
      <c r="C1814" t="s">
        <v>2355</v>
      </c>
    </row>
    <row r="1815" spans="1:3" x14ac:dyDescent="0.15">
      <c r="A1815" t="s">
        <v>1542</v>
      </c>
      <c r="B1815" t="s">
        <v>403</v>
      </c>
      <c r="C1815" t="s">
        <v>2355</v>
      </c>
    </row>
    <row r="1816" spans="1:3" x14ac:dyDescent="0.15">
      <c r="A1816" t="s">
        <v>1543</v>
      </c>
      <c r="B1816" t="s">
        <v>405</v>
      </c>
      <c r="C1816" t="s">
        <v>2355</v>
      </c>
    </row>
    <row r="1817" spans="1:3" x14ac:dyDescent="0.15">
      <c r="A1817" t="s">
        <v>1544</v>
      </c>
      <c r="B1817" t="s">
        <v>407</v>
      </c>
      <c r="C1817" t="s">
        <v>2355</v>
      </c>
    </row>
    <row r="1818" spans="1:3" x14ac:dyDescent="0.15">
      <c r="A1818" t="s">
        <v>1545</v>
      </c>
      <c r="B1818" t="s">
        <v>409</v>
      </c>
      <c r="C1818" t="s">
        <v>2355</v>
      </c>
    </row>
    <row r="1819" spans="1:3" x14ac:dyDescent="0.15">
      <c r="A1819" t="s">
        <v>1546</v>
      </c>
      <c r="B1819" t="s">
        <v>411</v>
      </c>
      <c r="C1819" t="s">
        <v>2355</v>
      </c>
    </row>
    <row r="1820" spans="1:3" x14ac:dyDescent="0.15">
      <c r="A1820" t="s">
        <v>1547</v>
      </c>
      <c r="B1820" t="s">
        <v>413</v>
      </c>
      <c r="C1820" t="s">
        <v>2355</v>
      </c>
    </row>
    <row r="1821" spans="1:3" x14ac:dyDescent="0.15">
      <c r="A1821" t="s">
        <v>1548</v>
      </c>
      <c r="B1821" t="s">
        <v>415</v>
      </c>
      <c r="C1821" t="s">
        <v>2355</v>
      </c>
    </row>
    <row r="1822" spans="1:3" x14ac:dyDescent="0.15">
      <c r="A1822" t="s">
        <v>1549</v>
      </c>
      <c r="B1822" t="s">
        <v>417</v>
      </c>
      <c r="C1822" t="s">
        <v>2355</v>
      </c>
    </row>
    <row r="1823" spans="1:3" x14ac:dyDescent="0.15">
      <c r="A1823" t="s">
        <v>1550</v>
      </c>
      <c r="B1823" t="s">
        <v>419</v>
      </c>
      <c r="C1823" t="s">
        <v>2355</v>
      </c>
    </row>
    <row r="1824" spans="1:3" x14ac:dyDescent="0.15">
      <c r="A1824" t="s">
        <v>1551</v>
      </c>
      <c r="B1824" t="s">
        <v>421</v>
      </c>
      <c r="C1824" t="s">
        <v>2355</v>
      </c>
    </row>
    <row r="1825" spans="1:3" x14ac:dyDescent="0.15">
      <c r="A1825" t="s">
        <v>1552</v>
      </c>
      <c r="B1825" t="s">
        <v>423</v>
      </c>
      <c r="C1825" t="s">
        <v>2355</v>
      </c>
    </row>
    <row r="1826" spans="1:3" x14ac:dyDescent="0.15">
      <c r="A1826" t="s">
        <v>1553</v>
      </c>
      <c r="B1826" t="s">
        <v>425</v>
      </c>
      <c r="C1826" t="s">
        <v>2355</v>
      </c>
    </row>
    <row r="1827" spans="1:3" x14ac:dyDescent="0.15">
      <c r="A1827" t="s">
        <v>1554</v>
      </c>
      <c r="B1827" t="s">
        <v>427</v>
      </c>
      <c r="C1827" t="s">
        <v>2355</v>
      </c>
    </row>
    <row r="1828" spans="1:3" x14ac:dyDescent="0.15">
      <c r="A1828" t="s">
        <v>1555</v>
      </c>
      <c r="B1828" t="s">
        <v>429</v>
      </c>
      <c r="C1828" t="s">
        <v>2355</v>
      </c>
    </row>
    <row r="1829" spans="1:3" x14ac:dyDescent="0.15">
      <c r="A1829" t="s">
        <v>1556</v>
      </c>
      <c r="B1829" t="s">
        <v>431</v>
      </c>
      <c r="C1829" t="s">
        <v>2355</v>
      </c>
    </row>
    <row r="1830" spans="1:3" x14ac:dyDescent="0.15">
      <c r="A1830" t="s">
        <v>1557</v>
      </c>
      <c r="B1830" t="s">
        <v>433</v>
      </c>
      <c r="C1830" t="s">
        <v>2355</v>
      </c>
    </row>
    <row r="1831" spans="1:3" x14ac:dyDescent="0.15">
      <c r="A1831" t="s">
        <v>1558</v>
      </c>
      <c r="B1831" t="s">
        <v>435</v>
      </c>
      <c r="C1831" t="s">
        <v>2355</v>
      </c>
    </row>
    <row r="1832" spans="1:3" x14ac:dyDescent="0.15">
      <c r="A1832" t="s">
        <v>1559</v>
      </c>
      <c r="B1832" t="s">
        <v>437</v>
      </c>
      <c r="C1832" t="s">
        <v>2355</v>
      </c>
    </row>
    <row r="1833" spans="1:3" x14ac:dyDescent="0.15">
      <c r="A1833" t="s">
        <v>1560</v>
      </c>
      <c r="B1833" t="s">
        <v>439</v>
      </c>
      <c r="C1833" t="s">
        <v>2355</v>
      </c>
    </row>
    <row r="1834" spans="1:3" x14ac:dyDescent="0.15">
      <c r="A1834" t="s">
        <v>1561</v>
      </c>
      <c r="B1834" t="s">
        <v>441</v>
      </c>
      <c r="C1834" t="s">
        <v>2355</v>
      </c>
    </row>
    <row r="1835" spans="1:3" x14ac:dyDescent="0.15">
      <c r="A1835" t="s">
        <v>1562</v>
      </c>
      <c r="B1835" t="s">
        <v>443</v>
      </c>
      <c r="C1835" t="s">
        <v>2355</v>
      </c>
    </row>
    <row r="1836" spans="1:3" x14ac:dyDescent="0.15">
      <c r="A1836" t="s">
        <v>1563</v>
      </c>
      <c r="B1836" t="s">
        <v>445</v>
      </c>
    </row>
    <row r="1837" spans="1:3" x14ac:dyDescent="0.15">
      <c r="A1837" t="s">
        <v>1564</v>
      </c>
      <c r="B1837" t="s">
        <v>447</v>
      </c>
    </row>
    <row r="1838" spans="1:3" x14ac:dyDescent="0.15">
      <c r="A1838" t="s">
        <v>1565</v>
      </c>
      <c r="B1838" t="s">
        <v>3399</v>
      </c>
    </row>
    <row r="1839" spans="1:3" x14ac:dyDescent="0.15">
      <c r="A1839" t="s">
        <v>1566</v>
      </c>
      <c r="B1839" t="s">
        <v>3401</v>
      </c>
    </row>
    <row r="1840" spans="1:3" x14ac:dyDescent="0.15">
      <c r="A1840" t="s">
        <v>1567</v>
      </c>
      <c r="B1840" t="s">
        <v>3403</v>
      </c>
    </row>
    <row r="1841" spans="1:2" x14ac:dyDescent="0.15">
      <c r="A1841" t="s">
        <v>1568</v>
      </c>
      <c r="B1841" t="s">
        <v>3405</v>
      </c>
    </row>
    <row r="1842" spans="1:2" x14ac:dyDescent="0.15">
      <c r="A1842" t="s">
        <v>1569</v>
      </c>
      <c r="B1842" t="s">
        <v>3407</v>
      </c>
    </row>
    <row r="1843" spans="1:2" x14ac:dyDescent="0.15">
      <c r="A1843" t="s">
        <v>1570</v>
      </c>
      <c r="B1843" t="s">
        <v>3409</v>
      </c>
    </row>
    <row r="1844" spans="1:2" x14ac:dyDescent="0.15">
      <c r="A1844" t="s">
        <v>1571</v>
      </c>
      <c r="B1844" t="s">
        <v>3411</v>
      </c>
    </row>
    <row r="1845" spans="1:2" x14ac:dyDescent="0.15">
      <c r="A1845" t="s">
        <v>1572</v>
      </c>
      <c r="B1845" t="s">
        <v>3413</v>
      </c>
    </row>
    <row r="1846" spans="1:2" x14ac:dyDescent="0.15">
      <c r="A1846" t="s">
        <v>1573</v>
      </c>
      <c r="B1846" t="s">
        <v>3415</v>
      </c>
    </row>
    <row r="1847" spans="1:2" x14ac:dyDescent="0.15">
      <c r="A1847" t="s">
        <v>1574</v>
      </c>
      <c r="B1847" t="s">
        <v>3417</v>
      </c>
    </row>
    <row r="1848" spans="1:2" x14ac:dyDescent="0.15">
      <c r="A1848" t="s">
        <v>1575</v>
      </c>
      <c r="B1848" t="s">
        <v>3419</v>
      </c>
    </row>
    <row r="1849" spans="1:2" x14ac:dyDescent="0.15">
      <c r="A1849" t="s">
        <v>1576</v>
      </c>
      <c r="B1849" t="s">
        <v>3421</v>
      </c>
    </row>
    <row r="1850" spans="1:2" x14ac:dyDescent="0.15">
      <c r="A1850" t="s">
        <v>1577</v>
      </c>
      <c r="B1850" t="s">
        <v>3423</v>
      </c>
    </row>
    <row r="1851" spans="1:2" x14ac:dyDescent="0.15">
      <c r="A1851" t="s">
        <v>1578</v>
      </c>
      <c r="B1851" t="s">
        <v>3425</v>
      </c>
    </row>
    <row r="1852" spans="1:2" x14ac:dyDescent="0.15">
      <c r="A1852" t="s">
        <v>1579</v>
      </c>
      <c r="B1852" t="s">
        <v>3427</v>
      </c>
    </row>
    <row r="1853" spans="1:2" x14ac:dyDescent="0.15">
      <c r="A1853" t="s">
        <v>1580</v>
      </c>
      <c r="B1853" t="s">
        <v>3429</v>
      </c>
    </row>
    <row r="1854" spans="1:2" x14ac:dyDescent="0.15">
      <c r="A1854" t="s">
        <v>1581</v>
      </c>
      <c r="B1854" t="s">
        <v>3431</v>
      </c>
    </row>
    <row r="1855" spans="1:2" x14ac:dyDescent="0.15">
      <c r="A1855" t="s">
        <v>1582</v>
      </c>
      <c r="B1855" t="s">
        <v>3433</v>
      </c>
    </row>
    <row r="1856" spans="1:2" x14ac:dyDescent="0.15">
      <c r="A1856" t="s">
        <v>1583</v>
      </c>
      <c r="B1856" t="s">
        <v>3435</v>
      </c>
    </row>
    <row r="1857" spans="1:3" x14ac:dyDescent="0.15">
      <c r="A1857" t="s">
        <v>1584</v>
      </c>
      <c r="B1857" t="s">
        <v>3437</v>
      </c>
    </row>
    <row r="1858" spans="1:3" x14ac:dyDescent="0.15">
      <c r="A1858" t="s">
        <v>1585</v>
      </c>
      <c r="B1858" t="s">
        <v>3439</v>
      </c>
    </row>
    <row r="1859" spans="1:3" x14ac:dyDescent="0.15">
      <c r="A1859" t="s">
        <v>1586</v>
      </c>
      <c r="B1859" t="s">
        <v>3441</v>
      </c>
    </row>
    <row r="1860" spans="1:3" x14ac:dyDescent="0.15">
      <c r="A1860" t="s">
        <v>1587</v>
      </c>
      <c r="B1860" t="s">
        <v>3443</v>
      </c>
    </row>
    <row r="1861" spans="1:3" x14ac:dyDescent="0.15">
      <c r="A1861" t="s">
        <v>1588</v>
      </c>
      <c r="B1861" t="s">
        <v>3445</v>
      </c>
    </row>
    <row r="1862" spans="1:3" x14ac:dyDescent="0.15">
      <c r="A1862" t="s">
        <v>1589</v>
      </c>
      <c r="B1862" t="s">
        <v>3447</v>
      </c>
    </row>
    <row r="1863" spans="1:3" x14ac:dyDescent="0.15">
      <c r="A1863" t="s">
        <v>1590</v>
      </c>
      <c r="B1863" t="s">
        <v>3449</v>
      </c>
    </row>
    <row r="1864" spans="1:3" x14ac:dyDescent="0.15">
      <c r="A1864" t="s">
        <v>1591</v>
      </c>
      <c r="B1864" t="s">
        <v>3451</v>
      </c>
    </row>
    <row r="1865" spans="1:3" x14ac:dyDescent="0.15">
      <c r="A1865" t="s">
        <v>1592</v>
      </c>
      <c r="B1865" t="s">
        <v>3453</v>
      </c>
    </row>
    <row r="1866" spans="1:3" x14ac:dyDescent="0.15">
      <c r="A1866" t="s">
        <v>1593</v>
      </c>
      <c r="B1866" t="s">
        <v>3455</v>
      </c>
    </row>
    <row r="1867" spans="1:3" x14ac:dyDescent="0.15">
      <c r="A1867" t="s">
        <v>1594</v>
      </c>
      <c r="B1867" t="s">
        <v>3457</v>
      </c>
    </row>
    <row r="1868" spans="1:3" x14ac:dyDescent="0.15">
      <c r="A1868" t="s">
        <v>1595</v>
      </c>
      <c r="B1868" t="s">
        <v>3459</v>
      </c>
    </row>
    <row r="1869" spans="1:3" x14ac:dyDescent="0.15">
      <c r="A1869" t="s">
        <v>1596</v>
      </c>
      <c r="B1869" t="s">
        <v>3461</v>
      </c>
    </row>
    <row r="1870" spans="1:3" x14ac:dyDescent="0.15">
      <c r="A1870" t="s">
        <v>1597</v>
      </c>
      <c r="B1870" t="s">
        <v>3463</v>
      </c>
    </row>
    <row r="1871" spans="1:3" x14ac:dyDescent="0.15">
      <c r="A1871" t="s">
        <v>1598</v>
      </c>
      <c r="B1871" t="s">
        <v>3465</v>
      </c>
      <c r="C1871" t="s">
        <v>2355</v>
      </c>
    </row>
    <row r="1872" spans="1:3" x14ac:dyDescent="0.15">
      <c r="A1872" t="s">
        <v>1599</v>
      </c>
      <c r="B1872" t="s">
        <v>587</v>
      </c>
      <c r="C1872" t="s">
        <v>2355</v>
      </c>
    </row>
    <row r="1873" spans="1:3" x14ac:dyDescent="0.15">
      <c r="A1873" t="s">
        <v>1600</v>
      </c>
      <c r="B1873" t="s">
        <v>589</v>
      </c>
      <c r="C1873" t="s">
        <v>2355</v>
      </c>
    </row>
    <row r="1874" spans="1:3" x14ac:dyDescent="0.15">
      <c r="A1874" t="s">
        <v>1601</v>
      </c>
      <c r="B1874" t="s">
        <v>591</v>
      </c>
      <c r="C1874" t="s">
        <v>2355</v>
      </c>
    </row>
    <row r="1875" spans="1:3" x14ac:dyDescent="0.15">
      <c r="A1875" t="s">
        <v>1602</v>
      </c>
      <c r="B1875" t="s">
        <v>2695</v>
      </c>
      <c r="C1875" t="s">
        <v>2355</v>
      </c>
    </row>
    <row r="1876" spans="1:3" x14ac:dyDescent="0.15">
      <c r="A1876" t="s">
        <v>1603</v>
      </c>
      <c r="B1876" t="s">
        <v>2697</v>
      </c>
      <c r="C1876" t="s">
        <v>2355</v>
      </c>
    </row>
    <row r="1877" spans="1:3" x14ac:dyDescent="0.15">
      <c r="A1877" t="s">
        <v>1604</v>
      </c>
      <c r="B1877" t="s">
        <v>2699</v>
      </c>
      <c r="C1877" t="s">
        <v>2355</v>
      </c>
    </row>
    <row r="1878" spans="1:3" x14ac:dyDescent="0.15">
      <c r="A1878" t="s">
        <v>1605</v>
      </c>
      <c r="B1878" t="s">
        <v>2701</v>
      </c>
      <c r="C1878" t="s">
        <v>2355</v>
      </c>
    </row>
    <row r="1879" spans="1:3" x14ac:dyDescent="0.15">
      <c r="A1879" t="s">
        <v>1606</v>
      </c>
      <c r="B1879" t="s">
        <v>2703</v>
      </c>
      <c r="C1879" t="s">
        <v>2355</v>
      </c>
    </row>
    <row r="1880" spans="1:3" x14ac:dyDescent="0.15">
      <c r="A1880" t="s">
        <v>1607</v>
      </c>
      <c r="B1880" t="s">
        <v>2705</v>
      </c>
      <c r="C1880" t="s">
        <v>2355</v>
      </c>
    </row>
    <row r="1881" spans="1:3" x14ac:dyDescent="0.15">
      <c r="A1881" t="s">
        <v>1608</v>
      </c>
      <c r="B1881" t="s">
        <v>2707</v>
      </c>
      <c r="C1881" t="s">
        <v>2355</v>
      </c>
    </row>
    <row r="1882" spans="1:3" x14ac:dyDescent="0.15">
      <c r="A1882" t="s">
        <v>1609</v>
      </c>
      <c r="B1882" t="s">
        <v>2709</v>
      </c>
      <c r="C1882" t="s">
        <v>2355</v>
      </c>
    </row>
    <row r="1883" spans="1:3" x14ac:dyDescent="0.15">
      <c r="A1883" t="s">
        <v>1610</v>
      </c>
      <c r="B1883" t="s">
        <v>2711</v>
      </c>
      <c r="C1883" t="s">
        <v>2355</v>
      </c>
    </row>
    <row r="1884" spans="1:3" x14ac:dyDescent="0.15">
      <c r="A1884" t="s">
        <v>1611</v>
      </c>
      <c r="B1884" t="s">
        <v>2713</v>
      </c>
      <c r="C1884" t="s">
        <v>2355</v>
      </c>
    </row>
    <row r="1885" spans="1:3" x14ac:dyDescent="0.15">
      <c r="A1885" t="s">
        <v>1612</v>
      </c>
      <c r="B1885" t="s">
        <v>2715</v>
      </c>
      <c r="C1885" t="s">
        <v>2355</v>
      </c>
    </row>
    <row r="1886" spans="1:3" x14ac:dyDescent="0.15">
      <c r="A1886" t="s">
        <v>2543</v>
      </c>
      <c r="B1886" t="s">
        <v>2717</v>
      </c>
      <c r="C1886" t="s">
        <v>2355</v>
      </c>
    </row>
    <row r="1887" spans="1:3" x14ac:dyDescent="0.15">
      <c r="A1887" t="s">
        <v>2544</v>
      </c>
      <c r="B1887" t="s">
        <v>2719</v>
      </c>
      <c r="C1887" t="s">
        <v>2355</v>
      </c>
    </row>
    <row r="1888" spans="1:3" x14ac:dyDescent="0.15">
      <c r="A1888" t="s">
        <v>2545</v>
      </c>
      <c r="B1888" t="s">
        <v>2721</v>
      </c>
      <c r="C1888" t="s">
        <v>2355</v>
      </c>
    </row>
    <row r="1889" spans="1:3" x14ac:dyDescent="0.15">
      <c r="A1889" t="s">
        <v>2546</v>
      </c>
      <c r="B1889" t="s">
        <v>2723</v>
      </c>
      <c r="C1889" t="s">
        <v>2355</v>
      </c>
    </row>
    <row r="1890" spans="1:3" x14ac:dyDescent="0.15">
      <c r="A1890" t="s">
        <v>2547</v>
      </c>
      <c r="B1890" t="s">
        <v>2725</v>
      </c>
      <c r="C1890" t="s">
        <v>2355</v>
      </c>
    </row>
    <row r="1891" spans="1:3" x14ac:dyDescent="0.15">
      <c r="A1891" t="s">
        <v>2548</v>
      </c>
      <c r="B1891" t="s">
        <v>2727</v>
      </c>
      <c r="C1891" t="s">
        <v>2355</v>
      </c>
    </row>
    <row r="1892" spans="1:3" x14ac:dyDescent="0.15">
      <c r="A1892" t="s">
        <v>2549</v>
      </c>
      <c r="B1892" t="s">
        <v>2729</v>
      </c>
      <c r="C1892" t="s">
        <v>2355</v>
      </c>
    </row>
    <row r="1893" spans="1:3" x14ac:dyDescent="0.15">
      <c r="A1893" t="s">
        <v>2550</v>
      </c>
      <c r="B1893" t="s">
        <v>2731</v>
      </c>
      <c r="C1893" t="s">
        <v>2355</v>
      </c>
    </row>
    <row r="1894" spans="1:3" x14ac:dyDescent="0.15">
      <c r="A1894" t="s">
        <v>2551</v>
      </c>
      <c r="B1894" t="s">
        <v>2733</v>
      </c>
      <c r="C1894" t="s">
        <v>2355</v>
      </c>
    </row>
    <row r="1895" spans="1:3" x14ac:dyDescent="0.15">
      <c r="A1895" t="s">
        <v>2552</v>
      </c>
      <c r="B1895" t="s">
        <v>2735</v>
      </c>
      <c r="C1895" t="s">
        <v>2355</v>
      </c>
    </row>
    <row r="1896" spans="1:3" x14ac:dyDescent="0.15">
      <c r="A1896" t="s">
        <v>2553</v>
      </c>
      <c r="B1896" t="s">
        <v>2737</v>
      </c>
      <c r="C1896" t="s">
        <v>2355</v>
      </c>
    </row>
    <row r="1897" spans="1:3" x14ac:dyDescent="0.15">
      <c r="A1897" t="s">
        <v>2554</v>
      </c>
      <c r="B1897" t="s">
        <v>2739</v>
      </c>
      <c r="C1897" t="s">
        <v>2355</v>
      </c>
    </row>
    <row r="1898" spans="1:3" x14ac:dyDescent="0.15">
      <c r="A1898" t="s">
        <v>2555</v>
      </c>
      <c r="B1898" t="s">
        <v>2741</v>
      </c>
      <c r="C1898" t="s">
        <v>2355</v>
      </c>
    </row>
    <row r="1899" spans="1:3" x14ac:dyDescent="0.15">
      <c r="A1899" t="s">
        <v>2556</v>
      </c>
      <c r="B1899" t="s">
        <v>2743</v>
      </c>
      <c r="C1899" t="s">
        <v>2355</v>
      </c>
    </row>
    <row r="1900" spans="1:3" x14ac:dyDescent="0.15">
      <c r="A1900" t="s">
        <v>2557</v>
      </c>
      <c r="B1900" t="s">
        <v>2745</v>
      </c>
      <c r="C1900" t="s">
        <v>2355</v>
      </c>
    </row>
    <row r="1901" spans="1:3" x14ac:dyDescent="0.15">
      <c r="A1901" t="s">
        <v>2558</v>
      </c>
      <c r="B1901" t="s">
        <v>2747</v>
      </c>
      <c r="C1901" t="s">
        <v>2355</v>
      </c>
    </row>
    <row r="1902" spans="1:3" x14ac:dyDescent="0.15">
      <c r="A1902" t="s">
        <v>2559</v>
      </c>
      <c r="B1902" t="s">
        <v>2749</v>
      </c>
      <c r="C1902" t="s">
        <v>2355</v>
      </c>
    </row>
    <row r="1903" spans="1:3" x14ac:dyDescent="0.15">
      <c r="A1903" t="s">
        <v>2560</v>
      </c>
      <c r="B1903" t="s">
        <v>2751</v>
      </c>
      <c r="C1903" t="s">
        <v>2355</v>
      </c>
    </row>
    <row r="1904" spans="1:3" x14ac:dyDescent="0.15">
      <c r="A1904" t="s">
        <v>2561</v>
      </c>
      <c r="B1904" t="s">
        <v>2753</v>
      </c>
      <c r="C1904" t="s">
        <v>2355</v>
      </c>
    </row>
    <row r="1905" spans="1:3" x14ac:dyDescent="0.15">
      <c r="A1905" t="s">
        <v>2562</v>
      </c>
      <c r="B1905" t="s">
        <v>2755</v>
      </c>
      <c r="C1905" t="s">
        <v>2355</v>
      </c>
    </row>
    <row r="1906" spans="1:3" x14ac:dyDescent="0.15">
      <c r="A1906" t="s">
        <v>2563</v>
      </c>
      <c r="B1906" t="s">
        <v>2757</v>
      </c>
      <c r="C1906" t="s">
        <v>2355</v>
      </c>
    </row>
    <row r="1907" spans="1:3" x14ac:dyDescent="0.15">
      <c r="A1907" t="s">
        <v>2564</v>
      </c>
      <c r="B1907" t="s">
        <v>2759</v>
      </c>
      <c r="C1907" t="s">
        <v>2355</v>
      </c>
    </row>
    <row r="1908" spans="1:3" x14ac:dyDescent="0.15">
      <c r="A1908" t="s">
        <v>2565</v>
      </c>
      <c r="B1908" t="s">
        <v>2761</v>
      </c>
      <c r="C1908" t="s">
        <v>2355</v>
      </c>
    </row>
    <row r="1909" spans="1:3" x14ac:dyDescent="0.15">
      <c r="A1909" t="s">
        <v>2566</v>
      </c>
      <c r="B1909" t="s">
        <v>2763</v>
      </c>
      <c r="C1909" t="s">
        <v>2355</v>
      </c>
    </row>
    <row r="1910" spans="1:3" x14ac:dyDescent="0.15">
      <c r="A1910" t="s">
        <v>2567</v>
      </c>
      <c r="B1910" t="s">
        <v>2765</v>
      </c>
      <c r="C1910" t="s">
        <v>2355</v>
      </c>
    </row>
    <row r="1911" spans="1:3" x14ac:dyDescent="0.15">
      <c r="A1911" t="s">
        <v>2568</v>
      </c>
      <c r="B1911" t="s">
        <v>2767</v>
      </c>
      <c r="C1911" t="s">
        <v>2355</v>
      </c>
    </row>
    <row r="1912" spans="1:3" x14ac:dyDescent="0.15">
      <c r="A1912" t="s">
        <v>2569</v>
      </c>
      <c r="B1912" t="s">
        <v>2769</v>
      </c>
      <c r="C1912" t="s">
        <v>2355</v>
      </c>
    </row>
    <row r="1913" spans="1:3" x14ac:dyDescent="0.15">
      <c r="A1913" t="s">
        <v>2570</v>
      </c>
      <c r="B1913" t="s">
        <v>2771</v>
      </c>
      <c r="C1913" t="s">
        <v>2355</v>
      </c>
    </row>
    <row r="1914" spans="1:3" x14ac:dyDescent="0.15">
      <c r="A1914" t="s">
        <v>2571</v>
      </c>
      <c r="B1914" t="s">
        <v>2773</v>
      </c>
      <c r="C1914" t="s">
        <v>2355</v>
      </c>
    </row>
    <row r="1915" spans="1:3" x14ac:dyDescent="0.15">
      <c r="A1915" t="s">
        <v>2572</v>
      </c>
      <c r="B1915" t="s">
        <v>2775</v>
      </c>
      <c r="C1915" t="s">
        <v>2355</v>
      </c>
    </row>
    <row r="1916" spans="1:3" x14ac:dyDescent="0.15">
      <c r="A1916" t="s">
        <v>2573</v>
      </c>
      <c r="B1916" t="s">
        <v>2777</v>
      </c>
      <c r="C1916" t="s">
        <v>2355</v>
      </c>
    </row>
    <row r="1917" spans="1:3" x14ac:dyDescent="0.15">
      <c r="A1917" t="s">
        <v>2574</v>
      </c>
      <c r="B1917" t="s">
        <v>2779</v>
      </c>
      <c r="C1917" t="s">
        <v>2355</v>
      </c>
    </row>
    <row r="1918" spans="1:3" x14ac:dyDescent="0.15">
      <c r="A1918" t="s">
        <v>2575</v>
      </c>
      <c r="B1918" t="s">
        <v>2781</v>
      </c>
      <c r="C1918" t="s">
        <v>2355</v>
      </c>
    </row>
    <row r="1919" spans="1:3" x14ac:dyDescent="0.15">
      <c r="A1919" t="s">
        <v>2576</v>
      </c>
      <c r="B1919" t="s">
        <v>2783</v>
      </c>
      <c r="C1919" t="s">
        <v>2355</v>
      </c>
    </row>
    <row r="1920" spans="1:3" x14ac:dyDescent="0.15">
      <c r="A1920" t="s">
        <v>2577</v>
      </c>
      <c r="B1920" t="s">
        <v>2785</v>
      </c>
      <c r="C1920" t="s">
        <v>2355</v>
      </c>
    </row>
    <row r="1921" spans="1:3" x14ac:dyDescent="0.15">
      <c r="A1921" t="s">
        <v>2578</v>
      </c>
      <c r="B1921" t="s">
        <v>2787</v>
      </c>
      <c r="C1921" t="s">
        <v>2355</v>
      </c>
    </row>
    <row r="1922" spans="1:3" x14ac:dyDescent="0.15">
      <c r="A1922" t="s">
        <v>2579</v>
      </c>
      <c r="B1922" t="s">
        <v>2789</v>
      </c>
      <c r="C1922" t="s">
        <v>2355</v>
      </c>
    </row>
    <row r="1923" spans="1:3" x14ac:dyDescent="0.15">
      <c r="A1923" t="s">
        <v>2580</v>
      </c>
      <c r="B1923" t="s">
        <v>2791</v>
      </c>
      <c r="C1923" t="s">
        <v>2355</v>
      </c>
    </row>
    <row r="1924" spans="1:3" x14ac:dyDescent="0.15">
      <c r="A1924" t="s">
        <v>2581</v>
      </c>
      <c r="B1924" t="s">
        <v>1853</v>
      </c>
      <c r="C1924" t="s">
        <v>2355</v>
      </c>
    </row>
    <row r="1925" spans="1:3" x14ac:dyDescent="0.15">
      <c r="A1925" t="s">
        <v>2582</v>
      </c>
      <c r="B1925" t="s">
        <v>1855</v>
      </c>
      <c r="C1925" t="s">
        <v>2355</v>
      </c>
    </row>
    <row r="1926" spans="1:3" x14ac:dyDescent="0.15">
      <c r="A1926" t="s">
        <v>2583</v>
      </c>
      <c r="B1926" t="s">
        <v>1857</v>
      </c>
      <c r="C1926" t="s">
        <v>2355</v>
      </c>
    </row>
    <row r="1927" spans="1:3" x14ac:dyDescent="0.15">
      <c r="A1927" t="s">
        <v>2584</v>
      </c>
      <c r="B1927" t="s">
        <v>1859</v>
      </c>
    </row>
    <row r="1928" spans="1:3" x14ac:dyDescent="0.15">
      <c r="A1928" t="s">
        <v>2585</v>
      </c>
      <c r="B1928" t="s">
        <v>1861</v>
      </c>
    </row>
    <row r="1929" spans="1:3" x14ac:dyDescent="0.15">
      <c r="A1929" t="s">
        <v>2586</v>
      </c>
      <c r="B1929" t="s">
        <v>1863</v>
      </c>
    </row>
    <row r="1930" spans="1:3" x14ac:dyDescent="0.15">
      <c r="A1930" t="s">
        <v>2587</v>
      </c>
      <c r="B1930" t="s">
        <v>1865</v>
      </c>
    </row>
    <row r="1931" spans="1:3" x14ac:dyDescent="0.15">
      <c r="A1931" t="s">
        <v>2588</v>
      </c>
      <c r="B1931" t="s">
        <v>1867</v>
      </c>
    </row>
    <row r="1932" spans="1:3" x14ac:dyDescent="0.15">
      <c r="A1932" t="s">
        <v>2589</v>
      </c>
      <c r="B1932" t="s">
        <v>1869</v>
      </c>
    </row>
    <row r="1933" spans="1:3" x14ac:dyDescent="0.15">
      <c r="A1933" t="s">
        <v>2590</v>
      </c>
      <c r="B1933" t="s">
        <v>1871</v>
      </c>
    </row>
    <row r="1934" spans="1:3" x14ac:dyDescent="0.15">
      <c r="A1934" t="s">
        <v>2591</v>
      </c>
      <c r="B1934" t="s">
        <v>1873</v>
      </c>
    </row>
    <row r="1935" spans="1:3" x14ac:dyDescent="0.15">
      <c r="A1935" t="s">
        <v>2592</v>
      </c>
      <c r="B1935" t="s">
        <v>1875</v>
      </c>
    </row>
    <row r="1936" spans="1:3" x14ac:dyDescent="0.15">
      <c r="A1936" t="s">
        <v>2593</v>
      </c>
      <c r="B1936" t="s">
        <v>1877</v>
      </c>
    </row>
    <row r="1937" spans="1:2" x14ac:dyDescent="0.15">
      <c r="A1937" t="s">
        <v>2594</v>
      </c>
      <c r="B1937" t="s">
        <v>1879</v>
      </c>
    </row>
    <row r="1938" spans="1:2" x14ac:dyDescent="0.15">
      <c r="A1938" t="s">
        <v>2595</v>
      </c>
      <c r="B1938" t="s">
        <v>1881</v>
      </c>
    </row>
    <row r="1939" spans="1:2" x14ac:dyDescent="0.15">
      <c r="A1939" t="s">
        <v>2596</v>
      </c>
      <c r="B1939" t="s">
        <v>1883</v>
      </c>
    </row>
    <row r="1940" spans="1:2" x14ac:dyDescent="0.15">
      <c r="A1940" t="s">
        <v>2597</v>
      </c>
      <c r="B1940" t="s">
        <v>1885</v>
      </c>
    </row>
    <row r="1941" spans="1:2" x14ac:dyDescent="0.15">
      <c r="A1941" t="s">
        <v>2598</v>
      </c>
      <c r="B1941" t="s">
        <v>1887</v>
      </c>
    </row>
    <row r="1942" spans="1:2" x14ac:dyDescent="0.15">
      <c r="A1942" t="s">
        <v>2599</v>
      </c>
      <c r="B1942" t="s">
        <v>1889</v>
      </c>
    </row>
    <row r="1943" spans="1:2" x14ac:dyDescent="0.15">
      <c r="A1943" t="s">
        <v>2600</v>
      </c>
      <c r="B1943" t="s">
        <v>1891</v>
      </c>
    </row>
    <row r="1944" spans="1:2" x14ac:dyDescent="0.15">
      <c r="A1944" t="s">
        <v>2601</v>
      </c>
      <c r="B1944" t="s">
        <v>1893</v>
      </c>
    </row>
    <row r="1945" spans="1:2" x14ac:dyDescent="0.15">
      <c r="A1945" t="s">
        <v>2602</v>
      </c>
      <c r="B1945" t="s">
        <v>1895</v>
      </c>
    </row>
    <row r="1946" spans="1:2" x14ac:dyDescent="0.15">
      <c r="A1946" t="s">
        <v>2603</v>
      </c>
      <c r="B1946" t="s">
        <v>1897</v>
      </c>
    </row>
    <row r="1947" spans="1:2" x14ac:dyDescent="0.15">
      <c r="A1947" t="s">
        <v>2604</v>
      </c>
      <c r="B1947" t="s">
        <v>1899</v>
      </c>
    </row>
    <row r="1948" spans="1:2" x14ac:dyDescent="0.15">
      <c r="A1948" t="s">
        <v>2605</v>
      </c>
      <c r="B1948" t="s">
        <v>2751</v>
      </c>
    </row>
    <row r="1949" spans="1:2" x14ac:dyDescent="0.15">
      <c r="A1949" t="s">
        <v>2606</v>
      </c>
      <c r="B1949" t="s">
        <v>1902</v>
      </c>
    </row>
    <row r="1950" spans="1:2" x14ac:dyDescent="0.15">
      <c r="A1950" t="s">
        <v>2607</v>
      </c>
      <c r="B1950" t="s">
        <v>1904</v>
      </c>
    </row>
    <row r="1951" spans="1:2" x14ac:dyDescent="0.15">
      <c r="A1951" t="s">
        <v>2608</v>
      </c>
      <c r="B1951" t="s">
        <v>1906</v>
      </c>
    </row>
    <row r="1952" spans="1:2" x14ac:dyDescent="0.15">
      <c r="A1952" t="s">
        <v>2609</v>
      </c>
      <c r="B1952" t="s">
        <v>1908</v>
      </c>
    </row>
    <row r="1953" spans="1:2" x14ac:dyDescent="0.15">
      <c r="A1953" t="s">
        <v>2610</v>
      </c>
      <c r="B1953" t="s">
        <v>1910</v>
      </c>
    </row>
    <row r="1954" spans="1:2" x14ac:dyDescent="0.15">
      <c r="A1954" t="s">
        <v>2611</v>
      </c>
      <c r="B1954" t="s">
        <v>1912</v>
      </c>
    </row>
    <row r="1955" spans="1:2" x14ac:dyDescent="0.15">
      <c r="A1955" t="s">
        <v>2612</v>
      </c>
      <c r="B1955" t="s">
        <v>1914</v>
      </c>
    </row>
    <row r="1956" spans="1:2" x14ac:dyDescent="0.15">
      <c r="A1956" t="s">
        <v>2613</v>
      </c>
      <c r="B1956" t="s">
        <v>1916</v>
      </c>
    </row>
    <row r="1957" spans="1:2" x14ac:dyDescent="0.15">
      <c r="A1957" t="s">
        <v>2614</v>
      </c>
      <c r="B1957" t="s">
        <v>1918</v>
      </c>
    </row>
    <row r="1958" spans="1:2" x14ac:dyDescent="0.15">
      <c r="A1958" t="s">
        <v>2615</v>
      </c>
      <c r="B1958" t="s">
        <v>1920</v>
      </c>
    </row>
    <row r="1959" spans="1:2" x14ac:dyDescent="0.15">
      <c r="A1959" t="s">
        <v>2616</v>
      </c>
      <c r="B1959" t="s">
        <v>1922</v>
      </c>
    </row>
    <row r="1960" spans="1:2" x14ac:dyDescent="0.15">
      <c r="A1960" t="s">
        <v>2617</v>
      </c>
      <c r="B1960" t="s">
        <v>1924</v>
      </c>
    </row>
    <row r="1961" spans="1:2" x14ac:dyDescent="0.15">
      <c r="A1961" t="s">
        <v>2618</v>
      </c>
      <c r="B1961" t="s">
        <v>1926</v>
      </c>
    </row>
    <row r="1962" spans="1:2" x14ac:dyDescent="0.15">
      <c r="A1962" t="s">
        <v>2619</v>
      </c>
      <c r="B1962" t="s">
        <v>1928</v>
      </c>
    </row>
    <row r="1963" spans="1:2" x14ac:dyDescent="0.15">
      <c r="A1963" t="s">
        <v>2620</v>
      </c>
      <c r="B1963" t="s">
        <v>1930</v>
      </c>
    </row>
    <row r="1964" spans="1:2" x14ac:dyDescent="0.15">
      <c r="A1964" t="s">
        <v>2621</v>
      </c>
      <c r="B1964" t="s">
        <v>1932</v>
      </c>
    </row>
    <row r="1965" spans="1:2" x14ac:dyDescent="0.15">
      <c r="A1965" t="s">
        <v>2622</v>
      </c>
      <c r="B1965" t="s">
        <v>1934</v>
      </c>
    </row>
    <row r="1966" spans="1:2" x14ac:dyDescent="0.15">
      <c r="A1966" t="s">
        <v>2623</v>
      </c>
      <c r="B1966" t="s">
        <v>1936</v>
      </c>
    </row>
    <row r="1967" spans="1:2" x14ac:dyDescent="0.15">
      <c r="A1967" t="s">
        <v>2624</v>
      </c>
      <c r="B1967" t="s">
        <v>1938</v>
      </c>
    </row>
    <row r="1968" spans="1:2" x14ac:dyDescent="0.15">
      <c r="A1968" t="s">
        <v>2625</v>
      </c>
      <c r="B1968" t="s">
        <v>1940</v>
      </c>
    </row>
    <row r="1969" spans="1:3" x14ac:dyDescent="0.15">
      <c r="A1969" t="s">
        <v>2626</v>
      </c>
      <c r="B1969" t="s">
        <v>1942</v>
      </c>
    </row>
    <row r="1970" spans="1:3" x14ac:dyDescent="0.15">
      <c r="A1970" t="s">
        <v>1386</v>
      </c>
      <c r="B1970" t="s">
        <v>706</v>
      </c>
      <c r="C1970" t="s">
        <v>2355</v>
      </c>
    </row>
    <row r="1971" spans="1:3" x14ac:dyDescent="0.15">
      <c r="A1971" t="s">
        <v>1387</v>
      </c>
      <c r="B1971" t="s">
        <v>708</v>
      </c>
      <c r="C1971" t="s">
        <v>2355</v>
      </c>
    </row>
    <row r="1972" spans="1:3" x14ac:dyDescent="0.15">
      <c r="A1972" t="s">
        <v>1388</v>
      </c>
      <c r="B1972" t="s">
        <v>710</v>
      </c>
      <c r="C1972" t="s">
        <v>2355</v>
      </c>
    </row>
    <row r="1973" spans="1:3" x14ac:dyDescent="0.15">
      <c r="A1973" t="s">
        <v>1389</v>
      </c>
      <c r="B1973" t="s">
        <v>2319</v>
      </c>
      <c r="C1973" t="s">
        <v>2355</v>
      </c>
    </row>
    <row r="1974" spans="1:3" x14ac:dyDescent="0.15">
      <c r="A1974" t="s">
        <v>1390</v>
      </c>
      <c r="B1974" t="s">
        <v>713</v>
      </c>
      <c r="C1974" t="s">
        <v>2355</v>
      </c>
    </row>
    <row r="1975" spans="1:3" x14ac:dyDescent="0.15">
      <c r="A1975" t="s">
        <v>635</v>
      </c>
      <c r="B1975" t="s">
        <v>715</v>
      </c>
      <c r="C1975" t="s">
        <v>2355</v>
      </c>
    </row>
    <row r="1976" spans="1:3" x14ac:dyDescent="0.15">
      <c r="A1976" t="s">
        <v>636</v>
      </c>
      <c r="B1976" t="s">
        <v>717</v>
      </c>
      <c r="C1976" t="s">
        <v>2355</v>
      </c>
    </row>
    <row r="1977" spans="1:3" x14ac:dyDescent="0.15">
      <c r="A1977" t="s">
        <v>637</v>
      </c>
      <c r="B1977" t="s">
        <v>2447</v>
      </c>
      <c r="C1977" t="s">
        <v>2355</v>
      </c>
    </row>
    <row r="1978" spans="1:3" x14ac:dyDescent="0.15">
      <c r="A1978" t="s">
        <v>638</v>
      </c>
      <c r="B1978" t="s">
        <v>720</v>
      </c>
      <c r="C1978" t="s">
        <v>2355</v>
      </c>
    </row>
    <row r="1979" spans="1:3" x14ac:dyDescent="0.15">
      <c r="A1979" t="s">
        <v>639</v>
      </c>
      <c r="B1979" t="s">
        <v>722</v>
      </c>
      <c r="C1979" t="s">
        <v>2355</v>
      </c>
    </row>
    <row r="1980" spans="1:3" x14ac:dyDescent="0.15">
      <c r="A1980" t="s">
        <v>640</v>
      </c>
      <c r="B1980" t="s">
        <v>724</v>
      </c>
      <c r="C1980" t="s">
        <v>2355</v>
      </c>
    </row>
    <row r="1981" spans="1:3" x14ac:dyDescent="0.15">
      <c r="A1981" t="s">
        <v>641</v>
      </c>
      <c r="B1981" t="s">
        <v>205</v>
      </c>
      <c r="C1981" t="s">
        <v>2355</v>
      </c>
    </row>
    <row r="1982" spans="1:3" x14ac:dyDescent="0.15">
      <c r="A1982" t="s">
        <v>642</v>
      </c>
      <c r="B1982" t="s">
        <v>727</v>
      </c>
      <c r="C1982" t="s">
        <v>2355</v>
      </c>
    </row>
    <row r="1983" spans="1:3" x14ac:dyDescent="0.15">
      <c r="A1983" t="s">
        <v>643</v>
      </c>
      <c r="B1983" t="s">
        <v>729</v>
      </c>
      <c r="C1983" t="s">
        <v>2355</v>
      </c>
    </row>
    <row r="1984" spans="1:3" x14ac:dyDescent="0.15">
      <c r="A1984" t="s">
        <v>644</v>
      </c>
      <c r="B1984" t="s">
        <v>731</v>
      </c>
      <c r="C1984" t="s">
        <v>2355</v>
      </c>
    </row>
    <row r="1985" spans="1:3" x14ac:dyDescent="0.15">
      <c r="A1985" t="s">
        <v>645</v>
      </c>
      <c r="B1985" t="s">
        <v>733</v>
      </c>
      <c r="C1985" t="s">
        <v>2355</v>
      </c>
    </row>
    <row r="1986" spans="1:3" x14ac:dyDescent="0.15">
      <c r="A1986" t="s">
        <v>646</v>
      </c>
      <c r="B1986" t="s">
        <v>2320</v>
      </c>
      <c r="C1986" t="s">
        <v>2355</v>
      </c>
    </row>
    <row r="1987" spans="1:3" x14ac:dyDescent="0.15">
      <c r="A1987" t="s">
        <v>647</v>
      </c>
      <c r="B1987" t="s">
        <v>736</v>
      </c>
      <c r="C1987" t="s">
        <v>2355</v>
      </c>
    </row>
    <row r="1988" spans="1:3" x14ac:dyDescent="0.15">
      <c r="A1988" t="s">
        <v>648</v>
      </c>
      <c r="B1988" t="s">
        <v>738</v>
      </c>
      <c r="C1988" t="s">
        <v>2355</v>
      </c>
    </row>
    <row r="1989" spans="1:3" x14ac:dyDescent="0.15">
      <c r="A1989" t="s">
        <v>649</v>
      </c>
      <c r="B1989" t="s">
        <v>740</v>
      </c>
      <c r="C1989" t="s">
        <v>2355</v>
      </c>
    </row>
    <row r="1990" spans="1:3" x14ac:dyDescent="0.15">
      <c r="A1990" t="s">
        <v>650</v>
      </c>
      <c r="B1990" t="s">
        <v>742</v>
      </c>
      <c r="C1990" t="s">
        <v>2355</v>
      </c>
    </row>
    <row r="1991" spans="1:3" x14ac:dyDescent="0.15">
      <c r="A1991" t="s">
        <v>651</v>
      </c>
      <c r="B1991" t="s">
        <v>744</v>
      </c>
      <c r="C1991" t="s">
        <v>2355</v>
      </c>
    </row>
    <row r="1992" spans="1:3" x14ac:dyDescent="0.15">
      <c r="A1992" t="s">
        <v>652</v>
      </c>
      <c r="B1992" t="s">
        <v>746</v>
      </c>
      <c r="C1992" t="s">
        <v>2355</v>
      </c>
    </row>
    <row r="1993" spans="1:3" x14ac:dyDescent="0.15">
      <c r="A1993" t="s">
        <v>653</v>
      </c>
      <c r="B1993" t="s">
        <v>748</v>
      </c>
      <c r="C1993" t="s">
        <v>2355</v>
      </c>
    </row>
    <row r="1994" spans="1:3" x14ac:dyDescent="0.15">
      <c r="A1994" t="s">
        <v>654</v>
      </c>
      <c r="B1994" t="s">
        <v>750</v>
      </c>
      <c r="C1994" t="s">
        <v>2355</v>
      </c>
    </row>
    <row r="1995" spans="1:3" x14ac:dyDescent="0.15">
      <c r="A1995" t="s">
        <v>655</v>
      </c>
      <c r="B1995" t="s">
        <v>752</v>
      </c>
      <c r="C1995" t="s">
        <v>2355</v>
      </c>
    </row>
    <row r="1996" spans="1:3" x14ac:dyDescent="0.15">
      <c r="A1996" t="s">
        <v>656</v>
      </c>
      <c r="B1996" t="s">
        <v>754</v>
      </c>
      <c r="C1996" t="s">
        <v>2355</v>
      </c>
    </row>
    <row r="1997" spans="1:3" x14ac:dyDescent="0.15">
      <c r="A1997" t="s">
        <v>657</v>
      </c>
      <c r="B1997" t="s">
        <v>2321</v>
      </c>
      <c r="C1997" t="s">
        <v>2355</v>
      </c>
    </row>
    <row r="1998" spans="1:3" x14ac:dyDescent="0.15">
      <c r="A1998" t="s">
        <v>658</v>
      </c>
      <c r="B1998" t="s">
        <v>204</v>
      </c>
      <c r="C1998" t="s">
        <v>2355</v>
      </c>
    </row>
    <row r="1999" spans="1:3" x14ac:dyDescent="0.15">
      <c r="A1999" t="s">
        <v>659</v>
      </c>
      <c r="B1999" t="s">
        <v>758</v>
      </c>
      <c r="C1999" t="s">
        <v>2355</v>
      </c>
    </row>
    <row r="2000" spans="1:3" x14ac:dyDescent="0.15">
      <c r="A2000" t="s">
        <v>2502</v>
      </c>
      <c r="B2000" t="s">
        <v>2449</v>
      </c>
      <c r="C2000" t="s">
        <v>2355</v>
      </c>
    </row>
    <row r="2001" spans="1:3" x14ac:dyDescent="0.15">
      <c r="A2001" t="s">
        <v>2503</v>
      </c>
      <c r="B2001" t="s">
        <v>2451</v>
      </c>
      <c r="C2001" t="s">
        <v>2355</v>
      </c>
    </row>
    <row r="2002" spans="1:3" x14ac:dyDescent="0.15">
      <c r="A2002" t="s">
        <v>2504</v>
      </c>
      <c r="B2002" t="s">
        <v>2453</v>
      </c>
      <c r="C2002" t="s">
        <v>2355</v>
      </c>
    </row>
    <row r="2003" spans="1:3" x14ac:dyDescent="0.15">
      <c r="A2003" t="s">
        <v>2505</v>
      </c>
      <c r="B2003" t="s">
        <v>2455</v>
      </c>
      <c r="C2003" t="s">
        <v>2355</v>
      </c>
    </row>
    <row r="2004" spans="1:3" x14ac:dyDescent="0.15">
      <c r="A2004" t="s">
        <v>2506</v>
      </c>
      <c r="B2004" t="s">
        <v>2457</v>
      </c>
      <c r="C2004" t="s">
        <v>2355</v>
      </c>
    </row>
    <row r="2005" spans="1:3" x14ac:dyDescent="0.15">
      <c r="A2005" t="s">
        <v>2507</v>
      </c>
      <c r="B2005" t="s">
        <v>2459</v>
      </c>
      <c r="C2005" t="s">
        <v>2355</v>
      </c>
    </row>
    <row r="2006" spans="1:3" x14ac:dyDescent="0.15">
      <c r="A2006" t="s">
        <v>2627</v>
      </c>
      <c r="B2006" t="s">
        <v>2529</v>
      </c>
      <c r="C2006" t="s">
        <v>2355</v>
      </c>
    </row>
    <row r="2007" spans="1:3" x14ac:dyDescent="0.15">
      <c r="A2007" t="s">
        <v>2628</v>
      </c>
      <c r="B2007" t="s">
        <v>2531</v>
      </c>
      <c r="C2007" t="s">
        <v>2355</v>
      </c>
    </row>
    <row r="2008" spans="1:3" x14ac:dyDescent="0.15">
      <c r="A2008" t="s">
        <v>2629</v>
      </c>
      <c r="B2008" t="s">
        <v>2533</v>
      </c>
      <c r="C2008" t="s">
        <v>2355</v>
      </c>
    </row>
    <row r="2009" spans="1:3" x14ac:dyDescent="0.15">
      <c r="A2009" t="s">
        <v>2630</v>
      </c>
      <c r="B2009" t="s">
        <v>2535</v>
      </c>
      <c r="C2009" t="s">
        <v>2355</v>
      </c>
    </row>
    <row r="2010" spans="1:3" x14ac:dyDescent="0.15">
      <c r="A2010" t="s">
        <v>2631</v>
      </c>
      <c r="B2010" t="s">
        <v>2537</v>
      </c>
      <c r="C2010" t="s">
        <v>2355</v>
      </c>
    </row>
    <row r="2011" spans="1:3" x14ac:dyDescent="0.15">
      <c r="A2011" t="s">
        <v>2632</v>
      </c>
      <c r="B2011" t="s">
        <v>2539</v>
      </c>
      <c r="C2011" t="s">
        <v>2355</v>
      </c>
    </row>
    <row r="2012" spans="1:3" x14ac:dyDescent="0.15">
      <c r="A2012" t="s">
        <v>2633</v>
      </c>
      <c r="B2012" t="s">
        <v>2541</v>
      </c>
      <c r="C2012" t="s">
        <v>2355</v>
      </c>
    </row>
    <row r="2013" spans="1:3" x14ac:dyDescent="0.15">
      <c r="A2013" t="s">
        <v>2634</v>
      </c>
      <c r="B2013" t="s">
        <v>2459</v>
      </c>
      <c r="C2013" t="s">
        <v>2355</v>
      </c>
    </row>
    <row r="2014" spans="1:3" x14ac:dyDescent="0.15">
      <c r="A2014" t="s">
        <v>602</v>
      </c>
      <c r="B2014" t="s">
        <v>594</v>
      </c>
      <c r="C2014" t="s">
        <v>2355</v>
      </c>
    </row>
    <row r="2015" spans="1:3" x14ac:dyDescent="0.15">
      <c r="A2015" t="s">
        <v>2635</v>
      </c>
      <c r="B2015" t="s">
        <v>449</v>
      </c>
    </row>
    <row r="2016" spans="1:3" x14ac:dyDescent="0.15">
      <c r="A2016" t="s">
        <v>2636</v>
      </c>
      <c r="B2016" t="s">
        <v>451</v>
      </c>
    </row>
    <row r="2017" spans="1:2" x14ac:dyDescent="0.15">
      <c r="A2017" t="s">
        <v>2637</v>
      </c>
      <c r="B2017" t="s">
        <v>453</v>
      </c>
    </row>
    <row r="2018" spans="1:2" x14ac:dyDescent="0.15">
      <c r="A2018" t="s">
        <v>2638</v>
      </c>
      <c r="B2018" t="s">
        <v>455</v>
      </c>
    </row>
    <row r="2019" spans="1:2" x14ac:dyDescent="0.15">
      <c r="A2019" t="s">
        <v>2639</v>
      </c>
      <c r="B2019" t="s">
        <v>457</v>
      </c>
    </row>
    <row r="2020" spans="1:2" x14ac:dyDescent="0.15">
      <c r="A2020" t="s">
        <v>2640</v>
      </c>
      <c r="B2020" t="s">
        <v>459</v>
      </c>
    </row>
    <row r="2021" spans="1:2" x14ac:dyDescent="0.15">
      <c r="A2021" t="s">
        <v>2641</v>
      </c>
      <c r="B2021" t="s">
        <v>461</v>
      </c>
    </row>
    <row r="2022" spans="1:2" x14ac:dyDescent="0.15">
      <c r="A2022" t="s">
        <v>2642</v>
      </c>
      <c r="B2022" t="s">
        <v>463</v>
      </c>
    </row>
    <row r="2023" spans="1:2" x14ac:dyDescent="0.15">
      <c r="A2023" t="s">
        <v>2643</v>
      </c>
      <c r="B2023" t="s">
        <v>465</v>
      </c>
    </row>
    <row r="2024" spans="1:2" x14ac:dyDescent="0.15">
      <c r="A2024" t="s">
        <v>2644</v>
      </c>
      <c r="B2024" t="s">
        <v>467</v>
      </c>
    </row>
    <row r="2025" spans="1:2" x14ac:dyDescent="0.15">
      <c r="A2025" t="s">
        <v>2645</v>
      </c>
      <c r="B2025" t="s">
        <v>469</v>
      </c>
    </row>
    <row r="2026" spans="1:2" x14ac:dyDescent="0.15">
      <c r="A2026" t="s">
        <v>2646</v>
      </c>
      <c r="B2026" t="s">
        <v>471</v>
      </c>
    </row>
    <row r="2027" spans="1:2" x14ac:dyDescent="0.15">
      <c r="A2027" t="s">
        <v>2647</v>
      </c>
      <c r="B2027" t="s">
        <v>473</v>
      </c>
    </row>
    <row r="2028" spans="1:2" x14ac:dyDescent="0.15">
      <c r="A2028" t="s">
        <v>2648</v>
      </c>
      <c r="B2028" t="s">
        <v>475</v>
      </c>
    </row>
    <row r="2029" spans="1:2" x14ac:dyDescent="0.15">
      <c r="A2029" t="s">
        <v>2649</v>
      </c>
      <c r="B2029" t="s">
        <v>477</v>
      </c>
    </row>
    <row r="2030" spans="1:2" x14ac:dyDescent="0.15">
      <c r="A2030" t="s">
        <v>2650</v>
      </c>
      <c r="B2030" t="s">
        <v>479</v>
      </c>
    </row>
    <row r="2031" spans="1:2" x14ac:dyDescent="0.15">
      <c r="A2031" t="s">
        <v>2651</v>
      </c>
      <c r="B2031" t="s">
        <v>481</v>
      </c>
    </row>
    <row r="2032" spans="1:2" x14ac:dyDescent="0.15">
      <c r="A2032" t="s">
        <v>2652</v>
      </c>
      <c r="B2032" t="s">
        <v>483</v>
      </c>
    </row>
    <row r="2033" spans="1:2" x14ac:dyDescent="0.15">
      <c r="A2033" t="s">
        <v>2653</v>
      </c>
      <c r="B2033" t="s">
        <v>485</v>
      </c>
    </row>
    <row r="2034" spans="1:2" x14ac:dyDescent="0.15">
      <c r="A2034" t="s">
        <v>2654</v>
      </c>
      <c r="B2034" t="s">
        <v>487</v>
      </c>
    </row>
    <row r="2035" spans="1:2" x14ac:dyDescent="0.15">
      <c r="A2035" t="s">
        <v>2655</v>
      </c>
      <c r="B2035" t="s">
        <v>489</v>
      </c>
    </row>
    <row r="2036" spans="1:2" x14ac:dyDescent="0.15">
      <c r="A2036" t="s">
        <v>2656</v>
      </c>
      <c r="B2036" t="s">
        <v>491</v>
      </c>
    </row>
    <row r="2037" spans="1:2" x14ac:dyDescent="0.15">
      <c r="A2037" t="s">
        <v>2657</v>
      </c>
      <c r="B2037" t="s">
        <v>493</v>
      </c>
    </row>
    <row r="2038" spans="1:2" x14ac:dyDescent="0.15">
      <c r="A2038" t="s">
        <v>2658</v>
      </c>
      <c r="B2038" t="s">
        <v>495</v>
      </c>
    </row>
    <row r="2039" spans="1:2" x14ac:dyDescent="0.15">
      <c r="A2039" t="s">
        <v>2659</v>
      </c>
      <c r="B2039" t="s">
        <v>497</v>
      </c>
    </row>
    <row r="2040" spans="1:2" x14ac:dyDescent="0.15">
      <c r="A2040" t="s">
        <v>2660</v>
      </c>
      <c r="B2040" t="s">
        <v>499</v>
      </c>
    </row>
    <row r="2041" spans="1:2" x14ac:dyDescent="0.15">
      <c r="A2041" t="s">
        <v>2661</v>
      </c>
      <c r="B2041" t="s">
        <v>501</v>
      </c>
    </row>
    <row r="2042" spans="1:2" x14ac:dyDescent="0.15">
      <c r="A2042" t="s">
        <v>2662</v>
      </c>
      <c r="B2042" t="s">
        <v>503</v>
      </c>
    </row>
    <row r="2043" spans="1:2" x14ac:dyDescent="0.15">
      <c r="A2043" t="s">
        <v>2663</v>
      </c>
      <c r="B2043" t="s">
        <v>505</v>
      </c>
    </row>
    <row r="2044" spans="1:2" x14ac:dyDescent="0.15">
      <c r="A2044" t="s">
        <v>2664</v>
      </c>
      <c r="B2044" t="s">
        <v>507</v>
      </c>
    </row>
    <row r="2045" spans="1:2" x14ac:dyDescent="0.15">
      <c r="A2045" t="s">
        <v>2665</v>
      </c>
      <c r="B2045" t="s">
        <v>509</v>
      </c>
    </row>
    <row r="2046" spans="1:2" x14ac:dyDescent="0.15">
      <c r="A2046" t="s">
        <v>2666</v>
      </c>
      <c r="B2046" t="s">
        <v>511</v>
      </c>
    </row>
    <row r="2047" spans="1:2" x14ac:dyDescent="0.15">
      <c r="A2047" t="s">
        <v>2667</v>
      </c>
      <c r="B2047" t="s">
        <v>375</v>
      </c>
    </row>
    <row r="2048" spans="1:2" x14ac:dyDescent="0.15">
      <c r="A2048" t="s">
        <v>2668</v>
      </c>
      <c r="B2048" t="s">
        <v>377</v>
      </c>
    </row>
    <row r="2049" spans="1:2" x14ac:dyDescent="0.15">
      <c r="A2049" t="s">
        <v>2669</v>
      </c>
      <c r="B2049" t="s">
        <v>379</v>
      </c>
    </row>
    <row r="2050" spans="1:2" x14ac:dyDescent="0.15">
      <c r="A2050" t="s">
        <v>2670</v>
      </c>
      <c r="B2050" t="s">
        <v>381</v>
      </c>
    </row>
    <row r="2051" spans="1:2" x14ac:dyDescent="0.15">
      <c r="A2051" t="s">
        <v>2671</v>
      </c>
      <c r="B2051" t="s">
        <v>383</v>
      </c>
    </row>
    <row r="2052" spans="1:2" x14ac:dyDescent="0.15">
      <c r="A2052" t="s">
        <v>2672</v>
      </c>
      <c r="B2052" t="s">
        <v>385</v>
      </c>
    </row>
    <row r="2053" spans="1:2" x14ac:dyDescent="0.15">
      <c r="A2053" t="s">
        <v>2673</v>
      </c>
      <c r="B2053" t="s">
        <v>387</v>
      </c>
    </row>
    <row r="2054" spans="1:2" x14ac:dyDescent="0.15">
      <c r="A2054" t="s">
        <v>2674</v>
      </c>
      <c r="B2054" t="s">
        <v>389</v>
      </c>
    </row>
    <row r="2055" spans="1:2" x14ac:dyDescent="0.15">
      <c r="A2055" t="s">
        <v>2675</v>
      </c>
      <c r="B2055" t="s">
        <v>391</v>
      </c>
    </row>
    <row r="2056" spans="1:2" x14ac:dyDescent="0.15">
      <c r="A2056" t="s">
        <v>2676</v>
      </c>
      <c r="B2056" t="s">
        <v>393</v>
      </c>
    </row>
    <row r="2057" spans="1:2" x14ac:dyDescent="0.15">
      <c r="A2057" t="s">
        <v>2677</v>
      </c>
      <c r="B2057" t="s">
        <v>395</v>
      </c>
    </row>
    <row r="2058" spans="1:2" x14ac:dyDescent="0.15">
      <c r="A2058" t="s">
        <v>2678</v>
      </c>
      <c r="B2058" t="s">
        <v>397</v>
      </c>
    </row>
    <row r="2059" spans="1:2" x14ac:dyDescent="0.15">
      <c r="A2059" t="s">
        <v>2679</v>
      </c>
      <c r="B2059" t="s">
        <v>399</v>
      </c>
    </row>
    <row r="2060" spans="1:2" x14ac:dyDescent="0.15">
      <c r="A2060" t="s">
        <v>2680</v>
      </c>
      <c r="B2060" t="s">
        <v>401</v>
      </c>
    </row>
    <row r="2061" spans="1:2" x14ac:dyDescent="0.15">
      <c r="A2061" t="s">
        <v>2681</v>
      </c>
      <c r="B2061" t="s">
        <v>403</v>
      </c>
    </row>
    <row r="2062" spans="1:2" x14ac:dyDescent="0.15">
      <c r="A2062" t="s">
        <v>2682</v>
      </c>
      <c r="B2062" t="s">
        <v>405</v>
      </c>
    </row>
    <row r="2063" spans="1:2" x14ac:dyDescent="0.15">
      <c r="A2063" t="s">
        <v>2683</v>
      </c>
      <c r="B2063" t="s">
        <v>407</v>
      </c>
    </row>
    <row r="2064" spans="1:2" x14ac:dyDescent="0.15">
      <c r="A2064" t="s">
        <v>2684</v>
      </c>
      <c r="B2064" t="s">
        <v>409</v>
      </c>
    </row>
    <row r="2065" spans="1:2" x14ac:dyDescent="0.15">
      <c r="A2065" t="s">
        <v>2685</v>
      </c>
      <c r="B2065" t="s">
        <v>411</v>
      </c>
    </row>
    <row r="2066" spans="1:2" x14ac:dyDescent="0.15">
      <c r="A2066" t="s">
        <v>2686</v>
      </c>
      <c r="B2066" t="s">
        <v>413</v>
      </c>
    </row>
    <row r="2067" spans="1:2" x14ac:dyDescent="0.15">
      <c r="A2067" t="s">
        <v>2687</v>
      </c>
      <c r="B2067" t="s">
        <v>415</v>
      </c>
    </row>
    <row r="2068" spans="1:2" x14ac:dyDescent="0.15">
      <c r="A2068" t="s">
        <v>2688</v>
      </c>
      <c r="B2068" t="s">
        <v>417</v>
      </c>
    </row>
    <row r="2069" spans="1:2" x14ac:dyDescent="0.15">
      <c r="A2069" t="s">
        <v>2689</v>
      </c>
      <c r="B2069" t="s">
        <v>419</v>
      </c>
    </row>
    <row r="2070" spans="1:2" x14ac:dyDescent="0.15">
      <c r="A2070" t="s">
        <v>2690</v>
      </c>
      <c r="B2070" t="s">
        <v>421</v>
      </c>
    </row>
    <row r="2071" spans="1:2" x14ac:dyDescent="0.15">
      <c r="A2071" t="s">
        <v>2691</v>
      </c>
      <c r="B2071" t="s">
        <v>423</v>
      </c>
    </row>
    <row r="2072" spans="1:2" x14ac:dyDescent="0.15">
      <c r="A2072" t="s">
        <v>2692</v>
      </c>
      <c r="B2072" t="s">
        <v>425</v>
      </c>
    </row>
    <row r="2073" spans="1:2" x14ac:dyDescent="0.15">
      <c r="A2073" t="s">
        <v>2693</v>
      </c>
      <c r="B2073" t="s">
        <v>427</v>
      </c>
    </row>
    <row r="2074" spans="1:2" x14ac:dyDescent="0.15">
      <c r="A2074" t="s">
        <v>2694</v>
      </c>
      <c r="B2074" t="s">
        <v>429</v>
      </c>
    </row>
    <row r="2075" spans="1:2" x14ac:dyDescent="0.15">
      <c r="A2075" t="s">
        <v>1819</v>
      </c>
      <c r="B2075" t="s">
        <v>431</v>
      </c>
    </row>
    <row r="2076" spans="1:2" x14ac:dyDescent="0.15">
      <c r="A2076" t="s">
        <v>1820</v>
      </c>
      <c r="B2076" t="s">
        <v>433</v>
      </c>
    </row>
    <row r="2077" spans="1:2" x14ac:dyDescent="0.15">
      <c r="A2077" t="s">
        <v>1821</v>
      </c>
      <c r="B2077" t="s">
        <v>435</v>
      </c>
    </row>
    <row r="2078" spans="1:2" x14ac:dyDescent="0.15">
      <c r="A2078" t="s">
        <v>1822</v>
      </c>
      <c r="B2078" t="s">
        <v>437</v>
      </c>
    </row>
    <row r="2079" spans="1:2" x14ac:dyDescent="0.15">
      <c r="A2079" t="s">
        <v>1823</v>
      </c>
      <c r="B2079" t="s">
        <v>439</v>
      </c>
    </row>
    <row r="2080" spans="1:2" x14ac:dyDescent="0.15">
      <c r="A2080" t="s">
        <v>1824</v>
      </c>
      <c r="B2080" t="s">
        <v>441</v>
      </c>
    </row>
    <row r="2081" spans="1:2" x14ac:dyDescent="0.15">
      <c r="A2081" t="s">
        <v>1825</v>
      </c>
      <c r="B2081" t="s">
        <v>443</v>
      </c>
    </row>
    <row r="2082" spans="1:2" x14ac:dyDescent="0.15">
      <c r="A2082" t="s">
        <v>1826</v>
      </c>
      <c r="B2082" t="s">
        <v>445</v>
      </c>
    </row>
    <row r="2083" spans="1:2" x14ac:dyDescent="0.15">
      <c r="A2083" t="s">
        <v>1827</v>
      </c>
      <c r="B2083" t="s">
        <v>447</v>
      </c>
    </row>
    <row r="2084" spans="1:2" x14ac:dyDescent="0.15">
      <c r="A2084" t="s">
        <v>1828</v>
      </c>
      <c r="B2084" t="s">
        <v>3399</v>
      </c>
    </row>
    <row r="2085" spans="1:2" x14ac:dyDescent="0.15">
      <c r="A2085" t="s">
        <v>1829</v>
      </c>
      <c r="B2085" t="s">
        <v>3401</v>
      </c>
    </row>
    <row r="2086" spans="1:2" x14ac:dyDescent="0.15">
      <c r="A2086" t="s">
        <v>1830</v>
      </c>
      <c r="B2086" t="s">
        <v>3403</v>
      </c>
    </row>
    <row r="2087" spans="1:2" x14ac:dyDescent="0.15">
      <c r="A2087" t="s">
        <v>1831</v>
      </c>
      <c r="B2087" t="s">
        <v>3405</v>
      </c>
    </row>
    <row r="2088" spans="1:2" x14ac:dyDescent="0.15">
      <c r="A2088" t="s">
        <v>1832</v>
      </c>
      <c r="B2088" t="s">
        <v>3407</v>
      </c>
    </row>
    <row r="2089" spans="1:2" x14ac:dyDescent="0.15">
      <c r="A2089" t="s">
        <v>1833</v>
      </c>
      <c r="B2089" t="s">
        <v>3409</v>
      </c>
    </row>
    <row r="2090" spans="1:2" x14ac:dyDescent="0.15">
      <c r="A2090" t="s">
        <v>1834</v>
      </c>
      <c r="B2090" t="s">
        <v>3411</v>
      </c>
    </row>
    <row r="2091" spans="1:2" x14ac:dyDescent="0.15">
      <c r="A2091" t="s">
        <v>1835</v>
      </c>
      <c r="B2091" t="s">
        <v>3413</v>
      </c>
    </row>
    <row r="2092" spans="1:2" x14ac:dyDescent="0.15">
      <c r="A2092" t="s">
        <v>1836</v>
      </c>
      <c r="B2092" t="s">
        <v>3415</v>
      </c>
    </row>
    <row r="2093" spans="1:2" x14ac:dyDescent="0.15">
      <c r="A2093" t="s">
        <v>1837</v>
      </c>
      <c r="B2093" t="s">
        <v>3417</v>
      </c>
    </row>
    <row r="2094" spans="1:2" x14ac:dyDescent="0.15">
      <c r="A2094" t="s">
        <v>1838</v>
      </c>
      <c r="B2094" t="s">
        <v>3419</v>
      </c>
    </row>
    <row r="2095" spans="1:2" x14ac:dyDescent="0.15">
      <c r="A2095" t="s">
        <v>1839</v>
      </c>
      <c r="B2095" t="s">
        <v>3421</v>
      </c>
    </row>
    <row r="2096" spans="1:2" x14ac:dyDescent="0.15">
      <c r="A2096" t="s">
        <v>1840</v>
      </c>
      <c r="B2096" t="s">
        <v>3423</v>
      </c>
    </row>
    <row r="2097" spans="1:2" x14ac:dyDescent="0.15">
      <c r="A2097" t="s">
        <v>1841</v>
      </c>
      <c r="B2097" t="s">
        <v>3425</v>
      </c>
    </row>
    <row r="2098" spans="1:2" x14ac:dyDescent="0.15">
      <c r="A2098" t="s">
        <v>1842</v>
      </c>
      <c r="B2098" t="s">
        <v>3427</v>
      </c>
    </row>
    <row r="2099" spans="1:2" x14ac:dyDescent="0.15">
      <c r="A2099" t="s">
        <v>1843</v>
      </c>
      <c r="B2099" t="s">
        <v>3429</v>
      </c>
    </row>
    <row r="2100" spans="1:2" x14ac:dyDescent="0.15">
      <c r="A2100" t="s">
        <v>1844</v>
      </c>
      <c r="B2100" t="s">
        <v>3431</v>
      </c>
    </row>
    <row r="2101" spans="1:2" x14ac:dyDescent="0.15">
      <c r="A2101" t="s">
        <v>1845</v>
      </c>
      <c r="B2101" t="s">
        <v>3433</v>
      </c>
    </row>
    <row r="2102" spans="1:2" x14ac:dyDescent="0.15">
      <c r="A2102" t="s">
        <v>1846</v>
      </c>
      <c r="B2102" t="s">
        <v>3435</v>
      </c>
    </row>
    <row r="2103" spans="1:2" x14ac:dyDescent="0.15">
      <c r="A2103" t="s">
        <v>1847</v>
      </c>
      <c r="B2103" t="s">
        <v>3437</v>
      </c>
    </row>
    <row r="2104" spans="1:2" x14ac:dyDescent="0.15">
      <c r="A2104" t="s">
        <v>1848</v>
      </c>
      <c r="B2104" t="s">
        <v>3439</v>
      </c>
    </row>
    <row r="2105" spans="1:2" x14ac:dyDescent="0.15">
      <c r="A2105" t="s">
        <v>1849</v>
      </c>
      <c r="B2105" t="s">
        <v>3441</v>
      </c>
    </row>
    <row r="2106" spans="1:2" x14ac:dyDescent="0.15">
      <c r="A2106" t="s">
        <v>1850</v>
      </c>
      <c r="B2106" t="s">
        <v>3443</v>
      </c>
    </row>
    <row r="2107" spans="1:2" x14ac:dyDescent="0.15">
      <c r="A2107" t="s">
        <v>1851</v>
      </c>
      <c r="B2107" t="s">
        <v>3445</v>
      </c>
    </row>
    <row r="2108" spans="1:2" x14ac:dyDescent="0.15">
      <c r="A2108" t="s">
        <v>1069</v>
      </c>
      <c r="B2108" t="s">
        <v>3447</v>
      </c>
    </row>
    <row r="2109" spans="1:2" x14ac:dyDescent="0.15">
      <c r="A2109" t="s">
        <v>1070</v>
      </c>
      <c r="B2109" t="s">
        <v>3449</v>
      </c>
    </row>
    <row r="2110" spans="1:2" x14ac:dyDescent="0.15">
      <c r="A2110" t="s">
        <v>1071</v>
      </c>
      <c r="B2110" t="s">
        <v>3451</v>
      </c>
    </row>
    <row r="2111" spans="1:2" x14ac:dyDescent="0.15">
      <c r="A2111" t="s">
        <v>1072</v>
      </c>
      <c r="B2111" t="s">
        <v>3453</v>
      </c>
    </row>
    <row r="2112" spans="1:2" x14ac:dyDescent="0.15">
      <c r="A2112" t="s">
        <v>1073</v>
      </c>
      <c r="B2112" t="s">
        <v>3455</v>
      </c>
    </row>
    <row r="2113" spans="1:2" x14ac:dyDescent="0.15">
      <c r="A2113" t="s">
        <v>1074</v>
      </c>
      <c r="B2113" t="s">
        <v>3457</v>
      </c>
    </row>
    <row r="2114" spans="1:2" x14ac:dyDescent="0.15">
      <c r="A2114" t="s">
        <v>1075</v>
      </c>
      <c r="B2114" t="s">
        <v>3459</v>
      </c>
    </row>
    <row r="2115" spans="1:2" x14ac:dyDescent="0.15">
      <c r="A2115" t="s">
        <v>1076</v>
      </c>
      <c r="B2115" t="s">
        <v>3461</v>
      </c>
    </row>
    <row r="2116" spans="1:2" x14ac:dyDescent="0.15">
      <c r="A2116" t="s">
        <v>1077</v>
      </c>
      <c r="B2116" t="s">
        <v>3463</v>
      </c>
    </row>
    <row r="2117" spans="1:2" x14ac:dyDescent="0.15">
      <c r="A2117" t="s">
        <v>1078</v>
      </c>
      <c r="B2117" t="s">
        <v>3465</v>
      </c>
    </row>
    <row r="2118" spans="1:2" x14ac:dyDescent="0.15">
      <c r="A2118" t="s">
        <v>1079</v>
      </c>
      <c r="B2118" t="s">
        <v>587</v>
      </c>
    </row>
    <row r="2119" spans="1:2" x14ac:dyDescent="0.15">
      <c r="A2119" t="s">
        <v>1080</v>
      </c>
      <c r="B2119" t="s">
        <v>589</v>
      </c>
    </row>
    <row r="2120" spans="1:2" x14ac:dyDescent="0.15">
      <c r="A2120" t="s">
        <v>1081</v>
      </c>
      <c r="B2120" t="s">
        <v>591</v>
      </c>
    </row>
    <row r="2121" spans="1:2" x14ac:dyDescent="0.15">
      <c r="A2121" t="s">
        <v>1082</v>
      </c>
      <c r="B2121" t="s">
        <v>2695</v>
      </c>
    </row>
    <row r="2122" spans="1:2" x14ac:dyDescent="0.15">
      <c r="A2122" t="s">
        <v>1083</v>
      </c>
      <c r="B2122" t="s">
        <v>2697</v>
      </c>
    </row>
    <row r="2123" spans="1:2" x14ac:dyDescent="0.15">
      <c r="A2123" t="s">
        <v>1084</v>
      </c>
      <c r="B2123" t="s">
        <v>2699</v>
      </c>
    </row>
    <row r="2124" spans="1:2" x14ac:dyDescent="0.15">
      <c r="A2124" t="s">
        <v>1085</v>
      </c>
      <c r="B2124" t="s">
        <v>2701</v>
      </c>
    </row>
    <row r="2125" spans="1:2" x14ac:dyDescent="0.15">
      <c r="A2125" t="s">
        <v>1086</v>
      </c>
      <c r="B2125" t="s">
        <v>2703</v>
      </c>
    </row>
    <row r="2126" spans="1:2" x14ac:dyDescent="0.15">
      <c r="A2126" t="s">
        <v>1087</v>
      </c>
      <c r="B2126" t="s">
        <v>2705</v>
      </c>
    </row>
    <row r="2127" spans="1:2" x14ac:dyDescent="0.15">
      <c r="A2127" t="s">
        <v>1088</v>
      </c>
      <c r="B2127" t="s">
        <v>2707</v>
      </c>
    </row>
    <row r="2128" spans="1:2" x14ac:dyDescent="0.15">
      <c r="A2128" t="s">
        <v>1089</v>
      </c>
      <c r="B2128" t="s">
        <v>2709</v>
      </c>
    </row>
    <row r="2129" spans="1:2" x14ac:dyDescent="0.15">
      <c r="A2129" t="s">
        <v>1090</v>
      </c>
      <c r="B2129" t="s">
        <v>2711</v>
      </c>
    </row>
    <row r="2130" spans="1:2" x14ac:dyDescent="0.15">
      <c r="A2130" t="s">
        <v>1091</v>
      </c>
      <c r="B2130" t="s">
        <v>2713</v>
      </c>
    </row>
    <row r="2131" spans="1:2" x14ac:dyDescent="0.15">
      <c r="A2131" t="s">
        <v>1092</v>
      </c>
      <c r="B2131" t="s">
        <v>2715</v>
      </c>
    </row>
    <row r="2132" spans="1:2" x14ac:dyDescent="0.15">
      <c r="A2132" t="s">
        <v>1093</v>
      </c>
      <c r="B2132" t="s">
        <v>2717</v>
      </c>
    </row>
    <row r="2133" spans="1:2" x14ac:dyDescent="0.15">
      <c r="A2133" t="s">
        <v>1094</v>
      </c>
      <c r="B2133" t="s">
        <v>2719</v>
      </c>
    </row>
    <row r="2134" spans="1:2" x14ac:dyDescent="0.15">
      <c r="A2134" t="s">
        <v>1095</v>
      </c>
      <c r="B2134" t="s">
        <v>2721</v>
      </c>
    </row>
    <row r="2135" spans="1:2" x14ac:dyDescent="0.15">
      <c r="A2135" t="s">
        <v>1096</v>
      </c>
      <c r="B2135" t="s">
        <v>2723</v>
      </c>
    </row>
    <row r="2136" spans="1:2" x14ac:dyDescent="0.15">
      <c r="A2136" t="s">
        <v>1097</v>
      </c>
      <c r="B2136" t="s">
        <v>2725</v>
      </c>
    </row>
    <row r="2137" spans="1:2" x14ac:dyDescent="0.15">
      <c r="A2137" t="s">
        <v>1098</v>
      </c>
      <c r="B2137" t="s">
        <v>2727</v>
      </c>
    </row>
    <row r="2138" spans="1:2" x14ac:dyDescent="0.15">
      <c r="A2138" t="s">
        <v>1099</v>
      </c>
      <c r="B2138" t="s">
        <v>2729</v>
      </c>
    </row>
    <row r="2139" spans="1:2" x14ac:dyDescent="0.15">
      <c r="A2139" t="s">
        <v>1100</v>
      </c>
      <c r="B2139" t="s">
        <v>2731</v>
      </c>
    </row>
    <row r="2140" spans="1:2" x14ac:dyDescent="0.15">
      <c r="A2140" t="s">
        <v>1101</v>
      </c>
      <c r="B2140" t="s">
        <v>2733</v>
      </c>
    </row>
    <row r="2141" spans="1:2" x14ac:dyDescent="0.15">
      <c r="A2141" t="s">
        <v>1102</v>
      </c>
      <c r="B2141" t="s">
        <v>2735</v>
      </c>
    </row>
    <row r="2142" spans="1:2" x14ac:dyDescent="0.15">
      <c r="A2142" t="s">
        <v>1103</v>
      </c>
      <c r="B2142" t="s">
        <v>2737</v>
      </c>
    </row>
    <row r="2143" spans="1:2" x14ac:dyDescent="0.15">
      <c r="A2143" t="s">
        <v>1104</v>
      </c>
      <c r="B2143" t="s">
        <v>2739</v>
      </c>
    </row>
    <row r="2144" spans="1:2" x14ac:dyDescent="0.15">
      <c r="A2144" t="s">
        <v>1105</v>
      </c>
      <c r="B2144" t="s">
        <v>2741</v>
      </c>
    </row>
    <row r="2145" spans="1:2" x14ac:dyDescent="0.15">
      <c r="A2145" t="s">
        <v>1106</v>
      </c>
      <c r="B2145" t="s">
        <v>2743</v>
      </c>
    </row>
    <row r="2146" spans="1:2" x14ac:dyDescent="0.15">
      <c r="A2146" t="s">
        <v>1107</v>
      </c>
      <c r="B2146" t="s">
        <v>2745</v>
      </c>
    </row>
    <row r="2147" spans="1:2" x14ac:dyDescent="0.15">
      <c r="A2147" t="s">
        <v>1108</v>
      </c>
      <c r="B2147" t="s">
        <v>2747</v>
      </c>
    </row>
    <row r="2148" spans="1:2" x14ac:dyDescent="0.15">
      <c r="A2148" t="s">
        <v>1109</v>
      </c>
      <c r="B2148" t="s">
        <v>2749</v>
      </c>
    </row>
    <row r="2149" spans="1:2" x14ac:dyDescent="0.15">
      <c r="A2149" t="s">
        <v>1110</v>
      </c>
      <c r="B2149" t="s">
        <v>2751</v>
      </c>
    </row>
    <row r="2150" spans="1:2" x14ac:dyDescent="0.15">
      <c r="A2150" t="s">
        <v>1111</v>
      </c>
      <c r="B2150" t="s">
        <v>2753</v>
      </c>
    </row>
    <row r="2151" spans="1:2" x14ac:dyDescent="0.15">
      <c r="A2151" t="s">
        <v>1112</v>
      </c>
      <c r="B2151" t="s">
        <v>2755</v>
      </c>
    </row>
    <row r="2152" spans="1:2" x14ac:dyDescent="0.15">
      <c r="A2152" t="s">
        <v>1113</v>
      </c>
      <c r="B2152" t="s">
        <v>2757</v>
      </c>
    </row>
    <row r="2153" spans="1:2" x14ac:dyDescent="0.15">
      <c r="A2153" t="s">
        <v>1114</v>
      </c>
      <c r="B2153" t="s">
        <v>2759</v>
      </c>
    </row>
    <row r="2154" spans="1:2" x14ac:dyDescent="0.15">
      <c r="A2154" t="s">
        <v>1115</v>
      </c>
      <c r="B2154" t="s">
        <v>2761</v>
      </c>
    </row>
    <row r="2155" spans="1:2" x14ac:dyDescent="0.15">
      <c r="A2155" t="s">
        <v>1116</v>
      </c>
      <c r="B2155" t="s">
        <v>2763</v>
      </c>
    </row>
    <row r="2156" spans="1:2" x14ac:dyDescent="0.15">
      <c r="A2156" t="s">
        <v>1117</v>
      </c>
      <c r="B2156" t="s">
        <v>2765</v>
      </c>
    </row>
    <row r="2157" spans="1:2" x14ac:dyDescent="0.15">
      <c r="A2157" t="s">
        <v>1118</v>
      </c>
      <c r="B2157" t="s">
        <v>2767</v>
      </c>
    </row>
    <row r="2158" spans="1:2" x14ac:dyDescent="0.15">
      <c r="A2158" t="s">
        <v>1119</v>
      </c>
      <c r="B2158" t="s">
        <v>2769</v>
      </c>
    </row>
    <row r="2159" spans="1:2" x14ac:dyDescent="0.15">
      <c r="A2159" t="s">
        <v>1120</v>
      </c>
      <c r="B2159" t="s">
        <v>2771</v>
      </c>
    </row>
    <row r="2160" spans="1:2" x14ac:dyDescent="0.15">
      <c r="A2160" t="s">
        <v>1121</v>
      </c>
      <c r="B2160" t="s">
        <v>2773</v>
      </c>
    </row>
    <row r="2161" spans="1:2" x14ac:dyDescent="0.15">
      <c r="A2161" t="s">
        <v>1122</v>
      </c>
      <c r="B2161" t="s">
        <v>2775</v>
      </c>
    </row>
    <row r="2162" spans="1:2" x14ac:dyDescent="0.15">
      <c r="A2162" t="s">
        <v>1123</v>
      </c>
      <c r="B2162" t="s">
        <v>2777</v>
      </c>
    </row>
    <row r="2163" spans="1:2" x14ac:dyDescent="0.15">
      <c r="A2163" t="s">
        <v>1124</v>
      </c>
      <c r="B2163" t="s">
        <v>2779</v>
      </c>
    </row>
    <row r="2164" spans="1:2" x14ac:dyDescent="0.15">
      <c r="A2164" t="s">
        <v>1125</v>
      </c>
      <c r="B2164" t="s">
        <v>2781</v>
      </c>
    </row>
    <row r="2165" spans="1:2" x14ac:dyDescent="0.15">
      <c r="A2165" t="s">
        <v>1126</v>
      </c>
      <c r="B2165" t="s">
        <v>2783</v>
      </c>
    </row>
    <row r="2166" spans="1:2" x14ac:dyDescent="0.15">
      <c r="A2166" t="s">
        <v>1127</v>
      </c>
      <c r="B2166" t="s">
        <v>2785</v>
      </c>
    </row>
    <row r="2167" spans="1:2" x14ac:dyDescent="0.15">
      <c r="A2167" t="s">
        <v>1128</v>
      </c>
      <c r="B2167" t="s">
        <v>2787</v>
      </c>
    </row>
    <row r="2168" spans="1:2" x14ac:dyDescent="0.15">
      <c r="A2168" t="s">
        <v>1129</v>
      </c>
      <c r="B2168" t="s">
        <v>2789</v>
      </c>
    </row>
    <row r="2169" spans="1:2" x14ac:dyDescent="0.15">
      <c r="A2169" t="s">
        <v>1130</v>
      </c>
      <c r="B2169" t="s">
        <v>2791</v>
      </c>
    </row>
    <row r="2170" spans="1:2" x14ac:dyDescent="0.15">
      <c r="A2170" t="s">
        <v>1131</v>
      </c>
      <c r="B2170" t="s">
        <v>1853</v>
      </c>
    </row>
    <row r="2171" spans="1:2" x14ac:dyDescent="0.15">
      <c r="A2171" t="s">
        <v>1132</v>
      </c>
      <c r="B2171" t="s">
        <v>1855</v>
      </c>
    </row>
    <row r="2172" spans="1:2" x14ac:dyDescent="0.15">
      <c r="A2172" t="s">
        <v>1133</v>
      </c>
      <c r="B2172" t="s">
        <v>1857</v>
      </c>
    </row>
    <row r="2173" spans="1:2" x14ac:dyDescent="0.15">
      <c r="A2173" t="s">
        <v>1134</v>
      </c>
      <c r="B2173" t="s">
        <v>1859</v>
      </c>
    </row>
    <row r="2174" spans="1:2" x14ac:dyDescent="0.15">
      <c r="A2174" t="s">
        <v>1135</v>
      </c>
      <c r="B2174" t="s">
        <v>1861</v>
      </c>
    </row>
    <row r="2175" spans="1:2" x14ac:dyDescent="0.15">
      <c r="A2175" t="s">
        <v>1136</v>
      </c>
      <c r="B2175" t="s">
        <v>1863</v>
      </c>
    </row>
    <row r="2176" spans="1:2" x14ac:dyDescent="0.15">
      <c r="A2176" t="s">
        <v>1137</v>
      </c>
      <c r="B2176" t="s">
        <v>1865</v>
      </c>
    </row>
    <row r="2177" spans="1:2" x14ac:dyDescent="0.15">
      <c r="A2177" t="s">
        <v>1138</v>
      </c>
      <c r="B2177" t="s">
        <v>1867</v>
      </c>
    </row>
    <row r="2178" spans="1:2" x14ac:dyDescent="0.15">
      <c r="A2178" t="s">
        <v>1139</v>
      </c>
      <c r="B2178" t="s">
        <v>1869</v>
      </c>
    </row>
    <row r="2179" spans="1:2" x14ac:dyDescent="0.15">
      <c r="A2179" t="s">
        <v>1140</v>
      </c>
      <c r="B2179" t="s">
        <v>1871</v>
      </c>
    </row>
    <row r="2180" spans="1:2" x14ac:dyDescent="0.15">
      <c r="A2180" t="s">
        <v>1141</v>
      </c>
      <c r="B2180" t="s">
        <v>1873</v>
      </c>
    </row>
    <row r="2181" spans="1:2" x14ac:dyDescent="0.15">
      <c r="A2181" t="s">
        <v>1142</v>
      </c>
      <c r="B2181" t="s">
        <v>1875</v>
      </c>
    </row>
    <row r="2182" spans="1:2" x14ac:dyDescent="0.15">
      <c r="A2182" t="s">
        <v>1143</v>
      </c>
      <c r="B2182" t="s">
        <v>1877</v>
      </c>
    </row>
    <row r="2183" spans="1:2" x14ac:dyDescent="0.15">
      <c r="A2183" t="s">
        <v>1144</v>
      </c>
      <c r="B2183" t="s">
        <v>1879</v>
      </c>
    </row>
    <row r="2184" spans="1:2" x14ac:dyDescent="0.15">
      <c r="A2184" t="s">
        <v>1145</v>
      </c>
      <c r="B2184" t="s">
        <v>1881</v>
      </c>
    </row>
    <row r="2185" spans="1:2" x14ac:dyDescent="0.15">
      <c r="A2185" t="s">
        <v>1146</v>
      </c>
      <c r="B2185" t="s">
        <v>1883</v>
      </c>
    </row>
    <row r="2186" spans="1:2" x14ac:dyDescent="0.15">
      <c r="A2186" t="s">
        <v>1147</v>
      </c>
      <c r="B2186" t="s">
        <v>1885</v>
      </c>
    </row>
    <row r="2187" spans="1:2" x14ac:dyDescent="0.15">
      <c r="A2187" t="s">
        <v>1148</v>
      </c>
      <c r="B2187" t="s">
        <v>1887</v>
      </c>
    </row>
    <row r="2188" spans="1:2" x14ac:dyDescent="0.15">
      <c r="A2188" t="s">
        <v>1149</v>
      </c>
      <c r="B2188" t="s">
        <v>1889</v>
      </c>
    </row>
    <row r="2189" spans="1:2" x14ac:dyDescent="0.15">
      <c r="A2189" t="s">
        <v>1150</v>
      </c>
      <c r="B2189" t="s">
        <v>1891</v>
      </c>
    </row>
    <row r="2190" spans="1:2" x14ac:dyDescent="0.15">
      <c r="A2190" t="s">
        <v>1151</v>
      </c>
      <c r="B2190" t="s">
        <v>1893</v>
      </c>
    </row>
    <row r="2191" spans="1:2" x14ac:dyDescent="0.15">
      <c r="A2191" t="s">
        <v>1152</v>
      </c>
      <c r="B2191" t="s">
        <v>1895</v>
      </c>
    </row>
    <row r="2192" spans="1:2" x14ac:dyDescent="0.15">
      <c r="A2192" t="s">
        <v>1153</v>
      </c>
      <c r="B2192" t="s">
        <v>1897</v>
      </c>
    </row>
    <row r="2193" spans="1:2" x14ac:dyDescent="0.15">
      <c r="A2193" t="s">
        <v>1154</v>
      </c>
      <c r="B2193" t="s">
        <v>1899</v>
      </c>
    </row>
    <row r="2194" spans="1:2" x14ac:dyDescent="0.15">
      <c r="A2194" t="s">
        <v>1155</v>
      </c>
      <c r="B2194" t="s">
        <v>2751</v>
      </c>
    </row>
    <row r="2195" spans="1:2" x14ac:dyDescent="0.15">
      <c r="A2195" t="s">
        <v>1156</v>
      </c>
      <c r="B2195" t="s">
        <v>1902</v>
      </c>
    </row>
    <row r="2196" spans="1:2" x14ac:dyDescent="0.15">
      <c r="A2196" t="s">
        <v>1157</v>
      </c>
      <c r="B2196" t="s">
        <v>1904</v>
      </c>
    </row>
    <row r="2197" spans="1:2" x14ac:dyDescent="0.15">
      <c r="A2197" t="s">
        <v>1158</v>
      </c>
      <c r="B2197" t="s">
        <v>1906</v>
      </c>
    </row>
    <row r="2198" spans="1:2" x14ac:dyDescent="0.15">
      <c r="A2198" t="s">
        <v>1159</v>
      </c>
      <c r="B2198" t="s">
        <v>1908</v>
      </c>
    </row>
    <row r="2199" spans="1:2" x14ac:dyDescent="0.15">
      <c r="A2199" t="s">
        <v>1160</v>
      </c>
      <c r="B2199" t="s">
        <v>1910</v>
      </c>
    </row>
    <row r="2200" spans="1:2" x14ac:dyDescent="0.15">
      <c r="A2200" t="s">
        <v>1161</v>
      </c>
      <c r="B2200" t="s">
        <v>1912</v>
      </c>
    </row>
    <row r="2201" spans="1:2" x14ac:dyDescent="0.15">
      <c r="A2201" t="s">
        <v>1162</v>
      </c>
      <c r="B2201" t="s">
        <v>1914</v>
      </c>
    </row>
    <row r="2202" spans="1:2" x14ac:dyDescent="0.15">
      <c r="A2202" t="s">
        <v>1163</v>
      </c>
      <c r="B2202" t="s">
        <v>1916</v>
      </c>
    </row>
    <row r="2203" spans="1:2" x14ac:dyDescent="0.15">
      <c r="A2203" t="s">
        <v>1164</v>
      </c>
      <c r="B2203" t="s">
        <v>1918</v>
      </c>
    </row>
    <row r="2204" spans="1:2" x14ac:dyDescent="0.15">
      <c r="A2204" t="s">
        <v>1165</v>
      </c>
      <c r="B2204" t="s">
        <v>1920</v>
      </c>
    </row>
    <row r="2205" spans="1:2" x14ac:dyDescent="0.15">
      <c r="A2205" t="s">
        <v>1166</v>
      </c>
      <c r="B2205" t="s">
        <v>1922</v>
      </c>
    </row>
    <row r="2206" spans="1:2" x14ac:dyDescent="0.15">
      <c r="A2206" t="s">
        <v>1167</v>
      </c>
      <c r="B2206" t="s">
        <v>1924</v>
      </c>
    </row>
    <row r="2207" spans="1:2" x14ac:dyDescent="0.15">
      <c r="A2207" t="s">
        <v>1168</v>
      </c>
      <c r="B2207" t="s">
        <v>1926</v>
      </c>
    </row>
    <row r="2208" spans="1:2" x14ac:dyDescent="0.15">
      <c r="A2208" t="s">
        <v>1169</v>
      </c>
      <c r="B2208" t="s">
        <v>1928</v>
      </c>
    </row>
    <row r="2209" spans="1:2" x14ac:dyDescent="0.15">
      <c r="A2209" t="s">
        <v>1170</v>
      </c>
      <c r="B2209" t="s">
        <v>1930</v>
      </c>
    </row>
    <row r="2210" spans="1:2" x14ac:dyDescent="0.15">
      <c r="A2210" t="s">
        <v>1171</v>
      </c>
      <c r="B2210" t="s">
        <v>1932</v>
      </c>
    </row>
    <row r="2211" spans="1:2" x14ac:dyDescent="0.15">
      <c r="A2211" t="s">
        <v>1172</v>
      </c>
      <c r="B2211" t="s">
        <v>1934</v>
      </c>
    </row>
    <row r="2212" spans="1:2" x14ac:dyDescent="0.15">
      <c r="A2212" t="s">
        <v>1173</v>
      </c>
      <c r="B2212" t="s">
        <v>1936</v>
      </c>
    </row>
    <row r="2213" spans="1:2" x14ac:dyDescent="0.15">
      <c r="A2213" t="s">
        <v>1174</v>
      </c>
      <c r="B2213" t="s">
        <v>1938</v>
      </c>
    </row>
    <row r="2214" spans="1:2" x14ac:dyDescent="0.15">
      <c r="A2214" t="s">
        <v>1175</v>
      </c>
      <c r="B2214" t="s">
        <v>1940</v>
      </c>
    </row>
    <row r="2215" spans="1:2" x14ac:dyDescent="0.15">
      <c r="A2215" t="s">
        <v>1176</v>
      </c>
      <c r="B2215" t="s">
        <v>1942</v>
      </c>
    </row>
    <row r="2216" spans="1:2" x14ac:dyDescent="0.15">
      <c r="A2216" s="21"/>
      <c r="B2216" s="22"/>
    </row>
    <row r="2217" spans="1:2" x14ac:dyDescent="0.15">
      <c r="A2217" s="21"/>
      <c r="B2217" s="22"/>
    </row>
    <row r="2218" spans="1:2" x14ac:dyDescent="0.15">
      <c r="A2218" s="21"/>
      <c r="B2218" s="22"/>
    </row>
    <row r="2219" spans="1:2" x14ac:dyDescent="0.15">
      <c r="A2219" s="21"/>
      <c r="B2219" s="22"/>
    </row>
    <row r="2220" spans="1:2" x14ac:dyDescent="0.15">
      <c r="A2220" s="21"/>
      <c r="B2220" s="22"/>
    </row>
    <row r="2221" spans="1:2" x14ac:dyDescent="0.15">
      <c r="A2221" s="21"/>
      <c r="B2221" s="22"/>
    </row>
    <row r="2222" spans="1:2" x14ac:dyDescent="0.15">
      <c r="A2222" s="21"/>
      <c r="B2222" s="22"/>
    </row>
    <row r="2223" spans="1:2" x14ac:dyDescent="0.15">
      <c r="A2223" s="23"/>
      <c r="B2223" s="24"/>
    </row>
    <row r="2224" spans="1:2" x14ac:dyDescent="0.15">
      <c r="A2224" s="21"/>
      <c r="B2224" s="22"/>
    </row>
    <row r="2225" spans="1:2" x14ac:dyDescent="0.15">
      <c r="A2225" s="21"/>
      <c r="B2225" s="22"/>
    </row>
    <row r="2226" spans="1:2" x14ac:dyDescent="0.15">
      <c r="A2226" s="10"/>
      <c r="B2226" s="10"/>
    </row>
    <row r="2227" spans="1:2" x14ac:dyDescent="0.15">
      <c r="A2227" s="10"/>
      <c r="B2227" s="10"/>
    </row>
    <row r="2228" spans="1:2" x14ac:dyDescent="0.15">
      <c r="A2228" s="10"/>
      <c r="B2228" s="10"/>
    </row>
    <row r="2229" spans="1:2" x14ac:dyDescent="0.15">
      <c r="A2229" s="10"/>
      <c r="B2229" s="10"/>
    </row>
    <row r="2230" spans="1:2" x14ac:dyDescent="0.15">
      <c r="A2230" s="10"/>
      <c r="B2230" s="10"/>
    </row>
    <row r="2231" spans="1:2" x14ac:dyDescent="0.15">
      <c r="A2231" s="10"/>
      <c r="B2231" s="10"/>
    </row>
    <row r="2232" spans="1:2" x14ac:dyDescent="0.15">
      <c r="A2232" s="10"/>
      <c r="B2232" s="10"/>
    </row>
    <row r="2233" spans="1:2" x14ac:dyDescent="0.15">
      <c r="A2233" s="21"/>
      <c r="B2233" s="22"/>
    </row>
    <row r="2234" spans="1:2" x14ac:dyDescent="0.15">
      <c r="A2234" s="21"/>
      <c r="B2234" s="22"/>
    </row>
    <row r="2235" spans="1:2" x14ac:dyDescent="0.15">
      <c r="A2235" s="21"/>
      <c r="B2235" s="22"/>
    </row>
    <row r="2236" spans="1:2" x14ac:dyDescent="0.15">
      <c r="A2236" s="21"/>
      <c r="B2236" s="22"/>
    </row>
    <row r="2237" spans="1:2" x14ac:dyDescent="0.15">
      <c r="A2237" s="21"/>
      <c r="B2237" s="22"/>
    </row>
    <row r="2238" spans="1:2" x14ac:dyDescent="0.15">
      <c r="A2238" s="21"/>
      <c r="B2238" s="22"/>
    </row>
    <row r="2239" spans="1:2" x14ac:dyDescent="0.15">
      <c r="A2239" s="21"/>
      <c r="B2239" s="22"/>
    </row>
    <row r="2240" spans="1:2" x14ac:dyDescent="0.15">
      <c r="A2240" s="21"/>
      <c r="B2240" s="22"/>
    </row>
    <row r="2241" spans="1:2" x14ac:dyDescent="0.15">
      <c r="A2241" s="23"/>
      <c r="B2241" s="24"/>
    </row>
    <row r="2242" spans="1:2" x14ac:dyDescent="0.15">
      <c r="A2242" s="21"/>
      <c r="B2242" s="22"/>
    </row>
    <row r="2243" spans="1:2" x14ac:dyDescent="0.15">
      <c r="A2243" s="21"/>
      <c r="B2243" s="22"/>
    </row>
    <row r="2244" spans="1:2" x14ac:dyDescent="0.15">
      <c r="A2244" s="10"/>
      <c r="B2244" s="10"/>
    </row>
    <row r="2245" spans="1:2" x14ac:dyDescent="0.15">
      <c r="A2245" s="10"/>
      <c r="B2245" s="10"/>
    </row>
    <row r="2246" spans="1:2" x14ac:dyDescent="0.15">
      <c r="A2246" s="10"/>
      <c r="B2246" s="10"/>
    </row>
    <row r="2247" spans="1:2" x14ac:dyDescent="0.15">
      <c r="A2247" s="10"/>
      <c r="B2247" s="10"/>
    </row>
    <row r="2248" spans="1:2" x14ac:dyDescent="0.15">
      <c r="A2248" s="10"/>
      <c r="B2248" s="10"/>
    </row>
    <row r="2249" spans="1:2" x14ac:dyDescent="0.15">
      <c r="A2249" s="10"/>
      <c r="B2249" s="10"/>
    </row>
    <row r="2250" spans="1:2" x14ac:dyDescent="0.15">
      <c r="A2250" s="10"/>
      <c r="B2250" s="10"/>
    </row>
    <row r="2251" spans="1:2" x14ac:dyDescent="0.15">
      <c r="A2251" s="21"/>
      <c r="B2251" s="22"/>
    </row>
    <row r="2252" spans="1:2" x14ac:dyDescent="0.15">
      <c r="A2252" s="21"/>
      <c r="B2252" s="22"/>
    </row>
    <row r="2253" spans="1:2" x14ac:dyDescent="0.15">
      <c r="A2253" s="21"/>
      <c r="B2253" s="22"/>
    </row>
    <row r="2254" spans="1:2" x14ac:dyDescent="0.15">
      <c r="A2254" s="21"/>
      <c r="B2254" s="22"/>
    </row>
    <row r="2255" spans="1:2" x14ac:dyDescent="0.15">
      <c r="A2255" s="21"/>
      <c r="B2255" s="22"/>
    </row>
    <row r="2256" spans="1:2" x14ac:dyDescent="0.15">
      <c r="A2256" s="21"/>
      <c r="B2256" s="22"/>
    </row>
    <row r="2257" spans="1:2" x14ac:dyDescent="0.15">
      <c r="A2257" s="21"/>
      <c r="B2257" s="22"/>
    </row>
    <row r="2258" spans="1:2" x14ac:dyDescent="0.15">
      <c r="A2258" s="21"/>
      <c r="B2258" s="22"/>
    </row>
    <row r="2259" spans="1:2" x14ac:dyDescent="0.15">
      <c r="A2259" s="23"/>
      <c r="B2259" s="24"/>
    </row>
    <row r="2260" spans="1:2" x14ac:dyDescent="0.15">
      <c r="A2260" s="21"/>
      <c r="B2260" s="22"/>
    </row>
    <row r="2261" spans="1:2" x14ac:dyDescent="0.15">
      <c r="A2261" s="21"/>
      <c r="B2261" s="22"/>
    </row>
    <row r="2262" spans="1:2" x14ac:dyDescent="0.15">
      <c r="A2262" s="10"/>
      <c r="B2262" s="10"/>
    </row>
    <row r="2263" spans="1:2" x14ac:dyDescent="0.15">
      <c r="A2263" s="10"/>
      <c r="B2263" s="10"/>
    </row>
    <row r="2264" spans="1:2" x14ac:dyDescent="0.15">
      <c r="A2264" s="10"/>
      <c r="B2264" s="10"/>
    </row>
    <row r="2265" spans="1:2" x14ac:dyDescent="0.15">
      <c r="A2265" s="10"/>
      <c r="B2265" s="10"/>
    </row>
    <row r="2266" spans="1:2" x14ac:dyDescent="0.15">
      <c r="A2266" s="10"/>
      <c r="B2266" s="10"/>
    </row>
    <row r="2267" spans="1:2" x14ac:dyDescent="0.15">
      <c r="A2267" s="10"/>
      <c r="B2267" s="10"/>
    </row>
    <row r="2268" spans="1:2" x14ac:dyDescent="0.15">
      <c r="A2268" s="10"/>
      <c r="B2268" s="10"/>
    </row>
    <row r="2269" spans="1:2" x14ac:dyDescent="0.15">
      <c r="A2269" s="21"/>
      <c r="B2269" s="22"/>
    </row>
    <row r="2270" spans="1:2" x14ac:dyDescent="0.15">
      <c r="A2270" s="21"/>
      <c r="B2270" s="22"/>
    </row>
    <row r="2271" spans="1:2" x14ac:dyDescent="0.15">
      <c r="A2271" s="21"/>
      <c r="B2271" s="22"/>
    </row>
    <row r="2272" spans="1:2" x14ac:dyDescent="0.15">
      <c r="A2272" s="21"/>
      <c r="B2272" s="22"/>
    </row>
    <row r="2273" spans="1:2" x14ac:dyDescent="0.15">
      <c r="A2273" s="21"/>
      <c r="B2273" s="22"/>
    </row>
    <row r="2274" spans="1:2" x14ac:dyDescent="0.15">
      <c r="A2274" s="21"/>
      <c r="B2274" s="22"/>
    </row>
    <row r="2275" spans="1:2" x14ac:dyDescent="0.15">
      <c r="A2275" s="21"/>
      <c r="B2275" s="22"/>
    </row>
    <row r="2276" spans="1:2" x14ac:dyDescent="0.15">
      <c r="A2276" s="21"/>
      <c r="B2276" s="22"/>
    </row>
    <row r="2277" spans="1:2" x14ac:dyDescent="0.15">
      <c r="A2277" s="23"/>
      <c r="B2277" s="24"/>
    </row>
    <row r="2278" spans="1:2" x14ac:dyDescent="0.15">
      <c r="A2278" s="21"/>
      <c r="B2278" s="22"/>
    </row>
    <row r="2279" spans="1:2" x14ac:dyDescent="0.15">
      <c r="A2279" s="21"/>
      <c r="B2279" s="22"/>
    </row>
    <row r="2280" spans="1:2" x14ac:dyDescent="0.15">
      <c r="A2280" s="10"/>
      <c r="B2280" s="10"/>
    </row>
    <row r="2281" spans="1:2" x14ac:dyDescent="0.15">
      <c r="A2281" s="10"/>
      <c r="B2281" s="10"/>
    </row>
    <row r="2282" spans="1:2" x14ac:dyDescent="0.15">
      <c r="A2282" s="10"/>
      <c r="B2282" s="10"/>
    </row>
    <row r="2283" spans="1:2" x14ac:dyDescent="0.15">
      <c r="A2283" s="10"/>
      <c r="B2283" s="10"/>
    </row>
    <row r="2284" spans="1:2" x14ac:dyDescent="0.15">
      <c r="A2284" s="10"/>
      <c r="B2284" s="10"/>
    </row>
    <row r="2285" spans="1:2" x14ac:dyDescent="0.15">
      <c r="A2285" s="10"/>
      <c r="B2285" s="10"/>
    </row>
    <row r="2286" spans="1:2" x14ac:dyDescent="0.15">
      <c r="A2286" s="10"/>
      <c r="B2286" s="10"/>
    </row>
    <row r="2287" spans="1:2" x14ac:dyDescent="0.15">
      <c r="A2287" s="21"/>
      <c r="B2287" s="22"/>
    </row>
    <row r="2288" spans="1:2" x14ac:dyDescent="0.15">
      <c r="A2288" s="21"/>
      <c r="B2288" s="22"/>
    </row>
    <row r="2289" spans="1:2" x14ac:dyDescent="0.15">
      <c r="A2289" s="21"/>
      <c r="B2289" s="22"/>
    </row>
    <row r="2290" spans="1:2" x14ac:dyDescent="0.15">
      <c r="A2290" s="21"/>
      <c r="B2290" s="22"/>
    </row>
    <row r="2291" spans="1:2" x14ac:dyDescent="0.15">
      <c r="A2291" s="21"/>
      <c r="B2291" s="22"/>
    </row>
    <row r="2292" spans="1:2" x14ac:dyDescent="0.15">
      <c r="A2292" s="21"/>
      <c r="B2292" s="22"/>
    </row>
    <row r="2293" spans="1:2" x14ac:dyDescent="0.15">
      <c r="A2293" s="21"/>
      <c r="B2293" s="22"/>
    </row>
    <row r="2294" spans="1:2" x14ac:dyDescent="0.15">
      <c r="A2294" s="21"/>
      <c r="B2294" s="22"/>
    </row>
    <row r="2295" spans="1:2" x14ac:dyDescent="0.15">
      <c r="A2295" s="23"/>
      <c r="B2295" s="24"/>
    </row>
    <row r="2296" spans="1:2" x14ac:dyDescent="0.15">
      <c r="A2296" s="21"/>
      <c r="B2296" s="22"/>
    </row>
    <row r="2297" spans="1:2" x14ac:dyDescent="0.15">
      <c r="A2297" s="21"/>
      <c r="B2297" s="22"/>
    </row>
    <row r="2298" spans="1:2" x14ac:dyDescent="0.15">
      <c r="A2298" s="10"/>
      <c r="B2298" s="10"/>
    </row>
    <row r="2299" spans="1:2" x14ac:dyDescent="0.15">
      <c r="A2299" s="10"/>
      <c r="B2299" s="10"/>
    </row>
    <row r="2300" spans="1:2" x14ac:dyDescent="0.15">
      <c r="A2300" s="10"/>
      <c r="B2300" s="10"/>
    </row>
    <row r="2301" spans="1:2" x14ac:dyDescent="0.15">
      <c r="A2301" s="10"/>
      <c r="B2301" s="10"/>
    </row>
    <row r="2302" spans="1:2" x14ac:dyDescent="0.15">
      <c r="A2302" s="10"/>
      <c r="B2302" s="10"/>
    </row>
    <row r="2303" spans="1:2" x14ac:dyDescent="0.15">
      <c r="A2303" s="10"/>
      <c r="B2303" s="10"/>
    </row>
    <row r="2304" spans="1:2" x14ac:dyDescent="0.15">
      <c r="A2304" s="10"/>
      <c r="B2304" s="10"/>
    </row>
    <row r="2305" spans="1:2" x14ac:dyDescent="0.15">
      <c r="A2305" s="21"/>
      <c r="B2305" s="22"/>
    </row>
    <row r="2306" spans="1:2" x14ac:dyDescent="0.15">
      <c r="A2306" s="21"/>
      <c r="B2306" s="22"/>
    </row>
    <row r="2307" spans="1:2" x14ac:dyDescent="0.15">
      <c r="A2307" s="21"/>
      <c r="B2307" s="22"/>
    </row>
    <row r="2308" spans="1:2" x14ac:dyDescent="0.15">
      <c r="A2308" s="21"/>
      <c r="B2308" s="22"/>
    </row>
    <row r="2309" spans="1:2" x14ac:dyDescent="0.15">
      <c r="A2309" s="21"/>
      <c r="B2309" s="22"/>
    </row>
    <row r="2310" spans="1:2" x14ac:dyDescent="0.15">
      <c r="A2310" s="21"/>
      <c r="B2310" s="22"/>
    </row>
    <row r="2311" spans="1:2" x14ac:dyDescent="0.15">
      <c r="A2311" s="21"/>
      <c r="B2311" s="22"/>
    </row>
    <row r="2312" spans="1:2" x14ac:dyDescent="0.15">
      <c r="A2312" s="21"/>
      <c r="B2312" s="22"/>
    </row>
    <row r="2313" spans="1:2" x14ac:dyDescent="0.15">
      <c r="A2313" s="23"/>
      <c r="B2313" s="24"/>
    </row>
    <row r="2314" spans="1:2" x14ac:dyDescent="0.15">
      <c r="A2314" s="21"/>
      <c r="B2314" s="22"/>
    </row>
    <row r="2315" spans="1:2" x14ac:dyDescent="0.15">
      <c r="A2315" s="21"/>
      <c r="B2315" s="22"/>
    </row>
    <row r="2316" spans="1:2" x14ac:dyDescent="0.15">
      <c r="A2316" s="10"/>
      <c r="B2316" s="10"/>
    </row>
    <row r="2317" spans="1:2" x14ac:dyDescent="0.15">
      <c r="A2317" s="10"/>
      <c r="B2317" s="10"/>
    </row>
    <row r="2318" spans="1:2" x14ac:dyDescent="0.15">
      <c r="A2318" s="10"/>
      <c r="B2318" s="10"/>
    </row>
    <row r="2319" spans="1:2" x14ac:dyDescent="0.15">
      <c r="A2319" s="10"/>
      <c r="B2319" s="10"/>
    </row>
    <row r="2320" spans="1:2" x14ac:dyDescent="0.15">
      <c r="A2320" s="10"/>
      <c r="B2320" s="10"/>
    </row>
    <row r="2321" spans="1:2" x14ac:dyDescent="0.15">
      <c r="A2321" s="10"/>
      <c r="B2321" s="10"/>
    </row>
    <row r="2322" spans="1:2" x14ac:dyDescent="0.15">
      <c r="A2322" s="10"/>
      <c r="B2322" s="10"/>
    </row>
    <row r="2323" spans="1:2" x14ac:dyDescent="0.15">
      <c r="A2323" s="21"/>
      <c r="B2323" s="22"/>
    </row>
    <row r="2324" spans="1:2" x14ac:dyDescent="0.15">
      <c r="A2324" s="21"/>
      <c r="B2324" s="22"/>
    </row>
    <row r="2325" spans="1:2" x14ac:dyDescent="0.15">
      <c r="A2325" s="21"/>
      <c r="B2325" s="22"/>
    </row>
    <row r="2326" spans="1:2" x14ac:dyDescent="0.15">
      <c r="A2326" s="21"/>
      <c r="B2326" s="22"/>
    </row>
    <row r="2327" spans="1:2" x14ac:dyDescent="0.15">
      <c r="A2327" s="21"/>
      <c r="B2327" s="22"/>
    </row>
    <row r="2328" spans="1:2" x14ac:dyDescent="0.15">
      <c r="A2328" s="21"/>
      <c r="B2328" s="22"/>
    </row>
    <row r="2329" spans="1:2" x14ac:dyDescent="0.15">
      <c r="A2329" s="21"/>
      <c r="B2329" s="22"/>
    </row>
    <row r="2330" spans="1:2" x14ac:dyDescent="0.15">
      <c r="A2330" s="21"/>
      <c r="B2330" s="22"/>
    </row>
    <row r="2331" spans="1:2" x14ac:dyDescent="0.15">
      <c r="A2331" s="23"/>
      <c r="B2331" s="24"/>
    </row>
    <row r="2332" spans="1:2" x14ac:dyDescent="0.15">
      <c r="A2332" s="21"/>
      <c r="B2332" s="22"/>
    </row>
    <row r="2333" spans="1:2" x14ac:dyDescent="0.15">
      <c r="A2333" s="21"/>
      <c r="B2333" s="22"/>
    </row>
    <row r="2334" spans="1:2" x14ac:dyDescent="0.15">
      <c r="A2334" s="10"/>
      <c r="B2334" s="10"/>
    </row>
    <row r="2335" spans="1:2" x14ac:dyDescent="0.15">
      <c r="A2335" s="10"/>
      <c r="B2335" s="10"/>
    </row>
    <row r="2336" spans="1:2" x14ac:dyDescent="0.15">
      <c r="A2336" s="10"/>
      <c r="B2336" s="10"/>
    </row>
    <row r="2337" spans="1:2" x14ac:dyDescent="0.15">
      <c r="A2337" s="10"/>
      <c r="B2337" s="10"/>
    </row>
    <row r="2338" spans="1:2" x14ac:dyDescent="0.15">
      <c r="A2338" s="10"/>
      <c r="B2338" s="10"/>
    </row>
    <row r="2339" spans="1:2" x14ac:dyDescent="0.15">
      <c r="A2339" s="10"/>
      <c r="B2339" s="10"/>
    </row>
    <row r="2340" spans="1:2" x14ac:dyDescent="0.15">
      <c r="A2340" s="10"/>
      <c r="B2340" s="10"/>
    </row>
    <row r="2341" spans="1:2" x14ac:dyDescent="0.15">
      <c r="A2341" s="21"/>
      <c r="B2341" s="22"/>
    </row>
    <row r="2342" spans="1:2" x14ac:dyDescent="0.15">
      <c r="A2342" s="21"/>
      <c r="B2342" s="22"/>
    </row>
    <row r="2343" spans="1:2" x14ac:dyDescent="0.15">
      <c r="A2343" s="21"/>
      <c r="B2343" s="22"/>
    </row>
    <row r="2344" spans="1:2" x14ac:dyDescent="0.15">
      <c r="A2344" s="21"/>
      <c r="B2344" s="22"/>
    </row>
    <row r="2345" spans="1:2" x14ac:dyDescent="0.15">
      <c r="A2345" s="21"/>
      <c r="B2345" s="22"/>
    </row>
    <row r="2346" spans="1:2" x14ac:dyDescent="0.15">
      <c r="A2346" s="21"/>
      <c r="B2346" s="22"/>
    </row>
    <row r="2347" spans="1:2" x14ac:dyDescent="0.15">
      <c r="A2347" s="21"/>
      <c r="B2347" s="22"/>
    </row>
    <row r="2348" spans="1:2" x14ac:dyDescent="0.15">
      <c r="A2348" s="21"/>
      <c r="B2348" s="22"/>
    </row>
    <row r="2349" spans="1:2" x14ac:dyDescent="0.15">
      <c r="A2349" s="23"/>
      <c r="B2349" s="24"/>
    </row>
    <row r="2350" spans="1:2" x14ac:dyDescent="0.15">
      <c r="A2350" s="21"/>
      <c r="B2350" s="22"/>
    </row>
    <row r="2351" spans="1:2" x14ac:dyDescent="0.15">
      <c r="A2351" s="21"/>
      <c r="B2351" s="22"/>
    </row>
    <row r="2352" spans="1:2" x14ac:dyDescent="0.15">
      <c r="A2352" s="10"/>
      <c r="B2352" s="10"/>
    </row>
    <row r="2353" spans="1:2" x14ac:dyDescent="0.15">
      <c r="A2353" s="10"/>
      <c r="B2353" s="10"/>
    </row>
    <row r="2354" spans="1:2" x14ac:dyDescent="0.15">
      <c r="A2354" s="10"/>
      <c r="B2354" s="10"/>
    </row>
    <row r="2355" spans="1:2" x14ac:dyDescent="0.15">
      <c r="A2355" s="10"/>
      <c r="B2355" s="10"/>
    </row>
    <row r="2356" spans="1:2" x14ac:dyDescent="0.15">
      <c r="A2356" s="10"/>
      <c r="B2356" s="10"/>
    </row>
    <row r="2357" spans="1:2" x14ac:dyDescent="0.15">
      <c r="A2357" s="10"/>
      <c r="B2357" s="10"/>
    </row>
    <row r="2358" spans="1:2" x14ac:dyDescent="0.15">
      <c r="A2358" s="10"/>
      <c r="B2358" s="10"/>
    </row>
    <row r="2359" spans="1:2" x14ac:dyDescent="0.15">
      <c r="A2359" s="21"/>
      <c r="B2359" s="22"/>
    </row>
    <row r="2360" spans="1:2" x14ac:dyDescent="0.15">
      <c r="A2360" s="21"/>
      <c r="B2360" s="22"/>
    </row>
    <row r="2361" spans="1:2" x14ac:dyDescent="0.15">
      <c r="A2361" s="21"/>
      <c r="B2361" s="22"/>
    </row>
    <row r="2362" spans="1:2" x14ac:dyDescent="0.15">
      <c r="A2362" s="21"/>
      <c r="B2362" s="22"/>
    </row>
    <row r="2363" spans="1:2" x14ac:dyDescent="0.15">
      <c r="A2363" s="21"/>
      <c r="B2363" s="22"/>
    </row>
    <row r="2364" spans="1:2" x14ac:dyDescent="0.15">
      <c r="A2364" s="21"/>
      <c r="B2364" s="22"/>
    </row>
    <row r="2365" spans="1:2" x14ac:dyDescent="0.15">
      <c r="A2365" s="21"/>
      <c r="B2365" s="22"/>
    </row>
    <row r="2366" spans="1:2" x14ac:dyDescent="0.15">
      <c r="A2366" s="21"/>
      <c r="B2366" s="22"/>
    </row>
    <row r="2367" spans="1:2" x14ac:dyDescent="0.15">
      <c r="A2367" s="23"/>
      <c r="B2367" s="24"/>
    </row>
    <row r="2368" spans="1:2" x14ac:dyDescent="0.15">
      <c r="A2368" s="21"/>
      <c r="B2368" s="22"/>
    </row>
    <row r="2369" spans="1:2" x14ac:dyDescent="0.15">
      <c r="A2369" s="21"/>
      <c r="B2369" s="22"/>
    </row>
    <row r="2370" spans="1:2" x14ac:dyDescent="0.15">
      <c r="A2370" s="10"/>
      <c r="B2370" s="10"/>
    </row>
    <row r="2371" spans="1:2" x14ac:dyDescent="0.15">
      <c r="A2371" s="10"/>
      <c r="B2371" s="10"/>
    </row>
    <row r="2372" spans="1:2" x14ac:dyDescent="0.15">
      <c r="A2372" s="10"/>
      <c r="B2372" s="10"/>
    </row>
    <row r="2373" spans="1:2" x14ac:dyDescent="0.15">
      <c r="A2373" s="10"/>
      <c r="B2373" s="10"/>
    </row>
    <row r="2374" spans="1:2" x14ac:dyDescent="0.15">
      <c r="A2374" s="10"/>
      <c r="B2374" s="10"/>
    </row>
    <row r="2375" spans="1:2" x14ac:dyDescent="0.15">
      <c r="A2375" s="10"/>
      <c r="B2375" s="10"/>
    </row>
    <row r="2376" spans="1:2" x14ac:dyDescent="0.15">
      <c r="A2376" s="10"/>
      <c r="B2376" s="10"/>
    </row>
    <row r="2377" spans="1:2" x14ac:dyDescent="0.15">
      <c r="A2377" s="21"/>
      <c r="B2377" s="22"/>
    </row>
    <row r="2378" spans="1:2" x14ac:dyDescent="0.15">
      <c r="A2378" s="21"/>
      <c r="B2378" s="22"/>
    </row>
    <row r="2379" spans="1:2" x14ac:dyDescent="0.15">
      <c r="A2379" s="21"/>
      <c r="B2379" s="22"/>
    </row>
    <row r="2380" spans="1:2" x14ac:dyDescent="0.15">
      <c r="A2380" s="21"/>
      <c r="B2380" s="22"/>
    </row>
    <row r="2381" spans="1:2" x14ac:dyDescent="0.15">
      <c r="A2381" s="21"/>
      <c r="B2381" s="22"/>
    </row>
    <row r="2382" spans="1:2" x14ac:dyDescent="0.15">
      <c r="A2382" s="21"/>
      <c r="B2382" s="22"/>
    </row>
    <row r="2383" spans="1:2" x14ac:dyDescent="0.15">
      <c r="A2383" s="21"/>
      <c r="B2383" s="22"/>
    </row>
    <row r="2384" spans="1:2" x14ac:dyDescent="0.15">
      <c r="A2384" s="21"/>
      <c r="B2384" s="22"/>
    </row>
    <row r="2385" spans="1:2" x14ac:dyDescent="0.15">
      <c r="A2385" s="23"/>
      <c r="B2385" s="24"/>
    </row>
    <row r="2386" spans="1:2" x14ac:dyDescent="0.15">
      <c r="A2386" s="21"/>
      <c r="B2386" s="22"/>
    </row>
    <row r="2387" spans="1:2" x14ac:dyDescent="0.15">
      <c r="A2387" s="21"/>
      <c r="B2387" s="22"/>
    </row>
    <row r="2388" spans="1:2" x14ac:dyDescent="0.15">
      <c r="A2388" s="10"/>
      <c r="B2388" s="10"/>
    </row>
    <row r="2389" spans="1:2" x14ac:dyDescent="0.15">
      <c r="A2389" s="10"/>
      <c r="B2389" s="10"/>
    </row>
    <row r="2390" spans="1:2" x14ac:dyDescent="0.15">
      <c r="A2390" s="10"/>
      <c r="B2390" s="10"/>
    </row>
    <row r="2391" spans="1:2" x14ac:dyDescent="0.15">
      <c r="A2391" s="10"/>
      <c r="B2391" s="10"/>
    </row>
    <row r="2392" spans="1:2" x14ac:dyDescent="0.15">
      <c r="A2392" s="10"/>
      <c r="B2392" s="10"/>
    </row>
    <row r="2393" spans="1:2" x14ac:dyDescent="0.15">
      <c r="A2393" s="10"/>
      <c r="B2393" s="10"/>
    </row>
    <row r="2394" spans="1:2" x14ac:dyDescent="0.15">
      <c r="A2394" s="10"/>
      <c r="B2394" s="10"/>
    </row>
    <row r="2395" spans="1:2" x14ac:dyDescent="0.15">
      <c r="A2395" s="21"/>
      <c r="B2395" s="22"/>
    </row>
    <row r="2396" spans="1:2" x14ac:dyDescent="0.15">
      <c r="A2396" s="21"/>
      <c r="B2396" s="22"/>
    </row>
    <row r="2397" spans="1:2" x14ac:dyDescent="0.15">
      <c r="A2397" s="21"/>
      <c r="B2397" s="22"/>
    </row>
    <row r="2398" spans="1:2" x14ac:dyDescent="0.15">
      <c r="A2398" s="21"/>
      <c r="B2398" s="22"/>
    </row>
    <row r="2399" spans="1:2" x14ac:dyDescent="0.15">
      <c r="A2399" s="21"/>
      <c r="B2399" s="22"/>
    </row>
    <row r="2400" spans="1:2" x14ac:dyDescent="0.15">
      <c r="A2400" s="21"/>
      <c r="B2400" s="22"/>
    </row>
    <row r="2401" spans="1:2" x14ac:dyDescent="0.15">
      <c r="A2401" s="21"/>
      <c r="B2401" s="22"/>
    </row>
    <row r="2402" spans="1:2" x14ac:dyDescent="0.15">
      <c r="A2402" s="21"/>
      <c r="B2402" s="22"/>
    </row>
    <row r="2403" spans="1:2" x14ac:dyDescent="0.15">
      <c r="A2403" s="23"/>
      <c r="B2403" s="24"/>
    </row>
    <row r="2404" spans="1:2" x14ac:dyDescent="0.15">
      <c r="A2404" s="21"/>
      <c r="B2404" s="22"/>
    </row>
    <row r="2405" spans="1:2" x14ac:dyDescent="0.15">
      <c r="A2405" s="21"/>
      <c r="B2405" s="22"/>
    </row>
    <row r="2406" spans="1:2" x14ac:dyDescent="0.15">
      <c r="A2406" s="10"/>
      <c r="B2406" s="10"/>
    </row>
    <row r="2407" spans="1:2" x14ac:dyDescent="0.15">
      <c r="A2407" s="10"/>
      <c r="B2407" s="10"/>
    </row>
    <row r="2408" spans="1:2" x14ac:dyDescent="0.15">
      <c r="A2408" s="10"/>
      <c r="B2408" s="10"/>
    </row>
    <row r="2409" spans="1:2" x14ac:dyDescent="0.15">
      <c r="A2409" s="10"/>
      <c r="B2409" s="10"/>
    </row>
    <row r="2410" spans="1:2" x14ac:dyDescent="0.15">
      <c r="A2410" s="10"/>
      <c r="B2410" s="10"/>
    </row>
    <row r="2411" spans="1:2" x14ac:dyDescent="0.15">
      <c r="A2411" s="10"/>
      <c r="B2411" s="10"/>
    </row>
    <row r="2412" spans="1:2" x14ac:dyDescent="0.15">
      <c r="A2412" s="10"/>
      <c r="B2412" s="10"/>
    </row>
    <row r="2413" spans="1:2" x14ac:dyDescent="0.15">
      <c r="A2413" s="21"/>
      <c r="B2413" s="22"/>
    </row>
    <row r="2414" spans="1:2" x14ac:dyDescent="0.15">
      <c r="A2414" s="21"/>
      <c r="B2414" s="22"/>
    </row>
    <row r="2415" spans="1:2" x14ac:dyDescent="0.15">
      <c r="A2415" s="21"/>
      <c r="B2415" s="22"/>
    </row>
    <row r="2416" spans="1:2" x14ac:dyDescent="0.15">
      <c r="A2416" s="21"/>
      <c r="B2416" s="22"/>
    </row>
    <row r="2417" spans="1:2" x14ac:dyDescent="0.15">
      <c r="A2417" s="21"/>
      <c r="B2417" s="22"/>
    </row>
    <row r="2418" spans="1:2" x14ac:dyDescent="0.15">
      <c r="A2418" s="21"/>
      <c r="B2418" s="22"/>
    </row>
    <row r="2419" spans="1:2" x14ac:dyDescent="0.15">
      <c r="A2419" s="21"/>
      <c r="B2419" s="22"/>
    </row>
    <row r="2420" spans="1:2" x14ac:dyDescent="0.15">
      <c r="A2420" s="21"/>
      <c r="B2420" s="22"/>
    </row>
    <row r="2421" spans="1:2" x14ac:dyDescent="0.15">
      <c r="A2421" s="23"/>
      <c r="B2421" s="24"/>
    </row>
    <row r="2422" spans="1:2" x14ac:dyDescent="0.15">
      <c r="A2422" s="21"/>
      <c r="B2422" s="22"/>
    </row>
    <row r="2423" spans="1:2" x14ac:dyDescent="0.15">
      <c r="A2423" s="21"/>
      <c r="B2423" s="22"/>
    </row>
    <row r="2424" spans="1:2" x14ac:dyDescent="0.15">
      <c r="A2424" s="10"/>
      <c r="B2424" s="10"/>
    </row>
    <row r="2425" spans="1:2" x14ac:dyDescent="0.15">
      <c r="A2425" s="10"/>
      <c r="B2425" s="10"/>
    </row>
    <row r="2426" spans="1:2" x14ac:dyDescent="0.15">
      <c r="A2426" s="10"/>
      <c r="B2426" s="10"/>
    </row>
    <row r="2427" spans="1:2" x14ac:dyDescent="0.15">
      <c r="A2427" s="10"/>
      <c r="B2427" s="10"/>
    </row>
    <row r="2428" spans="1:2" x14ac:dyDescent="0.15">
      <c r="A2428" s="10"/>
      <c r="B2428" s="10"/>
    </row>
    <row r="2429" spans="1:2" x14ac:dyDescent="0.15">
      <c r="A2429" s="10"/>
      <c r="B2429" s="10"/>
    </row>
    <row r="2430" spans="1:2" x14ac:dyDescent="0.15">
      <c r="A2430" s="21"/>
      <c r="B2430" s="22"/>
    </row>
    <row r="2431" spans="1:2" x14ac:dyDescent="0.15">
      <c r="A2431" s="21"/>
      <c r="B2431" s="22"/>
    </row>
    <row r="2432" spans="1:2" x14ac:dyDescent="0.15">
      <c r="A2432" s="21"/>
      <c r="B2432" s="22"/>
    </row>
    <row r="2433" spans="1:2" x14ac:dyDescent="0.15">
      <c r="A2433" s="21"/>
      <c r="B2433" s="22"/>
    </row>
    <row r="2434" spans="1:2" x14ac:dyDescent="0.15">
      <c r="A2434" s="21"/>
      <c r="B2434" s="22"/>
    </row>
    <row r="2435" spans="1:2" x14ac:dyDescent="0.15">
      <c r="A2435" s="21"/>
      <c r="B2435" s="22"/>
    </row>
    <row r="2436" spans="1:2" x14ac:dyDescent="0.15">
      <c r="A2436" s="21"/>
      <c r="B2436" s="22"/>
    </row>
    <row r="2437" spans="1:2" x14ac:dyDescent="0.15">
      <c r="A2437" s="21"/>
      <c r="B2437" s="22"/>
    </row>
    <row r="2438" spans="1:2" x14ac:dyDescent="0.15">
      <c r="A2438" s="21"/>
      <c r="B2438" s="22"/>
    </row>
    <row r="2439" spans="1:2" x14ac:dyDescent="0.15">
      <c r="A2439" s="21"/>
      <c r="B2439" s="22"/>
    </row>
    <row r="2440" spans="1:2" x14ac:dyDescent="0.15">
      <c r="A2440" s="21"/>
      <c r="B2440" s="22"/>
    </row>
    <row r="2441" spans="1:2" x14ac:dyDescent="0.15">
      <c r="A2441" s="21"/>
      <c r="B2441" s="22"/>
    </row>
    <row r="2442" spans="1:2" x14ac:dyDescent="0.15">
      <c r="A2442" s="21"/>
      <c r="B2442" s="22"/>
    </row>
    <row r="2443" spans="1:2" x14ac:dyDescent="0.15">
      <c r="A2443" s="21"/>
      <c r="B2443" s="22"/>
    </row>
    <row r="2444" spans="1:2" x14ac:dyDescent="0.15">
      <c r="A2444" s="21"/>
      <c r="B2444" s="22"/>
    </row>
    <row r="2445" spans="1:2" x14ac:dyDescent="0.15">
      <c r="A2445" s="21"/>
      <c r="B2445" s="22"/>
    </row>
    <row r="2446" spans="1:2" x14ac:dyDescent="0.15">
      <c r="A2446" s="21"/>
      <c r="B2446" s="22"/>
    </row>
    <row r="2447" spans="1:2" x14ac:dyDescent="0.15">
      <c r="A2447" s="21"/>
      <c r="B2447" s="22"/>
    </row>
    <row r="2448" spans="1:2" x14ac:dyDescent="0.15">
      <c r="A2448" s="21"/>
      <c r="B2448" s="22"/>
    </row>
    <row r="2449" spans="1:2" x14ac:dyDescent="0.15">
      <c r="A2449" s="21"/>
      <c r="B2449" s="22"/>
    </row>
    <row r="2450" spans="1:2" x14ac:dyDescent="0.15">
      <c r="A2450" s="21"/>
      <c r="B2450" s="22"/>
    </row>
    <row r="2451" spans="1:2" x14ac:dyDescent="0.15">
      <c r="A2451" s="21"/>
      <c r="B2451" s="22"/>
    </row>
    <row r="2452" spans="1:2" x14ac:dyDescent="0.15">
      <c r="A2452" s="21"/>
      <c r="B2452" s="22"/>
    </row>
    <row r="2453" spans="1:2" x14ac:dyDescent="0.15">
      <c r="A2453" s="21"/>
      <c r="B2453" s="22"/>
    </row>
    <row r="2454" spans="1:2" x14ac:dyDescent="0.15">
      <c r="A2454" s="21"/>
      <c r="B2454" s="22"/>
    </row>
    <row r="2455" spans="1:2" x14ac:dyDescent="0.15">
      <c r="A2455" s="21"/>
      <c r="B2455" s="22"/>
    </row>
    <row r="2456" spans="1:2" x14ac:dyDescent="0.15">
      <c r="A2456" s="21"/>
      <c r="B2456" s="22"/>
    </row>
    <row r="2457" spans="1:2" x14ac:dyDescent="0.15">
      <c r="A2457" s="21"/>
      <c r="B2457" s="22"/>
    </row>
    <row r="2458" spans="1:2" x14ac:dyDescent="0.15">
      <c r="A2458" s="21"/>
      <c r="B2458" s="22"/>
    </row>
    <row r="2459" spans="1:2" x14ac:dyDescent="0.15">
      <c r="A2459" s="21"/>
      <c r="B2459" s="22"/>
    </row>
    <row r="2460" spans="1:2" x14ac:dyDescent="0.15">
      <c r="A2460" s="21"/>
      <c r="B2460" s="22"/>
    </row>
    <row r="2461" spans="1:2" x14ac:dyDescent="0.15">
      <c r="A2461" s="21"/>
      <c r="B2461" s="22"/>
    </row>
    <row r="2462" spans="1:2" x14ac:dyDescent="0.15">
      <c r="A2462" s="21"/>
      <c r="B2462" s="22"/>
    </row>
    <row r="2463" spans="1:2" x14ac:dyDescent="0.15">
      <c r="A2463" s="21"/>
      <c r="B2463" s="22"/>
    </row>
    <row r="2464" spans="1:2" x14ac:dyDescent="0.15">
      <c r="A2464" s="21"/>
      <c r="B2464" s="22"/>
    </row>
    <row r="2465" spans="1:2" x14ac:dyDescent="0.15">
      <c r="A2465" s="21"/>
      <c r="B2465" s="22"/>
    </row>
    <row r="2466" spans="1:2" x14ac:dyDescent="0.15">
      <c r="A2466" s="21"/>
      <c r="B2466" s="22"/>
    </row>
    <row r="2467" spans="1:2" x14ac:dyDescent="0.15">
      <c r="A2467" s="21"/>
      <c r="B2467" s="22"/>
    </row>
    <row r="2468" spans="1:2" x14ac:dyDescent="0.15">
      <c r="A2468" s="21"/>
      <c r="B2468" s="22"/>
    </row>
    <row r="2469" spans="1:2" x14ac:dyDescent="0.15">
      <c r="A2469" s="21"/>
      <c r="B2469" s="22"/>
    </row>
    <row r="2470" spans="1:2" x14ac:dyDescent="0.15">
      <c r="A2470" s="21"/>
      <c r="B2470" s="22"/>
    </row>
    <row r="2471" spans="1:2" x14ac:dyDescent="0.15">
      <c r="A2471" s="21"/>
      <c r="B2471" s="22"/>
    </row>
    <row r="2472" spans="1:2" x14ac:dyDescent="0.15">
      <c r="A2472" s="21"/>
      <c r="B2472" s="22"/>
    </row>
    <row r="2473" spans="1:2" x14ac:dyDescent="0.15">
      <c r="A2473" s="21"/>
      <c r="B2473" s="22"/>
    </row>
    <row r="2474" spans="1:2" x14ac:dyDescent="0.15">
      <c r="A2474" s="21"/>
      <c r="B2474" s="22"/>
    </row>
    <row r="2475" spans="1:2" x14ac:dyDescent="0.15">
      <c r="A2475" s="21"/>
      <c r="B2475" s="22"/>
    </row>
    <row r="2476" spans="1:2" x14ac:dyDescent="0.15">
      <c r="A2476" s="21"/>
      <c r="B2476" s="22"/>
    </row>
    <row r="2477" spans="1:2" x14ac:dyDescent="0.15">
      <c r="A2477" s="21"/>
      <c r="B2477" s="22"/>
    </row>
    <row r="2478" spans="1:2" x14ac:dyDescent="0.15">
      <c r="A2478" s="21"/>
      <c r="B2478" s="22"/>
    </row>
    <row r="2479" spans="1:2" x14ac:dyDescent="0.15">
      <c r="A2479" s="21"/>
      <c r="B2479" s="22"/>
    </row>
    <row r="2480" spans="1:2" x14ac:dyDescent="0.15">
      <c r="A2480" s="21"/>
      <c r="B2480" s="22"/>
    </row>
    <row r="2481" spans="1:2" x14ac:dyDescent="0.15">
      <c r="A2481" s="21"/>
      <c r="B2481" s="22"/>
    </row>
    <row r="2482" spans="1:2" x14ac:dyDescent="0.15">
      <c r="A2482" s="21"/>
      <c r="B2482" s="22"/>
    </row>
    <row r="2483" spans="1:2" x14ac:dyDescent="0.15">
      <c r="A2483" s="21"/>
      <c r="B2483" s="22"/>
    </row>
    <row r="2484" spans="1:2" x14ac:dyDescent="0.15">
      <c r="A2484" s="21"/>
      <c r="B2484" s="22"/>
    </row>
    <row r="2485" spans="1:2" x14ac:dyDescent="0.15">
      <c r="A2485" s="21"/>
      <c r="B2485" s="22"/>
    </row>
    <row r="2486" spans="1:2" x14ac:dyDescent="0.15">
      <c r="A2486" s="21"/>
      <c r="B2486" s="22"/>
    </row>
    <row r="2487" spans="1:2" x14ac:dyDescent="0.15">
      <c r="A2487" s="21"/>
      <c r="B2487" s="22"/>
    </row>
    <row r="2488" spans="1:2" x14ac:dyDescent="0.15">
      <c r="A2488" s="21"/>
      <c r="B2488" s="22"/>
    </row>
    <row r="2489" spans="1:2" x14ac:dyDescent="0.15">
      <c r="A2489" s="21"/>
      <c r="B2489" s="22"/>
    </row>
    <row r="2490" spans="1:2" x14ac:dyDescent="0.15">
      <c r="A2490" s="21"/>
      <c r="B2490" s="22"/>
    </row>
    <row r="2491" spans="1:2" x14ac:dyDescent="0.15">
      <c r="A2491" s="21"/>
      <c r="B2491" s="22"/>
    </row>
    <row r="2492" spans="1:2" x14ac:dyDescent="0.15">
      <c r="A2492" s="21"/>
      <c r="B2492" s="22"/>
    </row>
    <row r="2493" spans="1:2" x14ac:dyDescent="0.15">
      <c r="A2493" s="21"/>
      <c r="B2493" s="22"/>
    </row>
    <row r="2494" spans="1:2" x14ac:dyDescent="0.15">
      <c r="A2494" s="21"/>
      <c r="B2494" s="22"/>
    </row>
    <row r="2495" spans="1:2" x14ac:dyDescent="0.15">
      <c r="A2495" s="21"/>
      <c r="B2495" s="22"/>
    </row>
    <row r="2496" spans="1:2" x14ac:dyDescent="0.15">
      <c r="A2496" s="21"/>
      <c r="B2496" s="22"/>
    </row>
    <row r="2497" spans="1:2" x14ac:dyDescent="0.15">
      <c r="A2497" s="21"/>
      <c r="B2497" s="22"/>
    </row>
    <row r="2498" spans="1:2" x14ac:dyDescent="0.15">
      <c r="A2498" s="21"/>
      <c r="B2498" s="22"/>
    </row>
    <row r="2499" spans="1:2" x14ac:dyDescent="0.15">
      <c r="A2499" s="21"/>
      <c r="B2499" s="22"/>
    </row>
    <row r="2500" spans="1:2" x14ac:dyDescent="0.15">
      <c r="A2500" s="21"/>
      <c r="B2500" s="22"/>
    </row>
    <row r="2501" spans="1:2" x14ac:dyDescent="0.15">
      <c r="A2501" s="21"/>
      <c r="B2501" s="22"/>
    </row>
    <row r="2502" spans="1:2" x14ac:dyDescent="0.15">
      <c r="A2502" s="21"/>
      <c r="B2502" s="22"/>
    </row>
    <row r="2503" spans="1:2" x14ac:dyDescent="0.15">
      <c r="A2503" s="21"/>
      <c r="B2503" s="22"/>
    </row>
    <row r="2504" spans="1:2" x14ac:dyDescent="0.15">
      <c r="A2504" s="21"/>
      <c r="B2504" s="22"/>
    </row>
    <row r="2505" spans="1:2" x14ac:dyDescent="0.15">
      <c r="A2505" s="21"/>
      <c r="B2505" s="22"/>
    </row>
    <row r="2506" spans="1:2" x14ac:dyDescent="0.15">
      <c r="A2506" s="21"/>
      <c r="B2506" s="22"/>
    </row>
    <row r="2507" spans="1:2" x14ac:dyDescent="0.15">
      <c r="A2507" s="21"/>
      <c r="B2507" s="22"/>
    </row>
    <row r="2508" spans="1:2" x14ac:dyDescent="0.15">
      <c r="A2508" s="21"/>
      <c r="B2508" s="22"/>
    </row>
    <row r="2509" spans="1:2" x14ac:dyDescent="0.15">
      <c r="A2509" s="21"/>
      <c r="B2509" s="22"/>
    </row>
    <row r="2510" spans="1:2" x14ac:dyDescent="0.15">
      <c r="A2510" s="21"/>
      <c r="B2510" s="22"/>
    </row>
    <row r="2511" spans="1:2" x14ac:dyDescent="0.15">
      <c r="A2511" s="21"/>
      <c r="B2511" s="22"/>
    </row>
    <row r="2512" spans="1:2" x14ac:dyDescent="0.15">
      <c r="A2512" s="21"/>
      <c r="B2512" s="22"/>
    </row>
    <row r="2513" spans="1:2" x14ac:dyDescent="0.15">
      <c r="A2513" s="21"/>
      <c r="B2513" s="22"/>
    </row>
    <row r="2514" spans="1:2" x14ac:dyDescent="0.15">
      <c r="A2514" s="21"/>
      <c r="B2514" s="22"/>
    </row>
    <row r="2515" spans="1:2" x14ac:dyDescent="0.15">
      <c r="A2515" s="21"/>
      <c r="B2515" s="22"/>
    </row>
    <row r="2516" spans="1:2" x14ac:dyDescent="0.15">
      <c r="A2516" s="21"/>
      <c r="B2516" s="22"/>
    </row>
    <row r="2517" spans="1:2" x14ac:dyDescent="0.15">
      <c r="A2517" s="21"/>
      <c r="B2517" s="22"/>
    </row>
    <row r="2518" spans="1:2" x14ac:dyDescent="0.15">
      <c r="A2518" s="21"/>
      <c r="B2518" s="22"/>
    </row>
    <row r="2519" spans="1:2" x14ac:dyDescent="0.15">
      <c r="A2519" s="21"/>
      <c r="B2519" s="22"/>
    </row>
    <row r="2520" spans="1:2" x14ac:dyDescent="0.15">
      <c r="A2520" s="21"/>
      <c r="B2520" s="22"/>
    </row>
    <row r="2521" spans="1:2" x14ac:dyDescent="0.15">
      <c r="A2521" s="21"/>
      <c r="B2521" s="22"/>
    </row>
    <row r="2522" spans="1:2" x14ac:dyDescent="0.15">
      <c r="A2522" s="21"/>
      <c r="B2522" s="22"/>
    </row>
    <row r="2523" spans="1:2" x14ac:dyDescent="0.15">
      <c r="A2523" s="21"/>
      <c r="B2523" s="22"/>
    </row>
    <row r="2524" spans="1:2" x14ac:dyDescent="0.15">
      <c r="A2524" s="21"/>
      <c r="B2524" s="22"/>
    </row>
    <row r="2525" spans="1:2" x14ac:dyDescent="0.15">
      <c r="A2525" s="21"/>
      <c r="B2525" s="22"/>
    </row>
    <row r="2526" spans="1:2" x14ac:dyDescent="0.15">
      <c r="A2526" s="21"/>
      <c r="B2526" s="22"/>
    </row>
    <row r="2527" spans="1:2" x14ac:dyDescent="0.15">
      <c r="A2527" s="21"/>
      <c r="B2527" s="22"/>
    </row>
    <row r="2528" spans="1:2" x14ac:dyDescent="0.15">
      <c r="A2528" s="21"/>
      <c r="B2528" s="22"/>
    </row>
    <row r="2529" spans="1:2" x14ac:dyDescent="0.15">
      <c r="A2529" s="21"/>
      <c r="B2529" s="22"/>
    </row>
    <row r="2530" spans="1:2" x14ac:dyDescent="0.15">
      <c r="A2530" s="21"/>
      <c r="B2530" s="22"/>
    </row>
    <row r="2531" spans="1:2" x14ac:dyDescent="0.15">
      <c r="A2531" s="21"/>
      <c r="B2531" s="22"/>
    </row>
    <row r="2532" spans="1:2" x14ac:dyDescent="0.15">
      <c r="A2532" s="21"/>
      <c r="B2532" s="22"/>
    </row>
    <row r="2533" spans="1:2" x14ac:dyDescent="0.15">
      <c r="A2533" s="21"/>
      <c r="B2533" s="22"/>
    </row>
    <row r="2534" spans="1:2" x14ac:dyDescent="0.15">
      <c r="A2534" s="21"/>
      <c r="B2534" s="22"/>
    </row>
    <row r="2535" spans="1:2" x14ac:dyDescent="0.15">
      <c r="A2535" s="21"/>
      <c r="B2535" s="22"/>
    </row>
    <row r="2536" spans="1:2" x14ac:dyDescent="0.15">
      <c r="A2536" s="21"/>
      <c r="B2536" s="22"/>
    </row>
    <row r="2537" spans="1:2" x14ac:dyDescent="0.15">
      <c r="A2537" s="21"/>
      <c r="B2537" s="22"/>
    </row>
    <row r="2538" spans="1:2" x14ac:dyDescent="0.15">
      <c r="A2538" s="21"/>
      <c r="B2538" s="22"/>
    </row>
    <row r="2539" spans="1:2" x14ac:dyDescent="0.15">
      <c r="A2539" s="21"/>
      <c r="B2539" s="22"/>
    </row>
    <row r="2540" spans="1:2" x14ac:dyDescent="0.15">
      <c r="A2540" s="21"/>
      <c r="B2540" s="22"/>
    </row>
    <row r="2541" spans="1:2" x14ac:dyDescent="0.15">
      <c r="A2541" s="21"/>
      <c r="B2541" s="22"/>
    </row>
    <row r="2542" spans="1:2" x14ac:dyDescent="0.15">
      <c r="A2542" s="21"/>
      <c r="B2542" s="22"/>
    </row>
    <row r="2543" spans="1:2" x14ac:dyDescent="0.15">
      <c r="A2543" s="21"/>
      <c r="B2543" s="22"/>
    </row>
    <row r="2544" spans="1:2" x14ac:dyDescent="0.15">
      <c r="A2544" s="21"/>
      <c r="B2544" s="22"/>
    </row>
    <row r="2545" spans="1:2" x14ac:dyDescent="0.15">
      <c r="A2545" s="21"/>
      <c r="B2545" s="22"/>
    </row>
    <row r="2546" spans="1:2" x14ac:dyDescent="0.15">
      <c r="A2546" s="21"/>
      <c r="B2546" s="22"/>
    </row>
    <row r="2547" spans="1:2" x14ac:dyDescent="0.15">
      <c r="A2547" s="21"/>
      <c r="B2547" s="22"/>
    </row>
    <row r="2548" spans="1:2" x14ac:dyDescent="0.15">
      <c r="A2548" s="21"/>
      <c r="B2548" s="22"/>
    </row>
    <row r="2549" spans="1:2" x14ac:dyDescent="0.15">
      <c r="A2549" s="21"/>
      <c r="B2549" s="22"/>
    </row>
    <row r="2550" spans="1:2" x14ac:dyDescent="0.15">
      <c r="A2550" s="21"/>
      <c r="B2550" s="22"/>
    </row>
    <row r="2551" spans="1:2" x14ac:dyDescent="0.15">
      <c r="A2551" s="21"/>
      <c r="B2551" s="22"/>
    </row>
    <row r="2552" spans="1:2" x14ac:dyDescent="0.15">
      <c r="A2552" s="21"/>
      <c r="B2552" s="22"/>
    </row>
    <row r="2553" spans="1:2" x14ac:dyDescent="0.15">
      <c r="A2553" s="21"/>
      <c r="B2553" s="22"/>
    </row>
    <row r="2554" spans="1:2" x14ac:dyDescent="0.15">
      <c r="A2554" s="21"/>
      <c r="B2554" s="22"/>
    </row>
    <row r="2555" spans="1:2" x14ac:dyDescent="0.15">
      <c r="A2555" s="21"/>
      <c r="B2555" s="22"/>
    </row>
    <row r="2556" spans="1:2" x14ac:dyDescent="0.15">
      <c r="A2556" s="21"/>
      <c r="B2556" s="22"/>
    </row>
    <row r="2557" spans="1:2" x14ac:dyDescent="0.15">
      <c r="A2557" s="21"/>
      <c r="B2557" s="22"/>
    </row>
    <row r="2558" spans="1:2" x14ac:dyDescent="0.15">
      <c r="A2558" s="21"/>
      <c r="B2558" s="22"/>
    </row>
    <row r="2559" spans="1:2" x14ac:dyDescent="0.15">
      <c r="A2559" s="21"/>
      <c r="B2559" s="22"/>
    </row>
    <row r="2560" spans="1:2" x14ac:dyDescent="0.15">
      <c r="A2560" s="21"/>
      <c r="B2560" s="22"/>
    </row>
    <row r="2561" spans="1:2" x14ac:dyDescent="0.15">
      <c r="A2561" s="21"/>
      <c r="B2561" s="22"/>
    </row>
    <row r="2562" spans="1:2" x14ac:dyDescent="0.15">
      <c r="A2562" s="21"/>
      <c r="B2562" s="22"/>
    </row>
    <row r="2563" spans="1:2" x14ac:dyDescent="0.15">
      <c r="A2563" s="21"/>
      <c r="B2563" s="22"/>
    </row>
    <row r="2564" spans="1:2" x14ac:dyDescent="0.15">
      <c r="A2564" s="21"/>
      <c r="B2564" s="22"/>
    </row>
    <row r="2565" spans="1:2" x14ac:dyDescent="0.15">
      <c r="A2565" s="21"/>
      <c r="B2565" s="22"/>
    </row>
    <row r="2566" spans="1:2" x14ac:dyDescent="0.15">
      <c r="A2566" s="21"/>
      <c r="B2566" s="22"/>
    </row>
    <row r="2567" spans="1:2" x14ac:dyDescent="0.15">
      <c r="A2567" s="21"/>
      <c r="B2567" s="22"/>
    </row>
    <row r="2568" spans="1:2" x14ac:dyDescent="0.15">
      <c r="A2568" s="21"/>
      <c r="B2568" s="22"/>
    </row>
    <row r="2569" spans="1:2" x14ac:dyDescent="0.15">
      <c r="A2569" s="21"/>
      <c r="B2569" s="22"/>
    </row>
    <row r="2570" spans="1:2" x14ac:dyDescent="0.15">
      <c r="A2570" s="21"/>
      <c r="B2570" s="22"/>
    </row>
    <row r="2571" spans="1:2" x14ac:dyDescent="0.15">
      <c r="A2571" s="21"/>
      <c r="B2571" s="22"/>
    </row>
    <row r="2572" spans="1:2" x14ac:dyDescent="0.15">
      <c r="A2572" s="21"/>
      <c r="B2572" s="22"/>
    </row>
    <row r="2573" spans="1:2" x14ac:dyDescent="0.15">
      <c r="A2573" s="21"/>
      <c r="B2573" s="22"/>
    </row>
    <row r="2574" spans="1:2" x14ac:dyDescent="0.15">
      <c r="A2574" s="21"/>
      <c r="B2574" s="22"/>
    </row>
    <row r="2575" spans="1:2" x14ac:dyDescent="0.15">
      <c r="A2575" s="21"/>
      <c r="B2575" s="22"/>
    </row>
    <row r="2576" spans="1:2" x14ac:dyDescent="0.15">
      <c r="A2576" s="21"/>
      <c r="B2576" s="22"/>
    </row>
    <row r="2577" spans="1:2" x14ac:dyDescent="0.15">
      <c r="A2577" s="21"/>
      <c r="B2577" s="22"/>
    </row>
    <row r="2578" spans="1:2" x14ac:dyDescent="0.15">
      <c r="A2578" s="21"/>
      <c r="B2578" s="22"/>
    </row>
    <row r="2579" spans="1:2" x14ac:dyDescent="0.15">
      <c r="A2579" s="21"/>
      <c r="B2579" s="22"/>
    </row>
    <row r="2580" spans="1:2" x14ac:dyDescent="0.15">
      <c r="A2580" s="21"/>
      <c r="B2580" s="22"/>
    </row>
    <row r="2581" spans="1:2" x14ac:dyDescent="0.15">
      <c r="A2581" s="21"/>
      <c r="B2581" s="22"/>
    </row>
    <row r="2582" spans="1:2" x14ac:dyDescent="0.15">
      <c r="A2582" s="21"/>
      <c r="B2582" s="22"/>
    </row>
    <row r="2583" spans="1:2" x14ac:dyDescent="0.15">
      <c r="A2583" s="21"/>
      <c r="B2583" s="22"/>
    </row>
    <row r="2584" spans="1:2" x14ac:dyDescent="0.15">
      <c r="A2584" s="21"/>
      <c r="B2584" s="22"/>
    </row>
    <row r="2585" spans="1:2" x14ac:dyDescent="0.15">
      <c r="A2585" s="21"/>
      <c r="B2585" s="22"/>
    </row>
    <row r="2586" spans="1:2" x14ac:dyDescent="0.15">
      <c r="A2586" s="21"/>
      <c r="B2586" s="22"/>
    </row>
    <row r="2587" spans="1:2" x14ac:dyDescent="0.15">
      <c r="A2587" s="21"/>
      <c r="B2587" s="22"/>
    </row>
    <row r="2588" spans="1:2" x14ac:dyDescent="0.15">
      <c r="A2588" s="21"/>
      <c r="B2588" s="22"/>
    </row>
    <row r="2589" spans="1:2" x14ac:dyDescent="0.15">
      <c r="A2589" s="21"/>
      <c r="B2589" s="22"/>
    </row>
    <row r="2590" spans="1:2" x14ac:dyDescent="0.15">
      <c r="A2590" s="21"/>
      <c r="B2590" s="22"/>
    </row>
    <row r="2591" spans="1:2" x14ac:dyDescent="0.15">
      <c r="A2591" s="21"/>
      <c r="B2591" s="22"/>
    </row>
    <row r="2592" spans="1:2" x14ac:dyDescent="0.15">
      <c r="A2592" s="21"/>
      <c r="B2592" s="22"/>
    </row>
    <row r="2593" spans="1:2" x14ac:dyDescent="0.15">
      <c r="A2593" s="21"/>
      <c r="B2593" s="22"/>
    </row>
    <row r="2594" spans="1:2" x14ac:dyDescent="0.15">
      <c r="A2594" s="21"/>
      <c r="B2594" s="22"/>
    </row>
    <row r="2595" spans="1:2" x14ac:dyDescent="0.15">
      <c r="A2595" s="21"/>
      <c r="B2595" s="22"/>
    </row>
    <row r="2596" spans="1:2" x14ac:dyDescent="0.15">
      <c r="A2596" s="21"/>
      <c r="B2596" s="22"/>
    </row>
    <row r="2597" spans="1:2" x14ac:dyDescent="0.15">
      <c r="A2597" s="21"/>
      <c r="B2597" s="22"/>
    </row>
    <row r="2598" spans="1:2" x14ac:dyDescent="0.15">
      <c r="A2598" s="21"/>
      <c r="B2598" s="22"/>
    </row>
    <row r="2599" spans="1:2" x14ac:dyDescent="0.15">
      <c r="A2599" s="21"/>
      <c r="B2599" s="22"/>
    </row>
    <row r="2600" spans="1:2" x14ac:dyDescent="0.15">
      <c r="A2600" s="21"/>
      <c r="B2600" s="22"/>
    </row>
    <row r="2601" spans="1:2" x14ac:dyDescent="0.15">
      <c r="A2601" s="21"/>
      <c r="B2601" s="22"/>
    </row>
    <row r="2602" spans="1:2" x14ac:dyDescent="0.15">
      <c r="A2602" s="21"/>
      <c r="B2602" s="22"/>
    </row>
    <row r="2603" spans="1:2" x14ac:dyDescent="0.15">
      <c r="A2603" s="21"/>
      <c r="B2603" s="22"/>
    </row>
    <row r="2604" spans="1:2" x14ac:dyDescent="0.15">
      <c r="A2604" s="21"/>
      <c r="B2604" s="22"/>
    </row>
    <row r="2605" spans="1:2" x14ac:dyDescent="0.15">
      <c r="A2605" s="21"/>
      <c r="B2605" s="22"/>
    </row>
    <row r="2606" spans="1:2" x14ac:dyDescent="0.15">
      <c r="A2606" s="21"/>
      <c r="B2606" s="22"/>
    </row>
    <row r="2607" spans="1:2" x14ac:dyDescent="0.15">
      <c r="A2607" s="21"/>
      <c r="B2607" s="22"/>
    </row>
    <row r="2608" spans="1:2" x14ac:dyDescent="0.15">
      <c r="A2608" s="21"/>
      <c r="B2608" s="22"/>
    </row>
    <row r="2609" spans="1:2" x14ac:dyDescent="0.15">
      <c r="A2609" s="21"/>
      <c r="B2609" s="22"/>
    </row>
    <row r="2610" spans="1:2" x14ac:dyDescent="0.15">
      <c r="A2610" s="21"/>
      <c r="B2610" s="22"/>
    </row>
    <row r="2611" spans="1:2" x14ac:dyDescent="0.15">
      <c r="A2611" s="21"/>
      <c r="B2611" s="22"/>
    </row>
    <row r="2612" spans="1:2" x14ac:dyDescent="0.15">
      <c r="A2612" s="21"/>
      <c r="B2612" s="22"/>
    </row>
    <row r="2613" spans="1:2" x14ac:dyDescent="0.15">
      <c r="A2613" s="21"/>
      <c r="B2613" s="22"/>
    </row>
    <row r="2614" spans="1:2" x14ac:dyDescent="0.15">
      <c r="A2614" s="21"/>
      <c r="B2614" s="22"/>
    </row>
    <row r="2615" spans="1:2" x14ac:dyDescent="0.15">
      <c r="A2615" s="21"/>
      <c r="B2615" s="22"/>
    </row>
    <row r="2616" spans="1:2" x14ac:dyDescent="0.15">
      <c r="A2616" s="21"/>
      <c r="B2616" s="22"/>
    </row>
    <row r="2617" spans="1:2" x14ac:dyDescent="0.15">
      <c r="A2617" s="21"/>
      <c r="B2617" s="22"/>
    </row>
    <row r="2618" spans="1:2" x14ac:dyDescent="0.15">
      <c r="A2618" s="21"/>
      <c r="B2618" s="22"/>
    </row>
    <row r="2619" spans="1:2" x14ac:dyDescent="0.15">
      <c r="A2619" s="21"/>
      <c r="B2619" s="22"/>
    </row>
    <row r="2620" spans="1:2" x14ac:dyDescent="0.15">
      <c r="A2620" s="21"/>
      <c r="B2620" s="22"/>
    </row>
    <row r="2621" spans="1:2" x14ac:dyDescent="0.15">
      <c r="A2621" s="21"/>
      <c r="B2621" s="22"/>
    </row>
    <row r="2622" spans="1:2" x14ac:dyDescent="0.15">
      <c r="A2622" s="21"/>
      <c r="B2622" s="22"/>
    </row>
    <row r="2623" spans="1:2" x14ac:dyDescent="0.15">
      <c r="A2623" s="21"/>
      <c r="B2623" s="22"/>
    </row>
    <row r="2624" spans="1:2" x14ac:dyDescent="0.15">
      <c r="A2624" s="21"/>
      <c r="B2624" s="22"/>
    </row>
    <row r="2625" spans="1:2" x14ac:dyDescent="0.15">
      <c r="A2625" s="21"/>
      <c r="B2625" s="22"/>
    </row>
    <row r="2626" spans="1:2" x14ac:dyDescent="0.15">
      <c r="A2626" s="21"/>
      <c r="B2626" s="22"/>
    </row>
    <row r="2627" spans="1:2" x14ac:dyDescent="0.15">
      <c r="A2627" s="21"/>
      <c r="B2627" s="22"/>
    </row>
    <row r="2628" spans="1:2" x14ac:dyDescent="0.15">
      <c r="A2628" s="21"/>
      <c r="B2628" s="22"/>
    </row>
    <row r="2629" spans="1:2" x14ac:dyDescent="0.15">
      <c r="A2629" s="21"/>
      <c r="B2629" s="22"/>
    </row>
    <row r="2630" spans="1:2" x14ac:dyDescent="0.15">
      <c r="A2630" s="21"/>
      <c r="B2630" s="22"/>
    </row>
    <row r="2631" spans="1:2" x14ac:dyDescent="0.15">
      <c r="A2631" s="21"/>
      <c r="B2631" s="22"/>
    </row>
    <row r="2632" spans="1:2" x14ac:dyDescent="0.15">
      <c r="A2632" s="21"/>
      <c r="B2632" s="22"/>
    </row>
    <row r="2633" spans="1:2" x14ac:dyDescent="0.15">
      <c r="A2633" s="21"/>
      <c r="B2633" s="22"/>
    </row>
    <row r="2634" spans="1:2" x14ac:dyDescent="0.15">
      <c r="A2634" s="21"/>
      <c r="B2634" s="22"/>
    </row>
    <row r="2635" spans="1:2" x14ac:dyDescent="0.15">
      <c r="A2635" s="21"/>
      <c r="B2635" s="22"/>
    </row>
    <row r="2636" spans="1:2" x14ac:dyDescent="0.15">
      <c r="A2636" s="21"/>
      <c r="B2636" s="22"/>
    </row>
    <row r="2637" spans="1:2" x14ac:dyDescent="0.15">
      <c r="A2637" s="21"/>
      <c r="B2637" s="22"/>
    </row>
    <row r="2638" spans="1:2" x14ac:dyDescent="0.15">
      <c r="A2638" s="21"/>
      <c r="B2638" s="22"/>
    </row>
    <row r="2639" spans="1:2" x14ac:dyDescent="0.15">
      <c r="A2639" s="21"/>
      <c r="B2639" s="22"/>
    </row>
    <row r="2640" spans="1:2" x14ac:dyDescent="0.15">
      <c r="A2640" s="21"/>
      <c r="B2640" s="22"/>
    </row>
    <row r="2641" spans="1:2" x14ac:dyDescent="0.15">
      <c r="A2641" s="21"/>
      <c r="B2641" s="22"/>
    </row>
    <row r="2642" spans="1:2" x14ac:dyDescent="0.15">
      <c r="A2642" s="21"/>
      <c r="B2642" s="22"/>
    </row>
    <row r="2643" spans="1:2" x14ac:dyDescent="0.15">
      <c r="A2643" s="21"/>
      <c r="B2643" s="22"/>
    </row>
    <row r="2644" spans="1:2" x14ac:dyDescent="0.15">
      <c r="A2644" s="21"/>
      <c r="B2644" s="22"/>
    </row>
    <row r="2645" spans="1:2" x14ac:dyDescent="0.15">
      <c r="A2645" s="21"/>
      <c r="B2645" s="22"/>
    </row>
    <row r="2646" spans="1:2" x14ac:dyDescent="0.15">
      <c r="A2646" s="21"/>
      <c r="B2646" s="22"/>
    </row>
    <row r="2647" spans="1:2" x14ac:dyDescent="0.15">
      <c r="A2647" s="21"/>
      <c r="B2647" s="22"/>
    </row>
    <row r="2648" spans="1:2" x14ac:dyDescent="0.15">
      <c r="A2648" s="21"/>
      <c r="B2648" s="22"/>
    </row>
    <row r="2649" spans="1:2" x14ac:dyDescent="0.15">
      <c r="A2649" s="21"/>
      <c r="B2649" s="22"/>
    </row>
    <row r="2650" spans="1:2" x14ac:dyDescent="0.15">
      <c r="A2650" s="21"/>
      <c r="B2650" s="22"/>
    </row>
    <row r="2651" spans="1:2" x14ac:dyDescent="0.15">
      <c r="A2651" s="21"/>
      <c r="B2651" s="22"/>
    </row>
    <row r="2652" spans="1:2" x14ac:dyDescent="0.15">
      <c r="A2652" s="21"/>
      <c r="B2652" s="22"/>
    </row>
    <row r="2653" spans="1:2" x14ac:dyDescent="0.15">
      <c r="A2653" s="21"/>
      <c r="B2653" s="22"/>
    </row>
    <row r="2654" spans="1:2" x14ac:dyDescent="0.15">
      <c r="A2654" s="21"/>
      <c r="B2654" s="22"/>
    </row>
    <row r="2655" spans="1:2" x14ac:dyDescent="0.15">
      <c r="A2655" s="21"/>
      <c r="B2655" s="22"/>
    </row>
    <row r="2656" spans="1:2" x14ac:dyDescent="0.15">
      <c r="A2656" s="21"/>
      <c r="B2656" s="22"/>
    </row>
    <row r="2657" spans="1:2" x14ac:dyDescent="0.15">
      <c r="A2657" s="21"/>
      <c r="B2657" s="22"/>
    </row>
    <row r="2658" spans="1:2" x14ac:dyDescent="0.15">
      <c r="A2658" s="21"/>
      <c r="B2658" s="22"/>
    </row>
    <row r="2659" spans="1:2" x14ac:dyDescent="0.15">
      <c r="A2659" s="21"/>
      <c r="B2659" s="22"/>
    </row>
    <row r="2660" spans="1:2" x14ac:dyDescent="0.15">
      <c r="A2660" s="21"/>
      <c r="B2660" s="22"/>
    </row>
    <row r="2661" spans="1:2" x14ac:dyDescent="0.15">
      <c r="A2661" s="21"/>
      <c r="B2661" s="22"/>
    </row>
    <row r="2662" spans="1:2" x14ac:dyDescent="0.15">
      <c r="A2662" s="21"/>
      <c r="B2662" s="22"/>
    </row>
    <row r="2663" spans="1:2" x14ac:dyDescent="0.15">
      <c r="A2663" s="21"/>
      <c r="B2663" s="22"/>
    </row>
    <row r="2664" spans="1:2" x14ac:dyDescent="0.15">
      <c r="A2664" s="21"/>
      <c r="B2664" s="22"/>
    </row>
    <row r="2665" spans="1:2" x14ac:dyDescent="0.15">
      <c r="A2665" s="21"/>
      <c r="B2665" s="22"/>
    </row>
    <row r="2666" spans="1:2" x14ac:dyDescent="0.15">
      <c r="A2666" s="21"/>
      <c r="B2666" s="22"/>
    </row>
    <row r="2667" spans="1:2" x14ac:dyDescent="0.15">
      <c r="A2667" s="21"/>
      <c r="B2667" s="22"/>
    </row>
    <row r="2668" spans="1:2" x14ac:dyDescent="0.15">
      <c r="A2668" s="21"/>
      <c r="B2668" s="22"/>
    </row>
    <row r="2669" spans="1:2" x14ac:dyDescent="0.15">
      <c r="A2669" s="21"/>
      <c r="B2669" s="22"/>
    </row>
    <row r="2670" spans="1:2" x14ac:dyDescent="0.15">
      <c r="A2670" s="21"/>
      <c r="B2670" s="22"/>
    </row>
    <row r="2671" spans="1:2" x14ac:dyDescent="0.15">
      <c r="A2671" s="21"/>
      <c r="B2671" s="22"/>
    </row>
    <row r="2672" spans="1:2" x14ac:dyDescent="0.15">
      <c r="A2672" s="21"/>
      <c r="B2672" s="22"/>
    </row>
    <row r="2673" spans="1:2" x14ac:dyDescent="0.15">
      <c r="A2673" s="21"/>
      <c r="B2673" s="22"/>
    </row>
    <row r="2674" spans="1:2" x14ac:dyDescent="0.15">
      <c r="A2674" s="21"/>
      <c r="B2674" s="22"/>
    </row>
    <row r="2675" spans="1:2" x14ac:dyDescent="0.15">
      <c r="A2675" s="21"/>
      <c r="B2675" s="22"/>
    </row>
    <row r="2676" spans="1:2" x14ac:dyDescent="0.15">
      <c r="A2676" s="21"/>
      <c r="B2676" s="22"/>
    </row>
    <row r="2677" spans="1:2" x14ac:dyDescent="0.15">
      <c r="A2677" s="21"/>
      <c r="B2677" s="22"/>
    </row>
    <row r="2678" spans="1:2" x14ac:dyDescent="0.15">
      <c r="A2678" s="21"/>
      <c r="B2678" s="22"/>
    </row>
    <row r="2679" spans="1:2" x14ac:dyDescent="0.15">
      <c r="A2679" s="21"/>
      <c r="B2679" s="22"/>
    </row>
    <row r="2680" spans="1:2" x14ac:dyDescent="0.15">
      <c r="A2680" s="21"/>
      <c r="B2680" s="22"/>
    </row>
    <row r="2681" spans="1:2" x14ac:dyDescent="0.15">
      <c r="A2681" s="21"/>
      <c r="B2681" s="22"/>
    </row>
    <row r="2682" spans="1:2" x14ac:dyDescent="0.15">
      <c r="A2682" s="21"/>
      <c r="B2682" s="22"/>
    </row>
    <row r="2683" spans="1:2" x14ac:dyDescent="0.15">
      <c r="A2683" s="21"/>
      <c r="B2683" s="22"/>
    </row>
    <row r="2684" spans="1:2" x14ac:dyDescent="0.15">
      <c r="A2684" s="21"/>
      <c r="B2684" s="22"/>
    </row>
    <row r="2685" spans="1:2" x14ac:dyDescent="0.15">
      <c r="A2685" s="21"/>
      <c r="B2685" s="22"/>
    </row>
    <row r="2686" spans="1:2" x14ac:dyDescent="0.15">
      <c r="A2686" s="21"/>
      <c r="B2686" s="22"/>
    </row>
    <row r="2687" spans="1:2" x14ac:dyDescent="0.15">
      <c r="A2687" s="21"/>
      <c r="B2687" s="22"/>
    </row>
    <row r="2688" spans="1:2" x14ac:dyDescent="0.15">
      <c r="A2688" s="21"/>
      <c r="B2688" s="22"/>
    </row>
    <row r="2689" spans="1:2" x14ac:dyDescent="0.15">
      <c r="A2689" s="21"/>
      <c r="B2689" s="22"/>
    </row>
    <row r="2690" spans="1:2" x14ac:dyDescent="0.15">
      <c r="A2690" s="21"/>
      <c r="B2690" s="22"/>
    </row>
    <row r="2691" spans="1:2" x14ac:dyDescent="0.15">
      <c r="A2691" s="21"/>
      <c r="B2691" s="22"/>
    </row>
    <row r="2692" spans="1:2" x14ac:dyDescent="0.15">
      <c r="A2692" s="21"/>
      <c r="B2692" s="22"/>
    </row>
    <row r="2693" spans="1:2" x14ac:dyDescent="0.15">
      <c r="A2693" s="21"/>
      <c r="B2693" s="22"/>
    </row>
    <row r="2694" spans="1:2" x14ac:dyDescent="0.15">
      <c r="A2694" s="21"/>
      <c r="B2694" s="22"/>
    </row>
    <row r="2695" spans="1:2" x14ac:dyDescent="0.15">
      <c r="A2695" s="21"/>
      <c r="B2695" s="22"/>
    </row>
    <row r="2696" spans="1:2" x14ac:dyDescent="0.15">
      <c r="A2696" s="21"/>
      <c r="B2696" s="22"/>
    </row>
    <row r="2697" spans="1:2" x14ac:dyDescent="0.15">
      <c r="A2697" s="21"/>
      <c r="B2697" s="22"/>
    </row>
    <row r="2698" spans="1:2" x14ac:dyDescent="0.15">
      <c r="A2698" s="21"/>
      <c r="B2698" s="22"/>
    </row>
    <row r="2699" spans="1:2" x14ac:dyDescent="0.15">
      <c r="A2699" s="21"/>
      <c r="B2699" s="22"/>
    </row>
    <row r="2700" spans="1:2" x14ac:dyDescent="0.15">
      <c r="A2700" s="21"/>
      <c r="B2700" s="22"/>
    </row>
    <row r="2701" spans="1:2" x14ac:dyDescent="0.15">
      <c r="A2701" s="21"/>
      <c r="B2701" s="22"/>
    </row>
    <row r="2702" spans="1:2" x14ac:dyDescent="0.15">
      <c r="A2702" s="21"/>
      <c r="B2702" s="22"/>
    </row>
    <row r="2703" spans="1:2" x14ac:dyDescent="0.15">
      <c r="A2703" s="21"/>
      <c r="B2703" s="22"/>
    </row>
    <row r="2704" spans="1:2" x14ac:dyDescent="0.15">
      <c r="A2704" s="21"/>
      <c r="B2704" s="22"/>
    </row>
    <row r="2705" spans="1:2" x14ac:dyDescent="0.15">
      <c r="A2705" s="21"/>
      <c r="B2705" s="22"/>
    </row>
    <row r="2706" spans="1:2" x14ac:dyDescent="0.15">
      <c r="A2706" s="21"/>
      <c r="B2706" s="22"/>
    </row>
    <row r="2707" spans="1:2" x14ac:dyDescent="0.15">
      <c r="A2707" s="21"/>
      <c r="B2707" s="22"/>
    </row>
    <row r="2708" spans="1:2" x14ac:dyDescent="0.15">
      <c r="A2708" s="21"/>
      <c r="B2708" s="22"/>
    </row>
    <row r="2709" spans="1:2" x14ac:dyDescent="0.15">
      <c r="A2709" s="21"/>
      <c r="B2709" s="22"/>
    </row>
    <row r="2710" spans="1:2" x14ac:dyDescent="0.15">
      <c r="A2710" s="21"/>
      <c r="B2710" s="22"/>
    </row>
    <row r="2711" spans="1:2" x14ac:dyDescent="0.15">
      <c r="A2711" s="21"/>
      <c r="B2711" s="22"/>
    </row>
    <row r="2712" spans="1:2" x14ac:dyDescent="0.15">
      <c r="A2712" s="21"/>
      <c r="B2712" s="22"/>
    </row>
    <row r="2713" spans="1:2" x14ac:dyDescent="0.15">
      <c r="A2713" s="21"/>
      <c r="B2713" s="22"/>
    </row>
    <row r="2714" spans="1:2" x14ac:dyDescent="0.15">
      <c r="A2714" s="21"/>
      <c r="B2714" s="22"/>
    </row>
    <row r="2715" spans="1:2" x14ac:dyDescent="0.15">
      <c r="A2715" s="21"/>
      <c r="B2715" s="22"/>
    </row>
    <row r="2716" spans="1:2" x14ac:dyDescent="0.15">
      <c r="A2716" s="21"/>
      <c r="B2716" s="22"/>
    </row>
    <row r="2717" spans="1:2" x14ac:dyDescent="0.15">
      <c r="A2717" s="21"/>
      <c r="B2717" s="22"/>
    </row>
    <row r="2718" spans="1:2" x14ac:dyDescent="0.15">
      <c r="A2718" s="21"/>
      <c r="B2718" s="22"/>
    </row>
    <row r="2719" spans="1:2" x14ac:dyDescent="0.15">
      <c r="A2719" s="21"/>
      <c r="B2719" s="22"/>
    </row>
    <row r="2720" spans="1:2" x14ac:dyDescent="0.15">
      <c r="A2720" s="21"/>
      <c r="B2720" s="22"/>
    </row>
    <row r="2721" spans="1:2" x14ac:dyDescent="0.15">
      <c r="A2721" s="21"/>
      <c r="B2721" s="22"/>
    </row>
    <row r="2722" spans="1:2" x14ac:dyDescent="0.15">
      <c r="A2722" s="21"/>
      <c r="B2722" s="22"/>
    </row>
    <row r="2723" spans="1:2" x14ac:dyDescent="0.15">
      <c r="A2723" s="21"/>
      <c r="B2723" s="22"/>
    </row>
    <row r="2724" spans="1:2" x14ac:dyDescent="0.15">
      <c r="A2724" s="21"/>
      <c r="B2724" s="22"/>
    </row>
    <row r="2725" spans="1:2" x14ac:dyDescent="0.15">
      <c r="A2725" s="21"/>
      <c r="B2725" s="22"/>
    </row>
    <row r="2726" spans="1:2" x14ac:dyDescent="0.15">
      <c r="A2726" s="21"/>
      <c r="B2726" s="22"/>
    </row>
    <row r="2727" spans="1:2" x14ac:dyDescent="0.15">
      <c r="A2727" s="21"/>
      <c r="B2727" s="22"/>
    </row>
    <row r="2728" spans="1:2" x14ac:dyDescent="0.15">
      <c r="A2728" s="21"/>
      <c r="B2728" s="22"/>
    </row>
    <row r="2729" spans="1:2" x14ac:dyDescent="0.15">
      <c r="A2729" s="21"/>
      <c r="B2729" s="22"/>
    </row>
    <row r="2730" spans="1:2" x14ac:dyDescent="0.15">
      <c r="A2730" s="21"/>
      <c r="B2730" s="22"/>
    </row>
    <row r="2731" spans="1:2" x14ac:dyDescent="0.15">
      <c r="A2731" s="21"/>
      <c r="B2731" s="22"/>
    </row>
    <row r="2732" spans="1:2" x14ac:dyDescent="0.15">
      <c r="A2732" s="21"/>
      <c r="B2732" s="22"/>
    </row>
    <row r="2733" spans="1:2" x14ac:dyDescent="0.15">
      <c r="A2733" s="21"/>
      <c r="B2733" s="22"/>
    </row>
    <row r="2734" spans="1:2" x14ac:dyDescent="0.15">
      <c r="A2734" s="21"/>
      <c r="B2734" s="22"/>
    </row>
    <row r="2735" spans="1:2" x14ac:dyDescent="0.15">
      <c r="A2735" s="21"/>
      <c r="B2735" s="22"/>
    </row>
    <row r="2736" spans="1:2" x14ac:dyDescent="0.15">
      <c r="A2736" s="21"/>
      <c r="B2736" s="22"/>
    </row>
    <row r="2737" spans="1:2" x14ac:dyDescent="0.15">
      <c r="A2737" s="21"/>
      <c r="B2737" s="22"/>
    </row>
    <row r="2738" spans="1:2" x14ac:dyDescent="0.15">
      <c r="A2738" s="21"/>
      <c r="B2738" s="22"/>
    </row>
    <row r="2739" spans="1:2" x14ac:dyDescent="0.15">
      <c r="A2739" s="21"/>
      <c r="B2739" s="22"/>
    </row>
    <row r="2740" spans="1:2" x14ac:dyDescent="0.15">
      <c r="A2740" s="21"/>
      <c r="B2740" s="22"/>
    </row>
    <row r="2741" spans="1:2" x14ac:dyDescent="0.15">
      <c r="A2741" s="21"/>
      <c r="B2741" s="22"/>
    </row>
    <row r="2742" spans="1:2" x14ac:dyDescent="0.15">
      <c r="A2742" s="21"/>
      <c r="B2742" s="22"/>
    </row>
    <row r="2743" spans="1:2" x14ac:dyDescent="0.15">
      <c r="A2743" s="21"/>
      <c r="B2743" s="22"/>
    </row>
    <row r="2744" spans="1:2" x14ac:dyDescent="0.15">
      <c r="A2744" s="21"/>
      <c r="B2744" s="22"/>
    </row>
    <row r="2745" spans="1:2" x14ac:dyDescent="0.15">
      <c r="A2745" s="21"/>
      <c r="B2745" s="22"/>
    </row>
    <row r="2746" spans="1:2" x14ac:dyDescent="0.15">
      <c r="A2746" s="21"/>
      <c r="B2746" s="22"/>
    </row>
    <row r="2747" spans="1:2" x14ac:dyDescent="0.15">
      <c r="A2747" s="21"/>
      <c r="B2747" s="22"/>
    </row>
    <row r="2748" spans="1:2" x14ac:dyDescent="0.15">
      <c r="A2748" s="21"/>
      <c r="B2748" s="22"/>
    </row>
    <row r="2749" spans="1:2" x14ac:dyDescent="0.15">
      <c r="A2749" s="21"/>
      <c r="B2749" s="22"/>
    </row>
    <row r="2750" spans="1:2" x14ac:dyDescent="0.15">
      <c r="A2750" s="21"/>
      <c r="B2750" s="22"/>
    </row>
    <row r="2751" spans="1:2" x14ac:dyDescent="0.15">
      <c r="A2751" s="21"/>
      <c r="B2751" s="22"/>
    </row>
    <row r="2752" spans="1:2" x14ac:dyDescent="0.15">
      <c r="A2752" s="21"/>
      <c r="B2752" s="22"/>
    </row>
    <row r="2753" spans="1:2" x14ac:dyDescent="0.15">
      <c r="A2753" s="21"/>
      <c r="B2753" s="22"/>
    </row>
    <row r="2754" spans="1:2" x14ac:dyDescent="0.15">
      <c r="A2754" s="21"/>
      <c r="B2754" s="22"/>
    </row>
    <row r="2755" spans="1:2" x14ac:dyDescent="0.15">
      <c r="A2755" s="21"/>
      <c r="B2755" s="22"/>
    </row>
    <row r="2756" spans="1:2" x14ac:dyDescent="0.15">
      <c r="A2756" s="21"/>
      <c r="B2756" s="22"/>
    </row>
    <row r="2757" spans="1:2" x14ac:dyDescent="0.15">
      <c r="A2757" s="21"/>
      <c r="B2757" s="22"/>
    </row>
    <row r="2758" spans="1:2" x14ac:dyDescent="0.15">
      <c r="A2758" s="21"/>
      <c r="B2758" s="22"/>
    </row>
    <row r="2759" spans="1:2" x14ac:dyDescent="0.15">
      <c r="A2759" s="21"/>
      <c r="B2759" s="22"/>
    </row>
    <row r="2760" spans="1:2" x14ac:dyDescent="0.15">
      <c r="A2760" s="21"/>
      <c r="B2760" s="22"/>
    </row>
    <row r="2761" spans="1:2" x14ac:dyDescent="0.15">
      <c r="A2761" s="21"/>
      <c r="B2761" s="22"/>
    </row>
    <row r="2762" spans="1:2" x14ac:dyDescent="0.15">
      <c r="A2762" s="21"/>
      <c r="B2762" s="22"/>
    </row>
    <row r="2763" spans="1:2" x14ac:dyDescent="0.15">
      <c r="A2763" s="21"/>
      <c r="B2763" s="22"/>
    </row>
    <row r="2764" spans="1:2" x14ac:dyDescent="0.15">
      <c r="A2764" s="21"/>
      <c r="B2764" s="22"/>
    </row>
    <row r="2765" spans="1:2" x14ac:dyDescent="0.15">
      <c r="A2765" s="21"/>
      <c r="B2765" s="22"/>
    </row>
    <row r="2766" spans="1:2" x14ac:dyDescent="0.15">
      <c r="A2766" s="21"/>
      <c r="B2766" s="22"/>
    </row>
    <row r="2767" spans="1:2" x14ac:dyDescent="0.15">
      <c r="A2767" s="21"/>
      <c r="B2767" s="22"/>
    </row>
    <row r="2768" spans="1:2" x14ac:dyDescent="0.15">
      <c r="A2768" s="21"/>
      <c r="B2768" s="22"/>
    </row>
    <row r="2769" spans="1:2" x14ac:dyDescent="0.15">
      <c r="A2769" s="21"/>
      <c r="B2769" s="22"/>
    </row>
    <row r="2770" spans="1:2" x14ac:dyDescent="0.15">
      <c r="A2770" s="21"/>
      <c r="B2770" s="22"/>
    </row>
    <row r="2771" spans="1:2" x14ac:dyDescent="0.15">
      <c r="A2771" s="21"/>
      <c r="B2771" s="22"/>
    </row>
    <row r="2772" spans="1:2" x14ac:dyDescent="0.15">
      <c r="A2772" s="21"/>
      <c r="B2772" s="22"/>
    </row>
    <row r="2773" spans="1:2" x14ac:dyDescent="0.15">
      <c r="A2773" s="21"/>
      <c r="B2773" s="22"/>
    </row>
    <row r="2774" spans="1:2" x14ac:dyDescent="0.15">
      <c r="A2774" s="21"/>
      <c r="B2774" s="22"/>
    </row>
    <row r="2775" spans="1:2" x14ac:dyDescent="0.15">
      <c r="A2775" s="21"/>
      <c r="B2775" s="22"/>
    </row>
    <row r="2776" spans="1:2" x14ac:dyDescent="0.15">
      <c r="A2776" s="21"/>
      <c r="B2776" s="22"/>
    </row>
    <row r="2777" spans="1:2" x14ac:dyDescent="0.15">
      <c r="A2777" s="21"/>
      <c r="B2777" s="22"/>
    </row>
    <row r="2778" spans="1:2" x14ac:dyDescent="0.15">
      <c r="A2778" s="21"/>
      <c r="B2778" s="22"/>
    </row>
    <row r="2779" spans="1:2" x14ac:dyDescent="0.15">
      <c r="A2779" s="21"/>
      <c r="B2779" s="22"/>
    </row>
    <row r="2780" spans="1:2" x14ac:dyDescent="0.15">
      <c r="A2780" s="21"/>
      <c r="B2780" s="22"/>
    </row>
    <row r="2781" spans="1:2" x14ac:dyDescent="0.15">
      <c r="A2781" s="21"/>
      <c r="B2781" s="22"/>
    </row>
    <row r="2782" spans="1:2" x14ac:dyDescent="0.15">
      <c r="A2782" s="21"/>
      <c r="B2782" s="22"/>
    </row>
    <row r="2783" spans="1:2" x14ac:dyDescent="0.15">
      <c r="A2783" s="21"/>
      <c r="B2783" s="22"/>
    </row>
    <row r="2784" spans="1:2" x14ac:dyDescent="0.15">
      <c r="A2784" s="21"/>
      <c r="B2784" s="22"/>
    </row>
    <row r="2785" spans="1:2" x14ac:dyDescent="0.15">
      <c r="A2785" s="21"/>
      <c r="B2785" s="22"/>
    </row>
    <row r="2786" spans="1:2" x14ac:dyDescent="0.15">
      <c r="A2786" s="21"/>
      <c r="B2786" s="22"/>
    </row>
    <row r="2787" spans="1:2" x14ac:dyDescent="0.15">
      <c r="A2787" s="21"/>
      <c r="B2787" s="22"/>
    </row>
    <row r="2788" spans="1:2" x14ac:dyDescent="0.15">
      <c r="A2788" s="21"/>
      <c r="B2788" s="22"/>
    </row>
    <row r="2789" spans="1:2" x14ac:dyDescent="0.15">
      <c r="A2789" s="21"/>
      <c r="B2789" s="22"/>
    </row>
    <row r="2790" spans="1:2" x14ac:dyDescent="0.15">
      <c r="A2790" s="21"/>
      <c r="B2790" s="22"/>
    </row>
    <row r="2791" spans="1:2" x14ac:dyDescent="0.15">
      <c r="A2791" s="21"/>
      <c r="B2791" s="22"/>
    </row>
    <row r="2792" spans="1:2" x14ac:dyDescent="0.15">
      <c r="A2792" s="21"/>
      <c r="B2792" s="22"/>
    </row>
    <row r="2793" spans="1:2" x14ac:dyDescent="0.15">
      <c r="A2793" s="21"/>
      <c r="B2793" s="22"/>
    </row>
    <row r="2794" spans="1:2" x14ac:dyDescent="0.15">
      <c r="A2794" s="21"/>
      <c r="B2794" s="22"/>
    </row>
    <row r="2795" spans="1:2" x14ac:dyDescent="0.15">
      <c r="A2795" s="21"/>
      <c r="B2795" s="22"/>
    </row>
    <row r="2796" spans="1:2" x14ac:dyDescent="0.15">
      <c r="A2796" s="21"/>
      <c r="B2796" s="22"/>
    </row>
    <row r="2797" spans="1:2" x14ac:dyDescent="0.15">
      <c r="A2797" s="21"/>
      <c r="B2797" s="22"/>
    </row>
    <row r="2798" spans="1:2" x14ac:dyDescent="0.15">
      <c r="A2798" s="21"/>
      <c r="B2798" s="22"/>
    </row>
    <row r="2799" spans="1:2" x14ac:dyDescent="0.15">
      <c r="A2799" s="21"/>
      <c r="B2799" s="22"/>
    </row>
    <row r="2800" spans="1:2" x14ac:dyDescent="0.15">
      <c r="A2800" s="21"/>
      <c r="B2800" s="22"/>
    </row>
    <row r="2801" spans="1:2" x14ac:dyDescent="0.15">
      <c r="A2801" s="21"/>
      <c r="B2801" s="22"/>
    </row>
    <row r="2802" spans="1:2" x14ac:dyDescent="0.15">
      <c r="A2802" s="21"/>
      <c r="B2802" s="22"/>
    </row>
    <row r="2803" spans="1:2" x14ac:dyDescent="0.15">
      <c r="A2803" s="21"/>
      <c r="B2803" s="22"/>
    </row>
    <row r="2804" spans="1:2" x14ac:dyDescent="0.15">
      <c r="A2804" s="21"/>
      <c r="B2804" s="22"/>
    </row>
    <row r="2805" spans="1:2" x14ac:dyDescent="0.15">
      <c r="A2805" s="21"/>
      <c r="B2805" s="22"/>
    </row>
    <row r="2806" spans="1:2" x14ac:dyDescent="0.15">
      <c r="A2806" s="21"/>
      <c r="B2806" s="22"/>
    </row>
    <row r="2807" spans="1:2" x14ac:dyDescent="0.15">
      <c r="A2807" s="21"/>
      <c r="B2807" s="22"/>
    </row>
    <row r="2808" spans="1:2" x14ac:dyDescent="0.15">
      <c r="A2808" s="21"/>
      <c r="B2808" s="22"/>
    </row>
    <row r="2809" spans="1:2" x14ac:dyDescent="0.15">
      <c r="A2809" s="21"/>
      <c r="B2809" s="22"/>
    </row>
    <row r="2810" spans="1:2" x14ac:dyDescent="0.15">
      <c r="A2810" s="21"/>
      <c r="B2810" s="22"/>
    </row>
    <row r="2811" spans="1:2" x14ac:dyDescent="0.15">
      <c r="A2811" s="21"/>
      <c r="B2811" s="22"/>
    </row>
    <row r="2812" spans="1:2" x14ac:dyDescent="0.15">
      <c r="A2812" s="21"/>
      <c r="B2812" s="22"/>
    </row>
    <row r="2813" spans="1:2" x14ac:dyDescent="0.15">
      <c r="A2813" s="21"/>
      <c r="B2813" s="22"/>
    </row>
    <row r="2814" spans="1:2" x14ac:dyDescent="0.15">
      <c r="A2814" s="21"/>
      <c r="B2814" s="22"/>
    </row>
    <row r="2815" spans="1:2" x14ac:dyDescent="0.15">
      <c r="A2815" s="21"/>
      <c r="B2815" s="22"/>
    </row>
    <row r="2816" spans="1:2" x14ac:dyDescent="0.15">
      <c r="A2816" s="21"/>
      <c r="B2816" s="22"/>
    </row>
    <row r="2817" spans="1:2" x14ac:dyDescent="0.15">
      <c r="A2817" s="21"/>
      <c r="B2817" s="22"/>
    </row>
    <row r="2818" spans="1:2" x14ac:dyDescent="0.15">
      <c r="A2818" s="21"/>
      <c r="B2818" s="22"/>
    </row>
    <row r="2819" spans="1:2" x14ac:dyDescent="0.15">
      <c r="A2819" s="21"/>
      <c r="B2819" s="22"/>
    </row>
    <row r="2820" spans="1:2" x14ac:dyDescent="0.15">
      <c r="A2820" s="21"/>
      <c r="B2820" s="22"/>
    </row>
    <row r="2821" spans="1:2" x14ac:dyDescent="0.15">
      <c r="A2821" s="21"/>
      <c r="B2821" s="22"/>
    </row>
    <row r="2822" spans="1:2" x14ac:dyDescent="0.15">
      <c r="A2822" s="21"/>
      <c r="B2822" s="22"/>
    </row>
    <row r="2823" spans="1:2" x14ac:dyDescent="0.15">
      <c r="A2823" s="21"/>
      <c r="B2823" s="22"/>
    </row>
    <row r="2824" spans="1:2" x14ac:dyDescent="0.15">
      <c r="A2824" s="21"/>
      <c r="B2824" s="22"/>
    </row>
    <row r="2825" spans="1:2" x14ac:dyDescent="0.15">
      <c r="A2825" s="21"/>
      <c r="B2825" s="22"/>
    </row>
    <row r="2826" spans="1:2" x14ac:dyDescent="0.15">
      <c r="A2826" s="21"/>
      <c r="B2826" s="22"/>
    </row>
    <row r="2827" spans="1:2" x14ac:dyDescent="0.15">
      <c r="A2827" s="21"/>
      <c r="B2827" s="22"/>
    </row>
    <row r="2828" spans="1:2" x14ac:dyDescent="0.15">
      <c r="A2828" s="21"/>
      <c r="B2828" s="22"/>
    </row>
    <row r="2829" spans="1:2" x14ac:dyDescent="0.15">
      <c r="A2829" s="21"/>
      <c r="B2829" s="22"/>
    </row>
    <row r="2830" spans="1:2" x14ac:dyDescent="0.15">
      <c r="A2830" s="21"/>
      <c r="B2830" s="22"/>
    </row>
    <row r="2831" spans="1:2" x14ac:dyDescent="0.15">
      <c r="A2831" s="21"/>
      <c r="B2831" s="22"/>
    </row>
    <row r="2832" spans="1:2" x14ac:dyDescent="0.15">
      <c r="A2832" s="21"/>
      <c r="B2832" s="22"/>
    </row>
    <row r="2833" spans="1:2" x14ac:dyDescent="0.15">
      <c r="A2833" s="21"/>
      <c r="B2833" s="22"/>
    </row>
    <row r="2834" spans="1:2" x14ac:dyDescent="0.15">
      <c r="A2834" s="21"/>
      <c r="B2834" s="22"/>
    </row>
    <row r="2835" spans="1:2" x14ac:dyDescent="0.15">
      <c r="A2835" s="21"/>
      <c r="B2835" s="22"/>
    </row>
    <row r="2836" spans="1:2" x14ac:dyDescent="0.15">
      <c r="A2836" s="21"/>
      <c r="B2836" s="22"/>
    </row>
    <row r="2837" spans="1:2" x14ac:dyDescent="0.15">
      <c r="A2837" s="21"/>
      <c r="B2837" s="22"/>
    </row>
    <row r="2838" spans="1:2" x14ac:dyDescent="0.15">
      <c r="A2838" s="21"/>
      <c r="B2838" s="22"/>
    </row>
    <row r="2839" spans="1:2" x14ac:dyDescent="0.15">
      <c r="A2839" s="21"/>
      <c r="B2839" s="22"/>
    </row>
    <row r="2840" spans="1:2" x14ac:dyDescent="0.15">
      <c r="A2840" s="21"/>
      <c r="B2840" s="22"/>
    </row>
    <row r="2841" spans="1:2" x14ac:dyDescent="0.15">
      <c r="A2841" s="21"/>
      <c r="B2841" s="22"/>
    </row>
    <row r="2842" spans="1:2" x14ac:dyDescent="0.15">
      <c r="A2842" s="21"/>
      <c r="B2842" s="22"/>
    </row>
    <row r="2843" spans="1:2" x14ac:dyDescent="0.15">
      <c r="A2843" s="21"/>
      <c r="B2843" s="22"/>
    </row>
    <row r="2844" spans="1:2" x14ac:dyDescent="0.15">
      <c r="A2844" s="21"/>
      <c r="B2844" s="22"/>
    </row>
    <row r="2845" spans="1:2" x14ac:dyDescent="0.15">
      <c r="A2845" s="21"/>
      <c r="B2845" s="22"/>
    </row>
    <row r="2846" spans="1:2" x14ac:dyDescent="0.15">
      <c r="A2846" s="21"/>
      <c r="B2846" s="22"/>
    </row>
    <row r="2847" spans="1:2" x14ac:dyDescent="0.15">
      <c r="A2847" s="21"/>
      <c r="B2847" s="22"/>
    </row>
    <row r="2848" spans="1:2" x14ac:dyDescent="0.15">
      <c r="A2848" s="21"/>
      <c r="B2848" s="22"/>
    </row>
    <row r="2849" spans="1:2" x14ac:dyDescent="0.15">
      <c r="A2849" s="21"/>
      <c r="B2849" s="22"/>
    </row>
    <row r="2850" spans="1:2" x14ac:dyDescent="0.15">
      <c r="A2850" s="21"/>
      <c r="B2850" s="22"/>
    </row>
    <row r="2851" spans="1:2" x14ac:dyDescent="0.15">
      <c r="A2851" s="21"/>
      <c r="B2851" s="22"/>
    </row>
    <row r="2852" spans="1:2" x14ac:dyDescent="0.15">
      <c r="A2852" s="21"/>
      <c r="B2852" s="22"/>
    </row>
    <row r="2853" spans="1:2" x14ac:dyDescent="0.15">
      <c r="A2853" s="21"/>
      <c r="B2853" s="22"/>
    </row>
    <row r="2854" spans="1:2" x14ac:dyDescent="0.15">
      <c r="A2854" s="21"/>
      <c r="B2854" s="22"/>
    </row>
    <row r="2855" spans="1:2" x14ac:dyDescent="0.15">
      <c r="A2855" s="21"/>
      <c r="B2855" s="22"/>
    </row>
    <row r="2856" spans="1:2" x14ac:dyDescent="0.15">
      <c r="A2856" s="21"/>
      <c r="B2856" s="22"/>
    </row>
    <row r="2857" spans="1:2" x14ac:dyDescent="0.15">
      <c r="A2857" s="21"/>
      <c r="B2857" s="22"/>
    </row>
    <row r="2858" spans="1:2" x14ac:dyDescent="0.15">
      <c r="A2858" s="21"/>
      <c r="B2858" s="22"/>
    </row>
    <row r="2859" spans="1:2" x14ac:dyDescent="0.15">
      <c r="A2859" s="21"/>
      <c r="B2859" s="22"/>
    </row>
    <row r="2860" spans="1:2" x14ac:dyDescent="0.15">
      <c r="A2860" s="21"/>
      <c r="B2860" s="22"/>
    </row>
    <row r="2861" spans="1:2" x14ac:dyDescent="0.15">
      <c r="A2861" s="21"/>
      <c r="B2861" s="22"/>
    </row>
    <row r="2862" spans="1:2" x14ac:dyDescent="0.15">
      <c r="A2862" s="21"/>
      <c r="B2862" s="22"/>
    </row>
    <row r="2863" spans="1:2" x14ac:dyDescent="0.15">
      <c r="A2863" s="21"/>
      <c r="B2863" s="22"/>
    </row>
    <row r="2864" spans="1:2" x14ac:dyDescent="0.15">
      <c r="A2864" s="21"/>
      <c r="B2864" s="22"/>
    </row>
    <row r="2865" spans="1:2" x14ac:dyDescent="0.15">
      <c r="A2865" s="21"/>
      <c r="B2865" s="22"/>
    </row>
    <row r="2866" spans="1:2" x14ac:dyDescent="0.15">
      <c r="A2866" s="21"/>
      <c r="B2866" s="22"/>
    </row>
    <row r="2867" spans="1:2" x14ac:dyDescent="0.15">
      <c r="A2867" s="21"/>
      <c r="B2867" s="22"/>
    </row>
    <row r="2868" spans="1:2" x14ac:dyDescent="0.15">
      <c r="A2868" s="21"/>
      <c r="B2868" s="22"/>
    </row>
    <row r="2869" spans="1:2" x14ac:dyDescent="0.15">
      <c r="A2869" s="21"/>
      <c r="B2869" s="22"/>
    </row>
    <row r="2870" spans="1:2" x14ac:dyDescent="0.15">
      <c r="A2870" s="21"/>
      <c r="B2870" s="22"/>
    </row>
    <row r="2871" spans="1:2" x14ac:dyDescent="0.15">
      <c r="A2871" s="21"/>
      <c r="B2871" s="22"/>
    </row>
    <row r="2872" spans="1:2" x14ac:dyDescent="0.15">
      <c r="A2872" s="21"/>
      <c r="B2872" s="22"/>
    </row>
    <row r="2873" spans="1:2" x14ac:dyDescent="0.15">
      <c r="A2873" s="21"/>
      <c r="B2873" s="22"/>
    </row>
    <row r="2874" spans="1:2" x14ac:dyDescent="0.15">
      <c r="A2874" s="21"/>
      <c r="B2874" s="22"/>
    </row>
    <row r="2875" spans="1:2" x14ac:dyDescent="0.15">
      <c r="A2875" s="21"/>
      <c r="B2875" s="22"/>
    </row>
    <row r="2876" spans="1:2" x14ac:dyDescent="0.15">
      <c r="A2876" s="21"/>
      <c r="B2876" s="22"/>
    </row>
    <row r="2877" spans="1:2" x14ac:dyDescent="0.15">
      <c r="A2877" s="21"/>
      <c r="B2877" s="22"/>
    </row>
    <row r="2878" spans="1:2" x14ac:dyDescent="0.15">
      <c r="A2878" s="21"/>
      <c r="B2878" s="22"/>
    </row>
    <row r="2879" spans="1:2" x14ac:dyDescent="0.15">
      <c r="A2879" s="21"/>
      <c r="B2879" s="22"/>
    </row>
    <row r="2880" spans="1:2" x14ac:dyDescent="0.15">
      <c r="A2880" s="21"/>
      <c r="B2880" s="22"/>
    </row>
    <row r="2881" spans="1:2" x14ac:dyDescent="0.15">
      <c r="A2881" s="21"/>
      <c r="B2881" s="22"/>
    </row>
    <row r="2882" spans="1:2" x14ac:dyDescent="0.15">
      <c r="A2882" s="21"/>
      <c r="B2882" s="22"/>
    </row>
    <row r="2883" spans="1:2" x14ac:dyDescent="0.15">
      <c r="A2883" s="21"/>
      <c r="B2883" s="22"/>
    </row>
    <row r="2884" spans="1:2" x14ac:dyDescent="0.15">
      <c r="A2884" s="21"/>
      <c r="B2884" s="22"/>
    </row>
    <row r="2885" spans="1:2" x14ac:dyDescent="0.15">
      <c r="A2885" s="21"/>
      <c r="B2885" s="22"/>
    </row>
    <row r="2886" spans="1:2" x14ac:dyDescent="0.15">
      <c r="A2886" s="21"/>
      <c r="B2886" s="22"/>
    </row>
    <row r="2887" spans="1:2" x14ac:dyDescent="0.15">
      <c r="A2887" s="21"/>
      <c r="B2887" s="22"/>
    </row>
    <row r="2888" spans="1:2" x14ac:dyDescent="0.15">
      <c r="A2888" s="21"/>
      <c r="B2888" s="22"/>
    </row>
    <row r="2889" spans="1:2" x14ac:dyDescent="0.15">
      <c r="A2889" s="21"/>
      <c r="B2889" s="22"/>
    </row>
    <row r="2890" spans="1:2" x14ac:dyDescent="0.15">
      <c r="A2890" s="21"/>
      <c r="B2890" s="22"/>
    </row>
    <row r="2891" spans="1:2" x14ac:dyDescent="0.15">
      <c r="A2891" s="21"/>
      <c r="B2891" s="22"/>
    </row>
    <row r="2892" spans="1:2" x14ac:dyDescent="0.15">
      <c r="A2892" s="21"/>
      <c r="B2892" s="22"/>
    </row>
    <row r="2893" spans="1:2" x14ac:dyDescent="0.15">
      <c r="A2893" s="21"/>
      <c r="B2893" s="22"/>
    </row>
    <row r="2894" spans="1:2" x14ac:dyDescent="0.15">
      <c r="A2894" s="21"/>
      <c r="B2894" s="22"/>
    </row>
    <row r="2895" spans="1:2" x14ac:dyDescent="0.15">
      <c r="A2895" s="21"/>
      <c r="B2895" s="22"/>
    </row>
    <row r="2896" spans="1:2" x14ac:dyDescent="0.15">
      <c r="A2896" s="21"/>
      <c r="B2896" s="22"/>
    </row>
    <row r="2897" spans="1:2" x14ac:dyDescent="0.15">
      <c r="A2897" s="21"/>
      <c r="B2897" s="22"/>
    </row>
    <row r="2898" spans="1:2" x14ac:dyDescent="0.15">
      <c r="A2898" s="21"/>
      <c r="B2898" s="22"/>
    </row>
    <row r="2899" spans="1:2" x14ac:dyDescent="0.15">
      <c r="A2899" s="21"/>
      <c r="B2899" s="22"/>
    </row>
    <row r="2900" spans="1:2" x14ac:dyDescent="0.15">
      <c r="A2900" s="21"/>
      <c r="B2900" s="22"/>
    </row>
    <row r="2901" spans="1:2" x14ac:dyDescent="0.15">
      <c r="A2901" s="21"/>
      <c r="B2901" s="22"/>
    </row>
    <row r="2902" spans="1:2" x14ac:dyDescent="0.15">
      <c r="A2902" s="21"/>
      <c r="B2902" s="22"/>
    </row>
    <row r="2903" spans="1:2" x14ac:dyDescent="0.15">
      <c r="A2903" s="21"/>
      <c r="B2903" s="22"/>
    </row>
    <row r="2904" spans="1:2" x14ac:dyDescent="0.15">
      <c r="A2904" s="21"/>
      <c r="B2904" s="22"/>
    </row>
    <row r="2905" spans="1:2" x14ac:dyDescent="0.15">
      <c r="A2905" s="21"/>
      <c r="B2905" s="22"/>
    </row>
    <row r="2906" spans="1:2" x14ac:dyDescent="0.15">
      <c r="A2906" s="21"/>
      <c r="B2906" s="22"/>
    </row>
    <row r="2907" spans="1:2" x14ac:dyDescent="0.15">
      <c r="A2907" s="21"/>
      <c r="B2907" s="22"/>
    </row>
    <row r="2908" spans="1:2" x14ac:dyDescent="0.15">
      <c r="A2908" s="21"/>
      <c r="B2908" s="22"/>
    </row>
    <row r="2909" spans="1:2" x14ac:dyDescent="0.15">
      <c r="A2909" s="21"/>
      <c r="B2909" s="22"/>
    </row>
    <row r="2910" spans="1:2" x14ac:dyDescent="0.15">
      <c r="A2910" s="21"/>
      <c r="B2910" s="22"/>
    </row>
    <row r="2911" spans="1:2" x14ac:dyDescent="0.15">
      <c r="A2911" s="21"/>
      <c r="B2911" s="22"/>
    </row>
    <row r="2912" spans="1:2" x14ac:dyDescent="0.15">
      <c r="A2912" s="21"/>
      <c r="B2912" s="22"/>
    </row>
    <row r="2913" spans="1:2" x14ac:dyDescent="0.15">
      <c r="A2913" s="21"/>
      <c r="B2913" s="22"/>
    </row>
    <row r="2914" spans="1:2" x14ac:dyDescent="0.15">
      <c r="A2914" s="21"/>
      <c r="B2914" s="22"/>
    </row>
    <row r="2915" spans="1:2" x14ac:dyDescent="0.15">
      <c r="A2915" s="21"/>
      <c r="B2915" s="22"/>
    </row>
    <row r="2916" spans="1:2" x14ac:dyDescent="0.15">
      <c r="A2916" s="21"/>
      <c r="B2916" s="22"/>
    </row>
    <row r="2917" spans="1:2" x14ac:dyDescent="0.15">
      <c r="A2917" s="21"/>
      <c r="B2917" s="22"/>
    </row>
    <row r="2918" spans="1:2" x14ac:dyDescent="0.15">
      <c r="A2918" s="21"/>
      <c r="B2918" s="22"/>
    </row>
    <row r="2919" spans="1:2" x14ac:dyDescent="0.15">
      <c r="A2919" s="21"/>
      <c r="B2919" s="22"/>
    </row>
    <row r="2920" spans="1:2" x14ac:dyDescent="0.15">
      <c r="A2920" s="21"/>
      <c r="B2920" s="22"/>
    </row>
    <row r="2921" spans="1:2" x14ac:dyDescent="0.15">
      <c r="A2921" s="21"/>
      <c r="B2921" s="22"/>
    </row>
    <row r="2922" spans="1:2" x14ac:dyDescent="0.15">
      <c r="A2922" s="21"/>
      <c r="B2922" s="22"/>
    </row>
    <row r="2923" spans="1:2" x14ac:dyDescent="0.15">
      <c r="A2923" s="21"/>
      <c r="B2923" s="22"/>
    </row>
    <row r="2924" spans="1:2" x14ac:dyDescent="0.15">
      <c r="A2924" s="21"/>
      <c r="B2924" s="22"/>
    </row>
    <row r="2925" spans="1:2" x14ac:dyDescent="0.15">
      <c r="A2925" s="21"/>
      <c r="B2925" s="22"/>
    </row>
    <row r="2926" spans="1:2" x14ac:dyDescent="0.15">
      <c r="A2926" s="21"/>
      <c r="B2926" s="22"/>
    </row>
    <row r="2927" spans="1:2" x14ac:dyDescent="0.15">
      <c r="A2927" s="21"/>
      <c r="B2927" s="22"/>
    </row>
    <row r="2928" spans="1:2" x14ac:dyDescent="0.15">
      <c r="A2928" s="21"/>
      <c r="B2928" s="22"/>
    </row>
    <row r="2929" spans="1:2" x14ac:dyDescent="0.15">
      <c r="A2929" s="21"/>
      <c r="B2929" s="22"/>
    </row>
    <row r="2930" spans="1:2" x14ac:dyDescent="0.15">
      <c r="A2930" s="21"/>
      <c r="B2930" s="22"/>
    </row>
    <row r="2931" spans="1:2" x14ac:dyDescent="0.15">
      <c r="A2931" s="21"/>
      <c r="B2931" s="22"/>
    </row>
    <row r="2932" spans="1:2" x14ac:dyDescent="0.15">
      <c r="A2932" s="21"/>
      <c r="B2932" s="22"/>
    </row>
    <row r="2933" spans="1:2" x14ac:dyDescent="0.15">
      <c r="A2933" s="21"/>
      <c r="B2933" s="22"/>
    </row>
    <row r="2934" spans="1:2" x14ac:dyDescent="0.15">
      <c r="A2934" s="21"/>
      <c r="B2934" s="22"/>
    </row>
    <row r="2935" spans="1:2" x14ac:dyDescent="0.15">
      <c r="A2935" s="21"/>
      <c r="B2935" s="22"/>
    </row>
    <row r="2936" spans="1:2" x14ac:dyDescent="0.15">
      <c r="A2936" s="21"/>
      <c r="B2936" s="22"/>
    </row>
    <row r="2937" spans="1:2" x14ac:dyDescent="0.15">
      <c r="A2937" s="21"/>
      <c r="B2937" s="22"/>
    </row>
    <row r="2938" spans="1:2" x14ac:dyDescent="0.15">
      <c r="A2938" s="21"/>
      <c r="B2938" s="22"/>
    </row>
    <row r="2939" spans="1:2" x14ac:dyDescent="0.15">
      <c r="A2939" s="21"/>
      <c r="B2939" s="22"/>
    </row>
    <row r="2940" spans="1:2" x14ac:dyDescent="0.15">
      <c r="A2940" s="21"/>
      <c r="B2940" s="22"/>
    </row>
    <row r="2941" spans="1:2" x14ac:dyDescent="0.15">
      <c r="A2941" s="21"/>
      <c r="B2941" s="22"/>
    </row>
    <row r="2942" spans="1:2" x14ac:dyDescent="0.15">
      <c r="A2942" s="21"/>
      <c r="B2942" s="22"/>
    </row>
    <row r="2943" spans="1:2" x14ac:dyDescent="0.15">
      <c r="A2943" s="21"/>
      <c r="B2943" s="22"/>
    </row>
    <row r="2944" spans="1:2" x14ac:dyDescent="0.15">
      <c r="A2944" s="21"/>
      <c r="B2944" s="22"/>
    </row>
    <row r="2945" spans="1:2" x14ac:dyDescent="0.15">
      <c r="A2945" s="21"/>
      <c r="B2945" s="22"/>
    </row>
    <row r="2946" spans="1:2" x14ac:dyDescent="0.15">
      <c r="A2946" s="21"/>
      <c r="B2946" s="22"/>
    </row>
    <row r="2947" spans="1:2" x14ac:dyDescent="0.15">
      <c r="A2947" s="21"/>
      <c r="B2947" s="22"/>
    </row>
    <row r="2948" spans="1:2" x14ac:dyDescent="0.15">
      <c r="A2948" s="21"/>
      <c r="B2948" s="22"/>
    </row>
    <row r="2949" spans="1:2" x14ac:dyDescent="0.15">
      <c r="A2949" s="21"/>
      <c r="B2949" s="22"/>
    </row>
    <row r="2950" spans="1:2" x14ac:dyDescent="0.15">
      <c r="A2950" s="21"/>
      <c r="B2950" s="22"/>
    </row>
    <row r="2951" spans="1:2" x14ac:dyDescent="0.15">
      <c r="A2951" s="21"/>
      <c r="B2951" s="22"/>
    </row>
    <row r="2952" spans="1:2" x14ac:dyDescent="0.15">
      <c r="A2952" s="21"/>
      <c r="B2952" s="22"/>
    </row>
    <row r="2953" spans="1:2" x14ac:dyDescent="0.15">
      <c r="A2953" s="21"/>
      <c r="B2953" s="22"/>
    </row>
    <row r="2954" spans="1:2" x14ac:dyDescent="0.15">
      <c r="A2954" s="21"/>
      <c r="B2954" s="22"/>
    </row>
    <row r="2955" spans="1:2" x14ac:dyDescent="0.15">
      <c r="A2955" s="21"/>
      <c r="B2955" s="22"/>
    </row>
    <row r="2956" spans="1:2" x14ac:dyDescent="0.15">
      <c r="A2956" s="21"/>
      <c r="B2956" s="22"/>
    </row>
    <row r="2957" spans="1:2" x14ac:dyDescent="0.15">
      <c r="A2957" s="21"/>
      <c r="B2957" s="22"/>
    </row>
    <row r="2958" spans="1:2" x14ac:dyDescent="0.15">
      <c r="A2958" s="21"/>
      <c r="B2958" s="22"/>
    </row>
    <row r="2959" spans="1:2" x14ac:dyDescent="0.15">
      <c r="A2959" s="21"/>
      <c r="B2959" s="22"/>
    </row>
    <row r="2960" spans="1:2" x14ac:dyDescent="0.15">
      <c r="A2960" s="21"/>
      <c r="B2960" s="22"/>
    </row>
    <row r="2961" spans="1:2" x14ac:dyDescent="0.15">
      <c r="A2961" s="21"/>
      <c r="B2961" s="22"/>
    </row>
    <row r="2962" spans="1:2" x14ac:dyDescent="0.15">
      <c r="A2962" s="21"/>
      <c r="B2962" s="22"/>
    </row>
    <row r="2963" spans="1:2" x14ac:dyDescent="0.15">
      <c r="A2963" s="21"/>
      <c r="B2963" s="22"/>
    </row>
    <row r="2964" spans="1:2" x14ac:dyDescent="0.15">
      <c r="A2964" s="21"/>
      <c r="B2964" s="22"/>
    </row>
    <row r="2965" spans="1:2" x14ac:dyDescent="0.15">
      <c r="A2965" s="21"/>
      <c r="B2965" s="22"/>
    </row>
    <row r="2966" spans="1:2" x14ac:dyDescent="0.15">
      <c r="A2966" s="21"/>
      <c r="B2966" s="22"/>
    </row>
    <row r="2967" spans="1:2" x14ac:dyDescent="0.15">
      <c r="A2967" s="21"/>
      <c r="B2967" s="22"/>
    </row>
    <row r="2968" spans="1:2" x14ac:dyDescent="0.15">
      <c r="A2968" s="21"/>
      <c r="B2968" s="22"/>
    </row>
    <row r="2969" spans="1:2" x14ac:dyDescent="0.15">
      <c r="A2969" s="21"/>
      <c r="B2969" s="22"/>
    </row>
    <row r="2970" spans="1:2" x14ac:dyDescent="0.15">
      <c r="A2970" s="21"/>
      <c r="B2970" s="22"/>
    </row>
    <row r="2971" spans="1:2" x14ac:dyDescent="0.15">
      <c r="A2971" s="21"/>
      <c r="B2971" s="22"/>
    </row>
    <row r="2972" spans="1:2" x14ac:dyDescent="0.15">
      <c r="A2972" s="21"/>
      <c r="B2972" s="22"/>
    </row>
    <row r="2973" spans="1:2" x14ac:dyDescent="0.15">
      <c r="A2973" s="21"/>
      <c r="B2973" s="22"/>
    </row>
    <row r="2974" spans="1:2" x14ac:dyDescent="0.15">
      <c r="A2974" s="21"/>
      <c r="B2974" s="22"/>
    </row>
    <row r="2975" spans="1:2" x14ac:dyDescent="0.15">
      <c r="A2975" s="21"/>
      <c r="B2975" s="22"/>
    </row>
    <row r="2976" spans="1:2" x14ac:dyDescent="0.15">
      <c r="A2976" s="21"/>
      <c r="B2976" s="22"/>
    </row>
    <row r="2977" spans="1:2" x14ac:dyDescent="0.15">
      <c r="A2977" s="21"/>
      <c r="B2977" s="22"/>
    </row>
    <row r="2978" spans="1:2" x14ac:dyDescent="0.15">
      <c r="A2978" s="21"/>
      <c r="B2978" s="22"/>
    </row>
    <row r="2979" spans="1:2" x14ac:dyDescent="0.15">
      <c r="A2979" s="21"/>
      <c r="B2979" s="22"/>
    </row>
    <row r="2980" spans="1:2" x14ac:dyDescent="0.15">
      <c r="A2980" s="21"/>
      <c r="B2980" s="22"/>
    </row>
    <row r="2981" spans="1:2" x14ac:dyDescent="0.15">
      <c r="A2981" s="21"/>
      <c r="B2981" s="22"/>
    </row>
    <row r="2982" spans="1:2" x14ac:dyDescent="0.15">
      <c r="A2982" s="21"/>
      <c r="B2982" s="22"/>
    </row>
    <row r="2983" spans="1:2" x14ac:dyDescent="0.15">
      <c r="A2983" s="21"/>
      <c r="B2983" s="22"/>
    </row>
    <row r="2984" spans="1:2" x14ac:dyDescent="0.15">
      <c r="A2984" s="21"/>
      <c r="B2984" s="22"/>
    </row>
    <row r="2985" spans="1:2" x14ac:dyDescent="0.15">
      <c r="A2985" s="21"/>
      <c r="B2985" s="22"/>
    </row>
    <row r="2986" spans="1:2" x14ac:dyDescent="0.15">
      <c r="A2986" s="21"/>
      <c r="B2986" s="22"/>
    </row>
    <row r="2987" spans="1:2" x14ac:dyDescent="0.15">
      <c r="A2987" s="21"/>
      <c r="B2987" s="22"/>
    </row>
    <row r="2988" spans="1:2" x14ac:dyDescent="0.15">
      <c r="A2988" s="21"/>
      <c r="B2988" s="22"/>
    </row>
    <row r="2989" spans="1:2" x14ac:dyDescent="0.15">
      <c r="A2989" s="21"/>
      <c r="B2989" s="22"/>
    </row>
    <row r="2990" spans="1:2" x14ac:dyDescent="0.15">
      <c r="A2990" s="21"/>
      <c r="B2990" s="22"/>
    </row>
    <row r="2991" spans="1:2" x14ac:dyDescent="0.15">
      <c r="A2991" s="21"/>
      <c r="B2991" s="22"/>
    </row>
    <row r="2992" spans="1:2" x14ac:dyDescent="0.15">
      <c r="A2992" s="21"/>
      <c r="B2992" s="22"/>
    </row>
    <row r="2993" spans="1:2" x14ac:dyDescent="0.15">
      <c r="A2993" s="21"/>
      <c r="B2993" s="22"/>
    </row>
    <row r="2994" spans="1:2" x14ac:dyDescent="0.15">
      <c r="A2994" s="21"/>
      <c r="B2994" s="22"/>
    </row>
    <row r="2995" spans="1:2" x14ac:dyDescent="0.15">
      <c r="A2995" s="21"/>
      <c r="B2995" s="22"/>
    </row>
    <row r="2996" spans="1:2" x14ac:dyDescent="0.15">
      <c r="A2996" s="21"/>
      <c r="B2996" s="22"/>
    </row>
    <row r="2997" spans="1:2" x14ac:dyDescent="0.15">
      <c r="A2997" s="21"/>
      <c r="B2997" s="22"/>
    </row>
    <row r="2998" spans="1:2" x14ac:dyDescent="0.15">
      <c r="A2998" s="21"/>
      <c r="B2998" s="22"/>
    </row>
    <row r="2999" spans="1:2" x14ac:dyDescent="0.15">
      <c r="A2999" s="21"/>
      <c r="B2999" s="22"/>
    </row>
    <row r="3000" spans="1:2" x14ac:dyDescent="0.15">
      <c r="A3000" s="21"/>
      <c r="B3000" s="22"/>
    </row>
    <row r="3001" spans="1:2" x14ac:dyDescent="0.15">
      <c r="A3001" s="21"/>
      <c r="B3001" s="22"/>
    </row>
    <row r="3002" spans="1:2" x14ac:dyDescent="0.15">
      <c r="A3002" s="21"/>
      <c r="B3002" s="22"/>
    </row>
    <row r="3003" spans="1:2" x14ac:dyDescent="0.15">
      <c r="A3003" s="21"/>
      <c r="B3003" s="22"/>
    </row>
    <row r="3004" spans="1:2" x14ac:dyDescent="0.15">
      <c r="A3004" s="21"/>
      <c r="B3004" s="22"/>
    </row>
    <row r="3005" spans="1:2" x14ac:dyDescent="0.15">
      <c r="A3005" s="21"/>
      <c r="B3005" s="22"/>
    </row>
    <row r="3006" spans="1:2" x14ac:dyDescent="0.15">
      <c r="A3006" s="21"/>
      <c r="B3006" s="22"/>
    </row>
    <row r="3007" spans="1:2" x14ac:dyDescent="0.15">
      <c r="A3007" s="21"/>
      <c r="B3007" s="22"/>
    </row>
    <row r="3008" spans="1:2" x14ac:dyDescent="0.15">
      <c r="A3008" s="21"/>
      <c r="B3008" s="22"/>
    </row>
    <row r="3009" spans="1:2" x14ac:dyDescent="0.15">
      <c r="A3009" s="21"/>
      <c r="B3009" s="22"/>
    </row>
    <row r="3010" spans="1:2" x14ac:dyDescent="0.15">
      <c r="A3010" s="21"/>
      <c r="B3010" s="22"/>
    </row>
    <row r="3011" spans="1:2" x14ac:dyDescent="0.15">
      <c r="A3011" s="21"/>
      <c r="B3011" s="22"/>
    </row>
    <row r="3012" spans="1:2" x14ac:dyDescent="0.15">
      <c r="A3012" s="21"/>
      <c r="B3012" s="22"/>
    </row>
    <row r="3013" spans="1:2" x14ac:dyDescent="0.15">
      <c r="A3013" s="21"/>
      <c r="B3013" s="22"/>
    </row>
    <row r="3014" spans="1:2" x14ac:dyDescent="0.15">
      <c r="A3014" s="21"/>
      <c r="B3014" s="22"/>
    </row>
    <row r="3015" spans="1:2" x14ac:dyDescent="0.15">
      <c r="A3015" s="21"/>
      <c r="B3015" s="22"/>
    </row>
    <row r="3016" spans="1:2" x14ac:dyDescent="0.15">
      <c r="A3016" s="21"/>
      <c r="B3016" s="22"/>
    </row>
    <row r="3017" spans="1:2" x14ac:dyDescent="0.15">
      <c r="A3017" s="21"/>
      <c r="B3017" s="22"/>
    </row>
    <row r="3018" spans="1:2" x14ac:dyDescent="0.15">
      <c r="A3018" s="21"/>
      <c r="B3018" s="22"/>
    </row>
    <row r="3019" spans="1:2" x14ac:dyDescent="0.15">
      <c r="A3019" s="21"/>
      <c r="B3019" s="22"/>
    </row>
    <row r="3020" spans="1:2" x14ac:dyDescent="0.15">
      <c r="A3020" s="21"/>
      <c r="B3020" s="22"/>
    </row>
    <row r="3021" spans="1:2" x14ac:dyDescent="0.15">
      <c r="A3021" s="21"/>
      <c r="B3021" s="22"/>
    </row>
    <row r="3022" spans="1:2" x14ac:dyDescent="0.15">
      <c r="A3022" s="21"/>
      <c r="B3022" s="22"/>
    </row>
    <row r="3023" spans="1:2" x14ac:dyDescent="0.15">
      <c r="A3023" s="21"/>
      <c r="B3023" s="22"/>
    </row>
    <row r="3024" spans="1:2" x14ac:dyDescent="0.15">
      <c r="A3024" s="21"/>
      <c r="B3024" s="22"/>
    </row>
    <row r="3025" spans="1:2" x14ac:dyDescent="0.15">
      <c r="A3025" s="21"/>
      <c r="B3025" s="22"/>
    </row>
    <row r="3026" spans="1:2" x14ac:dyDescent="0.15">
      <c r="A3026" s="21"/>
      <c r="B3026" s="22"/>
    </row>
    <row r="3027" spans="1:2" x14ac:dyDescent="0.15">
      <c r="A3027" s="21"/>
      <c r="B3027" s="22"/>
    </row>
    <row r="3028" spans="1:2" x14ac:dyDescent="0.15">
      <c r="A3028" s="21"/>
      <c r="B3028" s="22"/>
    </row>
    <row r="3029" spans="1:2" x14ac:dyDescent="0.15">
      <c r="A3029" s="21"/>
      <c r="B3029" s="22"/>
    </row>
    <row r="3030" spans="1:2" x14ac:dyDescent="0.15">
      <c r="A3030" s="21"/>
      <c r="B3030" s="22"/>
    </row>
    <row r="3031" spans="1:2" x14ac:dyDescent="0.15">
      <c r="A3031" s="21"/>
      <c r="B3031" s="22"/>
    </row>
    <row r="3032" spans="1:2" x14ac:dyDescent="0.15">
      <c r="A3032" s="21"/>
      <c r="B3032" s="22"/>
    </row>
    <row r="3033" spans="1:2" x14ac:dyDescent="0.15">
      <c r="A3033" s="21"/>
      <c r="B3033" s="22"/>
    </row>
    <row r="3034" spans="1:2" x14ac:dyDescent="0.15">
      <c r="A3034" s="21"/>
      <c r="B3034" s="22"/>
    </row>
    <row r="3035" spans="1:2" x14ac:dyDescent="0.15">
      <c r="A3035" s="21"/>
      <c r="B3035" s="22"/>
    </row>
    <row r="3036" spans="1:2" x14ac:dyDescent="0.15">
      <c r="A3036" s="21"/>
      <c r="B3036" s="22"/>
    </row>
    <row r="3037" spans="1:2" x14ac:dyDescent="0.15">
      <c r="A3037" s="21"/>
      <c r="B3037" s="22"/>
    </row>
    <row r="3038" spans="1:2" x14ac:dyDescent="0.15">
      <c r="A3038" s="21"/>
      <c r="B3038" s="22"/>
    </row>
    <row r="3039" spans="1:2" x14ac:dyDescent="0.15">
      <c r="A3039" s="21"/>
      <c r="B3039" s="22"/>
    </row>
    <row r="3040" spans="1:2" x14ac:dyDescent="0.15">
      <c r="A3040" s="21"/>
      <c r="B3040" s="22"/>
    </row>
    <row r="3041" spans="1:2" x14ac:dyDescent="0.15">
      <c r="A3041" s="21"/>
      <c r="B3041" s="22"/>
    </row>
    <row r="3042" spans="1:2" x14ac:dyDescent="0.15">
      <c r="A3042" s="21"/>
      <c r="B3042" s="22"/>
    </row>
    <row r="3043" spans="1:2" x14ac:dyDescent="0.15">
      <c r="A3043" s="21"/>
      <c r="B3043" s="22"/>
    </row>
    <row r="3044" spans="1:2" x14ac:dyDescent="0.15">
      <c r="A3044" s="21"/>
      <c r="B3044" s="22"/>
    </row>
    <row r="3045" spans="1:2" x14ac:dyDescent="0.15">
      <c r="A3045" s="21"/>
      <c r="B3045" s="22"/>
    </row>
    <row r="3046" spans="1:2" x14ac:dyDescent="0.15">
      <c r="A3046" s="21"/>
      <c r="B3046" s="22"/>
    </row>
    <row r="3047" spans="1:2" x14ac:dyDescent="0.15">
      <c r="A3047" s="21"/>
      <c r="B3047" s="22"/>
    </row>
    <row r="3048" spans="1:2" x14ac:dyDescent="0.15">
      <c r="A3048" s="21"/>
      <c r="B3048" s="22"/>
    </row>
    <row r="3049" spans="1:2" x14ac:dyDescent="0.15">
      <c r="A3049" s="21"/>
      <c r="B3049" s="22"/>
    </row>
    <row r="3050" spans="1:2" x14ac:dyDescent="0.15">
      <c r="A3050" s="21"/>
      <c r="B3050" s="22"/>
    </row>
    <row r="3051" spans="1:2" x14ac:dyDescent="0.15">
      <c r="A3051" s="21"/>
      <c r="B3051" s="22"/>
    </row>
    <row r="3052" spans="1:2" x14ac:dyDescent="0.15">
      <c r="A3052" s="21"/>
      <c r="B3052" s="22"/>
    </row>
    <row r="3053" spans="1:2" x14ac:dyDescent="0.15">
      <c r="A3053" s="21"/>
      <c r="B3053" s="22"/>
    </row>
    <row r="3054" spans="1:2" x14ac:dyDescent="0.15">
      <c r="A3054" s="21"/>
      <c r="B3054" s="22"/>
    </row>
    <row r="3055" spans="1:2" x14ac:dyDescent="0.15">
      <c r="A3055" s="21"/>
      <c r="B3055" s="22"/>
    </row>
    <row r="3056" spans="1:2" x14ac:dyDescent="0.15">
      <c r="A3056" s="21"/>
      <c r="B3056" s="22"/>
    </row>
    <row r="3057" spans="1:2" x14ac:dyDescent="0.15">
      <c r="A3057" s="21"/>
      <c r="B3057" s="22"/>
    </row>
    <row r="3058" spans="1:2" x14ac:dyDescent="0.15">
      <c r="A3058" s="21"/>
      <c r="B3058" s="22"/>
    </row>
    <row r="3059" spans="1:2" x14ac:dyDescent="0.15">
      <c r="A3059" s="21"/>
      <c r="B3059" s="22"/>
    </row>
    <row r="3060" spans="1:2" x14ac:dyDescent="0.15">
      <c r="A3060" s="21"/>
      <c r="B3060" s="22"/>
    </row>
    <row r="3061" spans="1:2" x14ac:dyDescent="0.15">
      <c r="A3061" s="21"/>
      <c r="B3061" s="22"/>
    </row>
    <row r="3062" spans="1:2" x14ac:dyDescent="0.15">
      <c r="A3062" s="21"/>
      <c r="B3062" s="22"/>
    </row>
    <row r="3063" spans="1:2" x14ac:dyDescent="0.15">
      <c r="A3063" s="21"/>
      <c r="B3063" s="22"/>
    </row>
    <row r="3064" spans="1:2" x14ac:dyDescent="0.15">
      <c r="A3064" s="21"/>
      <c r="B3064" s="22"/>
    </row>
    <row r="3065" spans="1:2" x14ac:dyDescent="0.15">
      <c r="A3065" s="21"/>
      <c r="B3065" s="22"/>
    </row>
    <row r="3066" spans="1:2" x14ac:dyDescent="0.15">
      <c r="A3066" s="21"/>
      <c r="B3066" s="22"/>
    </row>
    <row r="3067" spans="1:2" x14ac:dyDescent="0.15">
      <c r="A3067" s="21"/>
      <c r="B3067" s="22"/>
    </row>
    <row r="3068" spans="1:2" x14ac:dyDescent="0.15">
      <c r="A3068" s="21"/>
      <c r="B3068" s="22"/>
    </row>
    <row r="3069" spans="1:2" x14ac:dyDescent="0.15">
      <c r="A3069" s="21"/>
      <c r="B3069" s="22"/>
    </row>
    <row r="3070" spans="1:2" x14ac:dyDescent="0.15">
      <c r="A3070" s="21"/>
      <c r="B3070" s="22"/>
    </row>
    <row r="3071" spans="1:2" x14ac:dyDescent="0.15">
      <c r="A3071" s="21"/>
      <c r="B3071" s="22"/>
    </row>
    <row r="3072" spans="1:2" x14ac:dyDescent="0.15">
      <c r="A3072" s="21"/>
      <c r="B3072" s="22"/>
    </row>
    <row r="3073" spans="1:2" x14ac:dyDescent="0.15">
      <c r="A3073" s="21"/>
      <c r="B3073" s="22"/>
    </row>
    <row r="3074" spans="1:2" x14ac:dyDescent="0.15">
      <c r="A3074" s="21"/>
      <c r="B3074" s="22"/>
    </row>
    <row r="3075" spans="1:2" x14ac:dyDescent="0.15">
      <c r="A3075" s="21"/>
      <c r="B3075" s="22"/>
    </row>
    <row r="3076" spans="1:2" x14ac:dyDescent="0.15">
      <c r="A3076" s="21"/>
      <c r="B3076" s="22"/>
    </row>
    <row r="3077" spans="1:2" x14ac:dyDescent="0.15">
      <c r="A3077" s="21"/>
      <c r="B3077" s="22"/>
    </row>
    <row r="3078" spans="1:2" x14ac:dyDescent="0.15">
      <c r="A3078" s="21"/>
      <c r="B3078" s="22"/>
    </row>
    <row r="3079" spans="1:2" x14ac:dyDescent="0.15">
      <c r="A3079" s="21"/>
      <c r="B3079" s="22"/>
    </row>
    <row r="3080" spans="1:2" x14ac:dyDescent="0.15">
      <c r="A3080" s="21"/>
      <c r="B3080" s="22"/>
    </row>
    <row r="3081" spans="1:2" x14ac:dyDescent="0.15">
      <c r="A3081" s="21"/>
      <c r="B3081" s="22"/>
    </row>
    <row r="3082" spans="1:2" x14ac:dyDescent="0.15">
      <c r="A3082" s="21"/>
      <c r="B3082" s="22"/>
    </row>
    <row r="3083" spans="1:2" x14ac:dyDescent="0.15">
      <c r="A3083" s="21"/>
      <c r="B3083" s="22"/>
    </row>
    <row r="3084" spans="1:2" x14ac:dyDescent="0.15">
      <c r="A3084" s="21"/>
      <c r="B3084" s="22"/>
    </row>
    <row r="3085" spans="1:2" x14ac:dyDescent="0.15">
      <c r="A3085" s="21"/>
      <c r="B3085" s="22"/>
    </row>
    <row r="3086" spans="1:2" x14ac:dyDescent="0.15">
      <c r="A3086" s="21"/>
      <c r="B3086" s="22"/>
    </row>
    <row r="3087" spans="1:2" x14ac:dyDescent="0.15">
      <c r="A3087" s="21"/>
      <c r="B3087" s="22"/>
    </row>
    <row r="3088" spans="1:2" x14ac:dyDescent="0.15">
      <c r="A3088" s="21"/>
      <c r="B3088" s="22"/>
    </row>
    <row r="3089" spans="1:2" x14ac:dyDescent="0.15">
      <c r="A3089" s="21"/>
      <c r="B3089" s="22"/>
    </row>
    <row r="3090" spans="1:2" x14ac:dyDescent="0.15">
      <c r="A3090" s="21"/>
      <c r="B3090" s="22"/>
    </row>
    <row r="3091" spans="1:2" x14ac:dyDescent="0.15">
      <c r="A3091" s="21"/>
      <c r="B3091" s="22"/>
    </row>
    <row r="3092" spans="1:2" x14ac:dyDescent="0.15">
      <c r="A3092" s="21"/>
      <c r="B3092" s="22"/>
    </row>
    <row r="3093" spans="1:2" x14ac:dyDescent="0.15">
      <c r="A3093" s="21"/>
      <c r="B3093" s="22"/>
    </row>
    <row r="3094" spans="1:2" x14ac:dyDescent="0.15">
      <c r="A3094" s="21"/>
      <c r="B3094" s="22"/>
    </row>
    <row r="3095" spans="1:2" x14ac:dyDescent="0.15">
      <c r="A3095" s="21"/>
      <c r="B3095" s="22"/>
    </row>
    <row r="3096" spans="1:2" x14ac:dyDescent="0.15">
      <c r="A3096" s="21"/>
      <c r="B3096" s="22"/>
    </row>
    <row r="3097" spans="1:2" x14ac:dyDescent="0.15">
      <c r="A3097" s="21"/>
      <c r="B3097" s="22"/>
    </row>
    <row r="3098" spans="1:2" x14ac:dyDescent="0.15">
      <c r="A3098" s="21"/>
      <c r="B3098" s="22"/>
    </row>
    <row r="3099" spans="1:2" x14ac:dyDescent="0.15">
      <c r="A3099" s="21"/>
      <c r="B3099" s="22"/>
    </row>
    <row r="3100" spans="1:2" x14ac:dyDescent="0.15">
      <c r="A3100" s="21"/>
      <c r="B3100" s="22"/>
    </row>
    <row r="3101" spans="1:2" x14ac:dyDescent="0.15">
      <c r="A3101" s="21"/>
      <c r="B3101" s="22"/>
    </row>
    <row r="3102" spans="1:2" x14ac:dyDescent="0.15">
      <c r="A3102" s="21"/>
      <c r="B3102" s="22"/>
    </row>
    <row r="3103" spans="1:2" x14ac:dyDescent="0.15">
      <c r="A3103" s="21"/>
      <c r="B3103" s="22"/>
    </row>
    <row r="3104" spans="1:2" x14ac:dyDescent="0.15">
      <c r="A3104" s="21"/>
      <c r="B3104" s="22"/>
    </row>
    <row r="3105" spans="1:2" x14ac:dyDescent="0.15">
      <c r="A3105" s="21"/>
      <c r="B3105" s="22"/>
    </row>
    <row r="3106" spans="1:2" x14ac:dyDescent="0.15">
      <c r="A3106" s="21"/>
      <c r="B3106" s="22"/>
    </row>
    <row r="3107" spans="1:2" x14ac:dyDescent="0.15">
      <c r="A3107" s="21"/>
      <c r="B3107" s="22"/>
    </row>
    <row r="3108" spans="1:2" x14ac:dyDescent="0.15">
      <c r="A3108" s="21"/>
      <c r="B3108" s="22"/>
    </row>
    <row r="3109" spans="1:2" x14ac:dyDescent="0.15">
      <c r="A3109" s="21"/>
      <c r="B3109" s="22"/>
    </row>
    <row r="3110" spans="1:2" x14ac:dyDescent="0.15">
      <c r="A3110" s="21"/>
      <c r="B3110" s="22"/>
    </row>
    <row r="3111" spans="1:2" x14ac:dyDescent="0.15">
      <c r="A3111" s="21"/>
      <c r="B3111" s="22"/>
    </row>
    <row r="3112" spans="1:2" x14ac:dyDescent="0.15">
      <c r="A3112" s="21"/>
      <c r="B3112" s="22"/>
    </row>
    <row r="3113" spans="1:2" x14ac:dyDescent="0.15">
      <c r="A3113" s="21"/>
      <c r="B3113" s="22"/>
    </row>
    <row r="3114" spans="1:2" x14ac:dyDescent="0.15">
      <c r="A3114" s="21"/>
      <c r="B3114" s="22"/>
    </row>
    <row r="3115" spans="1:2" x14ac:dyDescent="0.15">
      <c r="A3115" s="21"/>
      <c r="B3115" s="22"/>
    </row>
    <row r="3116" spans="1:2" x14ac:dyDescent="0.15">
      <c r="A3116" s="21"/>
      <c r="B3116" s="22"/>
    </row>
    <row r="3117" spans="1:2" x14ac:dyDescent="0.15">
      <c r="A3117" s="21"/>
      <c r="B3117" s="22"/>
    </row>
    <row r="3118" spans="1:2" x14ac:dyDescent="0.15">
      <c r="A3118" s="21"/>
      <c r="B3118" s="22"/>
    </row>
    <row r="3119" spans="1:2" x14ac:dyDescent="0.15">
      <c r="A3119" s="21"/>
      <c r="B3119" s="22"/>
    </row>
    <row r="3120" spans="1:2" x14ac:dyDescent="0.15">
      <c r="A3120" s="21"/>
      <c r="B3120" s="22"/>
    </row>
    <row r="3121" spans="1:2" x14ac:dyDescent="0.15">
      <c r="A3121" s="21"/>
      <c r="B3121" s="22"/>
    </row>
    <row r="3122" spans="1:2" x14ac:dyDescent="0.15">
      <c r="A3122" s="21"/>
      <c r="B3122" s="22"/>
    </row>
    <row r="3123" spans="1:2" x14ac:dyDescent="0.15">
      <c r="A3123" s="21"/>
      <c r="B3123" s="22"/>
    </row>
    <row r="3124" spans="1:2" x14ac:dyDescent="0.15">
      <c r="A3124" s="21"/>
      <c r="B3124" s="22"/>
    </row>
    <row r="3125" spans="1:2" x14ac:dyDescent="0.15">
      <c r="A3125" s="21"/>
      <c r="B3125" s="22"/>
    </row>
    <row r="3126" spans="1:2" x14ac:dyDescent="0.15">
      <c r="A3126" s="21"/>
      <c r="B3126" s="22"/>
    </row>
    <row r="3127" spans="1:2" x14ac:dyDescent="0.15">
      <c r="A3127" s="21"/>
      <c r="B3127" s="22"/>
    </row>
    <row r="3128" spans="1:2" x14ac:dyDescent="0.15">
      <c r="A3128" s="21"/>
      <c r="B3128" s="22"/>
    </row>
    <row r="3129" spans="1:2" x14ac:dyDescent="0.15">
      <c r="A3129" s="21"/>
      <c r="B3129" s="22"/>
    </row>
    <row r="3130" spans="1:2" x14ac:dyDescent="0.15">
      <c r="A3130" s="21"/>
      <c r="B3130" s="22"/>
    </row>
    <row r="3131" spans="1:2" x14ac:dyDescent="0.15">
      <c r="A3131" s="21"/>
      <c r="B3131" s="22"/>
    </row>
    <row r="3132" spans="1:2" x14ac:dyDescent="0.15">
      <c r="A3132" s="21"/>
      <c r="B3132" s="22"/>
    </row>
    <row r="3133" spans="1:2" x14ac:dyDescent="0.15">
      <c r="A3133" s="21"/>
      <c r="B3133" s="22"/>
    </row>
    <row r="3134" spans="1:2" x14ac:dyDescent="0.15">
      <c r="A3134" s="21"/>
      <c r="B3134" s="22"/>
    </row>
    <row r="3135" spans="1:2" x14ac:dyDescent="0.15">
      <c r="A3135" s="21"/>
      <c r="B3135" s="22"/>
    </row>
    <row r="3136" spans="1:2" x14ac:dyDescent="0.15">
      <c r="A3136" s="21"/>
      <c r="B3136" s="22"/>
    </row>
    <row r="3137" spans="1:2" x14ac:dyDescent="0.15">
      <c r="A3137" s="21"/>
      <c r="B3137" s="22"/>
    </row>
    <row r="3138" spans="1:2" x14ac:dyDescent="0.15">
      <c r="A3138" s="21"/>
      <c r="B3138" s="22"/>
    </row>
    <row r="3139" spans="1:2" x14ac:dyDescent="0.15">
      <c r="A3139" s="21"/>
      <c r="B3139" s="22"/>
    </row>
    <row r="3140" spans="1:2" x14ac:dyDescent="0.15">
      <c r="A3140" s="21"/>
      <c r="B3140" s="22"/>
    </row>
    <row r="3141" spans="1:2" x14ac:dyDescent="0.15">
      <c r="A3141" s="21"/>
      <c r="B3141" s="22"/>
    </row>
    <row r="3142" spans="1:2" x14ac:dyDescent="0.15">
      <c r="A3142" s="21"/>
      <c r="B3142" s="22"/>
    </row>
    <row r="3143" spans="1:2" x14ac:dyDescent="0.15">
      <c r="A3143" s="21"/>
      <c r="B3143" s="22"/>
    </row>
    <row r="3144" spans="1:2" x14ac:dyDescent="0.15">
      <c r="A3144" s="21"/>
      <c r="B3144" s="22"/>
    </row>
    <row r="3145" spans="1:2" x14ac:dyDescent="0.15">
      <c r="A3145" s="21"/>
      <c r="B3145" s="22"/>
    </row>
  </sheetData>
  <phoneticPr fontId="4"/>
  <pageMargins left="0.78700000000000003" right="0.78700000000000003" top="0.98399999999999999" bottom="0.98399999999999999" header="0.51200000000000001" footer="0.5120000000000000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H2215"/>
  <sheetViews>
    <sheetView topLeftCell="A2194" workbookViewId="0">
      <selection activeCell="B13" sqref="A1:C2215"/>
    </sheetView>
  </sheetViews>
  <sheetFormatPr defaultRowHeight="13.5" x14ac:dyDescent="0.15"/>
  <cols>
    <col min="1" max="1" width="15" bestFit="1" customWidth="1"/>
    <col min="2" max="2" width="34" bestFit="1" customWidth="1"/>
    <col min="3" max="3" width="12.25" bestFit="1" customWidth="1"/>
    <col min="4" max="4" width="15.125" bestFit="1" customWidth="1"/>
    <col min="5" max="5" width="22.5" bestFit="1" customWidth="1"/>
    <col min="6" max="6" width="13.75" bestFit="1" customWidth="1"/>
    <col min="7" max="7" width="12.125" bestFit="1" customWidth="1"/>
    <col min="8" max="8" width="47.625" bestFit="1" customWidth="1"/>
  </cols>
  <sheetData>
    <row r="1" spans="1:8" x14ac:dyDescent="0.15">
      <c r="A1" s="1" t="s">
        <v>2356</v>
      </c>
      <c r="B1" s="1" t="s">
        <v>2357</v>
      </c>
      <c r="C1" s="1" t="s">
        <v>2358</v>
      </c>
      <c r="D1" s="1" t="s">
        <v>2359</v>
      </c>
      <c r="E1" s="1" t="s">
        <v>2360</v>
      </c>
      <c r="F1" s="1" t="s">
        <v>2361</v>
      </c>
      <c r="G1" s="1" t="s">
        <v>2362</v>
      </c>
      <c r="H1" s="1" t="s">
        <v>2363</v>
      </c>
    </row>
    <row r="2" spans="1:8" x14ac:dyDescent="0.15">
      <c r="A2" s="1" t="str">
        <f>IF(MID(MST_CM_ITEM!A2,12,2)&lt;&gt;"11",RIGHT(MST_CM_ITEM!A2,13),RIGHT(MST_CM_ITEM!A2,12))</f>
        <v>3200000200501</v>
      </c>
      <c r="B2" s="1" t="e">
        <f>IF(OR(ISERROR(F2),ISERROR(G2),ISERROR(H2)),"",IF(org_name&lt;&gt;F2,"",CONCATENATE(G2,"：",H2)))</f>
        <v>#REF!</v>
      </c>
      <c r="C2" s="1" t="str">
        <f>"PPIORG"&amp;LEFT(A2,4)</f>
        <v>PPIORG3200</v>
      </c>
      <c r="D2" s="1" t="str">
        <f>"PPISPLY"&amp;LEFT(A2,6)</f>
        <v>PPISPLY320000</v>
      </c>
      <c r="E2" s="1" t="str">
        <f>"PPIITEM"&amp;A2</f>
        <v>PPIITEM3200000200501</v>
      </c>
      <c r="F2" s="1" t="str">
        <f>VLOOKUP( C2,MST_CM_ORG!A:B,2)</f>
        <v>島根県</v>
      </c>
      <c r="G2" s="1" t="str">
        <f>VLOOKUP(D2, PPI_SPLYCD!A:B,2,FALSE)</f>
        <v>工事</v>
      </c>
      <c r="H2" s="1" t="str">
        <f>VLOOKUP(E2, MST_CM_ITEM!A:B,2,FALSE)</f>
        <v>一般土木工事</v>
      </c>
    </row>
    <row r="3" spans="1:8" x14ac:dyDescent="0.15">
      <c r="A3" s="1" t="str">
        <f>IF(MID(MST_CM_ITEM!A3,12,2)&lt;&gt;"11",RIGHT(MST_CM_ITEM!A3,13),RIGHT(MST_CM_ITEM!A3,12))</f>
        <v>3200000200502</v>
      </c>
      <c r="B3" s="1" t="e">
        <f>IF(OR(ISERROR(F3),ISERROR(G3),ISERROR(H3)),"",IF(org_name&lt;&gt;F3,"",CONCATENATE(G3,"：",H3)))</f>
        <v>#REF!</v>
      </c>
      <c r="C3" s="1" t="str">
        <f>"PPIORG"&amp;LEFT(A3,4)</f>
        <v>PPIORG3200</v>
      </c>
      <c r="D3" s="1" t="str">
        <f>"PPISPLY"&amp;LEFT(A3,6)</f>
        <v>PPISPLY320000</v>
      </c>
      <c r="E3" s="1" t="str">
        <f>"PPIITEM"&amp;A3</f>
        <v>PPIITEM3200000200502</v>
      </c>
      <c r="F3" s="1" t="str">
        <f>VLOOKUP( C3,MST_CM_ORG!A:B,2)</f>
        <v>島根県</v>
      </c>
      <c r="G3" s="1" t="str">
        <f>VLOOKUP(D3, PPI_SPLYCD!A:B,2,FALSE)</f>
        <v>工事</v>
      </c>
      <c r="H3" s="1" t="str">
        <f>VLOOKUP(E3, MST_CM_ITEM!A:B,2,FALSE)</f>
        <v>アスファルト舗装工事</v>
      </c>
    </row>
    <row r="4" spans="1:8" x14ac:dyDescent="0.15">
      <c r="A4" s="1" t="str">
        <f>IF(MID(MST_CM_ITEM!A4,12,2)&lt;&gt;"11",RIGHT(MST_CM_ITEM!A4,13),RIGHT(MST_CM_ITEM!A4,12))</f>
        <v>3200000200503</v>
      </c>
      <c r="B4" s="1" t="e">
        <f t="shared" ref="B4:B67" si="0">IF(OR(ISERROR(F4),ISERROR(G4),ISERROR(H4)),"",IF(org_name&lt;&gt;F4,"",CONCATENATE(G4,"：",H4)))</f>
        <v>#REF!</v>
      </c>
      <c r="C4" s="1" t="str">
        <f t="shared" ref="C4:C67" si="1">"PPIORG"&amp;LEFT(A4,4)</f>
        <v>PPIORG3200</v>
      </c>
      <c r="D4" s="1" t="str">
        <f t="shared" ref="D4:D67" si="2">"PPISPLY"&amp;LEFT(A4,6)</f>
        <v>PPISPLY320000</v>
      </c>
      <c r="E4" s="1" t="str">
        <f t="shared" ref="E4:E67" si="3">"PPIITEM"&amp;A4</f>
        <v>PPIITEM3200000200503</v>
      </c>
      <c r="F4" s="1" t="str">
        <f>VLOOKUP( C4,MST_CM_ORG!A:B,2)</f>
        <v>島根県</v>
      </c>
      <c r="G4" s="1" t="str">
        <f>VLOOKUP(D4, PPI_SPLYCD!A:B,2,FALSE)</f>
        <v>工事</v>
      </c>
      <c r="H4" s="1" t="str">
        <f>VLOOKUP(E4, MST_CM_ITEM!A:B,2,FALSE)</f>
        <v>鋼橋上部工事</v>
      </c>
    </row>
    <row r="5" spans="1:8" x14ac:dyDescent="0.15">
      <c r="A5" s="1" t="str">
        <f>IF(MID(MST_CM_ITEM!A5,12,2)&lt;&gt;"11",RIGHT(MST_CM_ITEM!A5,13),RIGHT(MST_CM_ITEM!A5,12))</f>
        <v>3200000200504</v>
      </c>
      <c r="B5" s="1" t="e">
        <f t="shared" si="0"/>
        <v>#REF!</v>
      </c>
      <c r="C5" s="1" t="str">
        <f t="shared" si="1"/>
        <v>PPIORG3200</v>
      </c>
      <c r="D5" s="1" t="str">
        <f t="shared" si="2"/>
        <v>PPISPLY320000</v>
      </c>
      <c r="E5" s="1" t="str">
        <f t="shared" si="3"/>
        <v>PPIITEM3200000200504</v>
      </c>
      <c r="F5" s="1" t="str">
        <f>VLOOKUP( C5,MST_CM_ORG!A:B,2)</f>
        <v>島根県</v>
      </c>
      <c r="G5" s="1" t="str">
        <f>VLOOKUP(D5, PPI_SPLYCD!A:B,2,FALSE)</f>
        <v>工事</v>
      </c>
      <c r="H5" s="1" t="str">
        <f>VLOOKUP(E5, MST_CM_ITEM!A:B,2,FALSE)</f>
        <v>造園工事</v>
      </c>
    </row>
    <row r="6" spans="1:8" x14ac:dyDescent="0.15">
      <c r="A6" s="1" t="str">
        <f>IF(MID(MST_CM_ITEM!A6,12,2)&lt;&gt;"11",RIGHT(MST_CM_ITEM!A6,13),RIGHT(MST_CM_ITEM!A6,12))</f>
        <v>3200000200505</v>
      </c>
      <c r="B6" s="1" t="e">
        <f t="shared" si="0"/>
        <v>#REF!</v>
      </c>
      <c r="C6" s="1" t="str">
        <f t="shared" si="1"/>
        <v>PPIORG3200</v>
      </c>
      <c r="D6" s="1" t="str">
        <f t="shared" si="2"/>
        <v>PPISPLY320000</v>
      </c>
      <c r="E6" s="1" t="str">
        <f t="shared" si="3"/>
        <v>PPIITEM3200000200505</v>
      </c>
      <c r="F6" s="1" t="str">
        <f>VLOOKUP( C6,MST_CM_ORG!A:B,2)</f>
        <v>島根県</v>
      </c>
      <c r="G6" s="1" t="str">
        <f>VLOOKUP(D6, PPI_SPLYCD!A:B,2,FALSE)</f>
        <v>工事</v>
      </c>
      <c r="H6" s="1" t="str">
        <f>VLOOKUP(E6, MST_CM_ITEM!A:B,2,FALSE)</f>
        <v>建築工事</v>
      </c>
    </row>
    <row r="7" spans="1:8" x14ac:dyDescent="0.15">
      <c r="A7" s="1" t="str">
        <f>IF(MID(MST_CM_ITEM!A7,12,2)&lt;&gt;"11",RIGHT(MST_CM_ITEM!A7,13),RIGHT(MST_CM_ITEM!A7,12))</f>
        <v>3200000200506</v>
      </c>
      <c r="B7" s="1" t="e">
        <f t="shared" si="0"/>
        <v>#REF!</v>
      </c>
      <c r="C7" s="1" t="str">
        <f t="shared" si="1"/>
        <v>PPIORG3200</v>
      </c>
      <c r="D7" s="1" t="str">
        <f t="shared" si="2"/>
        <v>PPISPLY320000</v>
      </c>
      <c r="E7" s="1" t="str">
        <f t="shared" si="3"/>
        <v>PPIITEM3200000200506</v>
      </c>
      <c r="F7" s="1" t="str">
        <f>VLOOKUP( C7,MST_CM_ORG!A:B,2)</f>
        <v>島根県</v>
      </c>
      <c r="G7" s="1" t="str">
        <f>VLOOKUP(D7, PPI_SPLYCD!A:B,2,FALSE)</f>
        <v>工事</v>
      </c>
      <c r="H7" s="1" t="str">
        <f>VLOOKUP(E7, MST_CM_ITEM!A:B,2,FALSE)</f>
        <v>木造建築工事</v>
      </c>
    </row>
    <row r="8" spans="1:8" x14ac:dyDescent="0.15">
      <c r="A8" s="1" t="str">
        <f>IF(MID(MST_CM_ITEM!A8,12,2)&lt;&gt;"11",RIGHT(MST_CM_ITEM!A8,13),RIGHT(MST_CM_ITEM!A8,12))</f>
        <v>3200000200507</v>
      </c>
      <c r="B8" s="1" t="e">
        <f t="shared" si="0"/>
        <v>#REF!</v>
      </c>
      <c r="C8" s="1" t="str">
        <f t="shared" si="1"/>
        <v>PPIORG3200</v>
      </c>
      <c r="D8" s="1" t="str">
        <f t="shared" si="2"/>
        <v>PPISPLY320000</v>
      </c>
      <c r="E8" s="1" t="str">
        <f t="shared" si="3"/>
        <v>PPIITEM3200000200507</v>
      </c>
      <c r="F8" s="1" t="str">
        <f>VLOOKUP( C8,MST_CM_ORG!A:B,2)</f>
        <v>島根県</v>
      </c>
      <c r="G8" s="1" t="str">
        <f>VLOOKUP(D8, PPI_SPLYCD!A:B,2,FALSE)</f>
        <v>工事</v>
      </c>
      <c r="H8" s="1" t="str">
        <f>VLOOKUP(E8, MST_CM_ITEM!A:B,2,FALSE)</f>
        <v>電気設備工事</v>
      </c>
    </row>
    <row r="9" spans="1:8" x14ac:dyDescent="0.15">
      <c r="A9" s="1" t="str">
        <f>IF(MID(MST_CM_ITEM!A9,12,2)&lt;&gt;"11",RIGHT(MST_CM_ITEM!A9,13),RIGHT(MST_CM_ITEM!A9,12))</f>
        <v>3200000200508</v>
      </c>
      <c r="B9" s="1" t="e">
        <f t="shared" si="0"/>
        <v>#REF!</v>
      </c>
      <c r="C9" s="1" t="str">
        <f t="shared" si="1"/>
        <v>PPIORG3200</v>
      </c>
      <c r="D9" s="1" t="str">
        <f t="shared" si="2"/>
        <v>PPISPLY320000</v>
      </c>
      <c r="E9" s="1" t="str">
        <f t="shared" si="3"/>
        <v>PPIITEM3200000200508</v>
      </c>
      <c r="F9" s="1" t="str">
        <f>VLOOKUP( C9,MST_CM_ORG!A:B,2)</f>
        <v>島根県</v>
      </c>
      <c r="G9" s="1" t="str">
        <f>VLOOKUP(D9, PPI_SPLYCD!A:B,2,FALSE)</f>
        <v>工事</v>
      </c>
      <c r="H9" s="1" t="str">
        <f>VLOOKUP(E9, MST_CM_ITEM!A:B,2,FALSE)</f>
        <v>冷暖房衛生設備工事</v>
      </c>
    </row>
    <row r="10" spans="1:8" x14ac:dyDescent="0.15">
      <c r="A10" s="1" t="str">
        <f>IF(MID(MST_CM_ITEM!A10,12,2)&lt;&gt;"11",RIGHT(MST_CM_ITEM!A10,13),RIGHT(MST_CM_ITEM!A10,12))</f>
        <v>3200000200509</v>
      </c>
      <c r="B10" s="1" t="e">
        <f t="shared" si="0"/>
        <v>#REF!</v>
      </c>
      <c r="C10" s="1" t="str">
        <f t="shared" si="1"/>
        <v>PPIORG3200</v>
      </c>
      <c r="D10" s="1" t="str">
        <f t="shared" si="2"/>
        <v>PPISPLY320000</v>
      </c>
      <c r="E10" s="1" t="str">
        <f t="shared" si="3"/>
        <v>PPIITEM3200000200509</v>
      </c>
      <c r="F10" s="1" t="str">
        <f>VLOOKUP( C10,MST_CM_ORG!A:B,2)</f>
        <v>島根県</v>
      </c>
      <c r="G10" s="1" t="str">
        <f>VLOOKUP(D10, PPI_SPLYCD!A:B,2,FALSE)</f>
        <v>工事</v>
      </c>
      <c r="H10" s="1" t="str">
        <f>VLOOKUP(E10, MST_CM_ITEM!A:B,2,FALSE)</f>
        <v>セメント・コンクリート舗装工事</v>
      </c>
    </row>
    <row r="11" spans="1:8" x14ac:dyDescent="0.15">
      <c r="A11" s="1" t="str">
        <f>IF(MID(MST_CM_ITEM!A11,12,2)&lt;&gt;"11",RIGHT(MST_CM_ITEM!A11,13),RIGHT(MST_CM_ITEM!A11,12))</f>
        <v>3200000200510</v>
      </c>
      <c r="B11" s="1" t="e">
        <f t="shared" si="0"/>
        <v>#REF!</v>
      </c>
      <c r="C11" s="1" t="str">
        <f t="shared" si="1"/>
        <v>PPIORG3200</v>
      </c>
      <c r="D11" s="1" t="str">
        <f t="shared" si="2"/>
        <v>PPISPLY320000</v>
      </c>
      <c r="E11" s="1" t="str">
        <f t="shared" si="3"/>
        <v>PPIITEM3200000200510</v>
      </c>
      <c r="F11" s="1" t="str">
        <f>VLOOKUP( C11,MST_CM_ORG!A:B,2)</f>
        <v>島根県</v>
      </c>
      <c r="G11" s="1" t="str">
        <f>VLOOKUP(D11, PPI_SPLYCD!A:B,2,FALSE)</f>
        <v>工事</v>
      </c>
      <c r="H11" s="1" t="str">
        <f>VLOOKUP(E11, MST_CM_ITEM!A:B,2,FALSE)</f>
        <v>プレストレスト・コンクリート工事</v>
      </c>
    </row>
    <row r="12" spans="1:8" x14ac:dyDescent="0.15">
      <c r="A12" s="1" t="str">
        <f>IF(MID(MST_CM_ITEM!A12,12,2)&lt;&gt;"11",RIGHT(MST_CM_ITEM!A12,13),RIGHT(MST_CM_ITEM!A12,12))</f>
        <v>3200000200511</v>
      </c>
      <c r="B12" s="1" t="e">
        <f t="shared" si="0"/>
        <v>#REF!</v>
      </c>
      <c r="C12" s="1" t="str">
        <f t="shared" si="1"/>
        <v>PPIORG3200</v>
      </c>
      <c r="D12" s="1" t="str">
        <f t="shared" si="2"/>
        <v>PPISPLY320000</v>
      </c>
      <c r="E12" s="1" t="str">
        <f t="shared" si="3"/>
        <v>PPIITEM3200000200511</v>
      </c>
      <c r="F12" s="1" t="str">
        <f>VLOOKUP( C12,MST_CM_ORG!A:B,2)</f>
        <v>島根県</v>
      </c>
      <c r="G12" s="1" t="str">
        <f>VLOOKUP(D12, PPI_SPLYCD!A:B,2,FALSE)</f>
        <v>工事</v>
      </c>
      <c r="H12" s="1" t="str">
        <f>VLOOKUP(E12, MST_CM_ITEM!A:B,2,FALSE)</f>
        <v>法面処理工事</v>
      </c>
    </row>
    <row r="13" spans="1:8" x14ac:dyDescent="0.15">
      <c r="A13" s="1" t="str">
        <f>IF(MID(MST_CM_ITEM!A13,12,2)&lt;&gt;"11",RIGHT(MST_CM_ITEM!A13,13),RIGHT(MST_CM_ITEM!A13,12))</f>
        <v>3200000200512</v>
      </c>
      <c r="B13" s="1" t="e">
        <f t="shared" si="0"/>
        <v>#REF!</v>
      </c>
      <c r="C13" s="1" t="str">
        <f t="shared" si="1"/>
        <v>PPIORG3200</v>
      </c>
      <c r="D13" s="1" t="str">
        <f t="shared" si="2"/>
        <v>PPISPLY320000</v>
      </c>
      <c r="E13" s="1" t="str">
        <f t="shared" si="3"/>
        <v>PPIITEM3200000200512</v>
      </c>
      <c r="F13" s="1" t="str">
        <f>VLOOKUP( C13,MST_CM_ORG!A:B,2)</f>
        <v>島根県</v>
      </c>
      <c r="G13" s="1" t="str">
        <f>VLOOKUP(D13, PPI_SPLYCD!A:B,2,FALSE)</f>
        <v>工事</v>
      </c>
      <c r="H13" s="1" t="str">
        <f>VLOOKUP(E13, MST_CM_ITEM!A:B,2,FALSE)</f>
        <v>塗装工事</v>
      </c>
    </row>
    <row r="14" spans="1:8" x14ac:dyDescent="0.15">
      <c r="A14" s="1" t="str">
        <f>IF(MID(MST_CM_ITEM!A14,12,2)&lt;&gt;"11",RIGHT(MST_CM_ITEM!A14,13),RIGHT(MST_CM_ITEM!A14,12))</f>
        <v>3200000200513</v>
      </c>
      <c r="B14" s="1" t="e">
        <f t="shared" si="0"/>
        <v>#REF!</v>
      </c>
      <c r="C14" s="1" t="str">
        <f t="shared" si="1"/>
        <v>PPIORG3200</v>
      </c>
      <c r="D14" s="1" t="str">
        <f t="shared" si="2"/>
        <v>PPISPLY320000</v>
      </c>
      <c r="E14" s="1" t="str">
        <f t="shared" si="3"/>
        <v>PPIITEM3200000200513</v>
      </c>
      <c r="F14" s="1" t="str">
        <f>VLOOKUP( C14,MST_CM_ORG!A:B,2)</f>
        <v>島根県</v>
      </c>
      <c r="G14" s="1" t="str">
        <f>VLOOKUP(D14, PPI_SPLYCD!A:B,2,FALSE)</f>
        <v>工事</v>
      </c>
      <c r="H14" s="1" t="str">
        <f>VLOOKUP(E14, MST_CM_ITEM!A:B,2,FALSE)</f>
        <v>維持修繕工事</v>
      </c>
    </row>
    <row r="15" spans="1:8" x14ac:dyDescent="0.15">
      <c r="A15" s="1" t="str">
        <f>IF(MID(MST_CM_ITEM!A15,12,2)&lt;&gt;"11",RIGHT(MST_CM_ITEM!A15,13),RIGHT(MST_CM_ITEM!A15,12))</f>
        <v>3200000200514</v>
      </c>
      <c r="B15" s="1" t="e">
        <f t="shared" si="0"/>
        <v>#REF!</v>
      </c>
      <c r="C15" s="1" t="str">
        <f t="shared" si="1"/>
        <v>PPIORG3200</v>
      </c>
      <c r="D15" s="1" t="str">
        <f t="shared" si="2"/>
        <v>PPISPLY320000</v>
      </c>
      <c r="E15" s="1" t="str">
        <f t="shared" si="3"/>
        <v>PPIITEM3200000200514</v>
      </c>
      <c r="F15" s="1" t="str">
        <f>VLOOKUP( C15,MST_CM_ORG!A:B,2)</f>
        <v>島根県</v>
      </c>
      <c r="G15" s="1" t="str">
        <f>VLOOKUP(D15, PPI_SPLYCD!A:B,2,FALSE)</f>
        <v>工事</v>
      </c>
      <c r="H15" s="1" t="str">
        <f>VLOOKUP(E15, MST_CM_ITEM!A:B,2,FALSE)</f>
        <v>しゅんせつ工事</v>
      </c>
    </row>
    <row r="16" spans="1:8" x14ac:dyDescent="0.15">
      <c r="A16" s="1" t="str">
        <f>IF(MID(MST_CM_ITEM!A16,12,2)&lt;&gt;"11",RIGHT(MST_CM_ITEM!A16,13),RIGHT(MST_CM_ITEM!A16,12))</f>
        <v>3200000200515</v>
      </c>
      <c r="B16" s="1" t="e">
        <f t="shared" si="0"/>
        <v>#REF!</v>
      </c>
      <c r="C16" s="1" t="str">
        <f t="shared" si="1"/>
        <v>PPIORG3200</v>
      </c>
      <c r="D16" s="1" t="str">
        <f t="shared" si="2"/>
        <v>PPISPLY320000</v>
      </c>
      <c r="E16" s="1" t="str">
        <f t="shared" si="3"/>
        <v>PPIITEM3200000200515</v>
      </c>
      <c r="F16" s="1" t="str">
        <f>VLOOKUP( C16,MST_CM_ORG!A:B,2)</f>
        <v>島根県</v>
      </c>
      <c r="G16" s="1" t="str">
        <f>VLOOKUP(D16, PPI_SPLYCD!A:B,2,FALSE)</f>
        <v>工事</v>
      </c>
      <c r="H16" s="1" t="str">
        <f>VLOOKUP(E16, MST_CM_ITEM!A:B,2,FALSE)</f>
        <v>グラウト工事</v>
      </c>
    </row>
    <row r="17" spans="1:8" x14ac:dyDescent="0.15">
      <c r="A17" s="1" t="str">
        <f>IF(MID(MST_CM_ITEM!A17,12,2)&lt;&gt;"11",RIGHT(MST_CM_ITEM!A17,13),RIGHT(MST_CM_ITEM!A17,12))</f>
        <v>3200000200516</v>
      </c>
      <c r="B17" s="1" t="e">
        <f t="shared" si="0"/>
        <v>#REF!</v>
      </c>
      <c r="C17" s="1" t="str">
        <f t="shared" si="1"/>
        <v>PPIORG3200</v>
      </c>
      <c r="D17" s="1" t="str">
        <f t="shared" si="2"/>
        <v>PPISPLY320000</v>
      </c>
      <c r="E17" s="1" t="str">
        <f t="shared" si="3"/>
        <v>PPIITEM3200000200516</v>
      </c>
      <c r="F17" s="1" t="str">
        <f>VLOOKUP( C17,MST_CM_ORG!A:B,2)</f>
        <v>島根県</v>
      </c>
      <c r="G17" s="1" t="str">
        <f>VLOOKUP(D17, PPI_SPLYCD!A:B,2,FALSE)</f>
        <v>工事</v>
      </c>
      <c r="H17" s="1" t="str">
        <f>VLOOKUP(E17, MST_CM_ITEM!A:B,2,FALSE)</f>
        <v>杭打工事</v>
      </c>
    </row>
    <row r="18" spans="1:8" x14ac:dyDescent="0.15">
      <c r="A18" s="1" t="str">
        <f>IF(MID(MST_CM_ITEM!A18,12,2)&lt;&gt;"11",RIGHT(MST_CM_ITEM!A18,13),RIGHT(MST_CM_ITEM!A18,12))</f>
        <v>3200000200517</v>
      </c>
      <c r="B18" s="1" t="e">
        <f t="shared" si="0"/>
        <v>#REF!</v>
      </c>
      <c r="C18" s="1" t="str">
        <f t="shared" si="1"/>
        <v>PPIORG3200</v>
      </c>
      <c r="D18" s="1" t="str">
        <f t="shared" si="2"/>
        <v>PPISPLY320000</v>
      </c>
      <c r="E18" s="1" t="str">
        <f t="shared" si="3"/>
        <v>PPIITEM3200000200517</v>
      </c>
      <c r="F18" s="1" t="str">
        <f>VLOOKUP( C18,MST_CM_ORG!A:B,2)</f>
        <v>島根県</v>
      </c>
      <c r="G18" s="1" t="str">
        <f>VLOOKUP(D18, PPI_SPLYCD!A:B,2,FALSE)</f>
        <v>工事</v>
      </c>
      <c r="H18" s="1" t="str">
        <f>VLOOKUP(E18, MST_CM_ITEM!A:B,2,FALSE)</f>
        <v>さく井工事</v>
      </c>
    </row>
    <row r="19" spans="1:8" x14ac:dyDescent="0.15">
      <c r="A19" s="1" t="str">
        <f>IF(MID(MST_CM_ITEM!A19,12,2)&lt;&gt;"11",RIGHT(MST_CM_ITEM!A19,13),RIGHT(MST_CM_ITEM!A19,12))</f>
        <v>3200000200518</v>
      </c>
      <c r="B19" s="1" t="e">
        <f t="shared" si="0"/>
        <v>#REF!</v>
      </c>
      <c r="C19" s="1" t="str">
        <f t="shared" si="1"/>
        <v>PPIORG3200</v>
      </c>
      <c r="D19" s="1" t="str">
        <f t="shared" si="2"/>
        <v>PPISPLY320000</v>
      </c>
      <c r="E19" s="1" t="str">
        <f t="shared" si="3"/>
        <v>PPIITEM3200000200518</v>
      </c>
      <c r="F19" s="1" t="str">
        <f>VLOOKUP( C19,MST_CM_ORG!A:B,2)</f>
        <v>島根県</v>
      </c>
      <c r="G19" s="1" t="str">
        <f>VLOOKUP(D19, PPI_SPLYCD!A:B,2,FALSE)</f>
        <v>工事</v>
      </c>
      <c r="H19" s="1" t="str">
        <f>VLOOKUP(E19, MST_CM_ITEM!A:B,2,FALSE)</f>
        <v>プレハブ建築工事</v>
      </c>
    </row>
    <row r="20" spans="1:8" x14ac:dyDescent="0.15">
      <c r="A20" s="1" t="str">
        <f>IF(MID(MST_CM_ITEM!A20,12,2)&lt;&gt;"11",RIGHT(MST_CM_ITEM!A20,13),RIGHT(MST_CM_ITEM!A20,12))</f>
        <v>3200000200519</v>
      </c>
      <c r="B20" s="1" t="e">
        <f t="shared" si="0"/>
        <v>#REF!</v>
      </c>
      <c r="C20" s="1" t="str">
        <f t="shared" si="1"/>
        <v>PPIORG3200</v>
      </c>
      <c r="D20" s="1" t="str">
        <f t="shared" si="2"/>
        <v>PPISPLY320000</v>
      </c>
      <c r="E20" s="1" t="str">
        <f t="shared" si="3"/>
        <v>PPIITEM3200000200519</v>
      </c>
      <c r="F20" s="1" t="str">
        <f>VLOOKUP( C20,MST_CM_ORG!A:B,2)</f>
        <v>島根県</v>
      </c>
      <c r="G20" s="1" t="str">
        <f>VLOOKUP(D20, PPI_SPLYCD!A:B,2,FALSE)</f>
        <v>工事</v>
      </c>
      <c r="H20" s="1" t="str">
        <f>VLOOKUP(E20, MST_CM_ITEM!A:B,2,FALSE)</f>
        <v>機械設備工事</v>
      </c>
    </row>
    <row r="21" spans="1:8" x14ac:dyDescent="0.15">
      <c r="A21" s="1" t="str">
        <f>IF(MID(MST_CM_ITEM!A21,12,2)&lt;&gt;"11",RIGHT(MST_CM_ITEM!A21,13),RIGHT(MST_CM_ITEM!A21,12))</f>
        <v>3200000200520</v>
      </c>
      <c r="B21" s="1" t="e">
        <f t="shared" si="0"/>
        <v>#REF!</v>
      </c>
      <c r="C21" s="1" t="str">
        <f t="shared" si="1"/>
        <v>PPIORG3200</v>
      </c>
      <c r="D21" s="1" t="str">
        <f t="shared" si="2"/>
        <v>PPISPLY320000</v>
      </c>
      <c r="E21" s="1" t="str">
        <f t="shared" si="3"/>
        <v>PPIITEM3200000200520</v>
      </c>
      <c r="F21" s="1" t="str">
        <f>VLOOKUP( C21,MST_CM_ORG!A:B,2)</f>
        <v>島根県</v>
      </c>
      <c r="G21" s="1" t="str">
        <f>VLOOKUP(D21, PPI_SPLYCD!A:B,2,FALSE)</f>
        <v>工事</v>
      </c>
      <c r="H21" s="1" t="str">
        <f>VLOOKUP(E21, MST_CM_ITEM!A:B,2,FALSE)</f>
        <v>通信設備工事</v>
      </c>
    </row>
    <row r="22" spans="1:8" x14ac:dyDescent="0.15">
      <c r="A22" s="1" t="str">
        <f>IF(MID(MST_CM_ITEM!A22,12,2)&lt;&gt;"11",RIGHT(MST_CM_ITEM!A22,13),RIGHT(MST_CM_ITEM!A22,12))</f>
        <v>3200000200521</v>
      </c>
      <c r="B22" s="1" t="e">
        <f t="shared" si="0"/>
        <v>#REF!</v>
      </c>
      <c r="C22" s="1" t="str">
        <f t="shared" si="1"/>
        <v>PPIORG3200</v>
      </c>
      <c r="D22" s="1" t="str">
        <f t="shared" si="2"/>
        <v>PPISPLY320000</v>
      </c>
      <c r="E22" s="1" t="str">
        <f t="shared" si="3"/>
        <v>PPIITEM3200000200521</v>
      </c>
      <c r="F22" s="1" t="str">
        <f>VLOOKUP( C22,MST_CM_ORG!A:B,2)</f>
        <v>島根県</v>
      </c>
      <c r="G22" s="1" t="str">
        <f>VLOOKUP(D22, PPI_SPLYCD!A:B,2,FALSE)</f>
        <v>工事</v>
      </c>
      <c r="H22" s="1" t="str">
        <f>VLOOKUP(E22, MST_CM_ITEM!A:B,2,FALSE)</f>
        <v>受変電設備工事</v>
      </c>
    </row>
    <row r="23" spans="1:8" x14ac:dyDescent="0.15">
      <c r="A23" s="1" t="str">
        <f>IF(MID(MST_CM_ITEM!A23,12,2)&lt;&gt;"11",RIGHT(MST_CM_ITEM!A23,13),RIGHT(MST_CM_ITEM!A23,12))</f>
        <v>3200000200522</v>
      </c>
      <c r="B23" s="1" t="e">
        <f t="shared" si="0"/>
        <v>#REF!</v>
      </c>
      <c r="C23" s="1" t="str">
        <f t="shared" si="1"/>
        <v>PPIORG3200</v>
      </c>
      <c r="D23" s="1" t="str">
        <f t="shared" si="2"/>
        <v>PPISPLY320000</v>
      </c>
      <c r="E23" s="1" t="str">
        <f t="shared" si="3"/>
        <v>PPIITEM3200000200522</v>
      </c>
      <c r="F23" s="1" t="str">
        <f>VLOOKUP( C23,MST_CM_ORG!A:B,2)</f>
        <v>島根県</v>
      </c>
      <c r="G23" s="1" t="str">
        <f>VLOOKUP(D23, PPI_SPLYCD!A:B,2,FALSE)</f>
        <v>工事</v>
      </c>
      <c r="H23" s="1" t="str">
        <f>VLOOKUP(E23, MST_CM_ITEM!A:B,2,FALSE)</f>
        <v>港湾土木工事</v>
      </c>
    </row>
    <row r="24" spans="1:8" x14ac:dyDescent="0.15">
      <c r="A24" s="1" t="str">
        <f>IF(MID(MST_CM_ITEM!A24,12,2)&lt;&gt;"11",RIGHT(MST_CM_ITEM!A24,13),RIGHT(MST_CM_ITEM!A24,12))</f>
        <v>3200000200523</v>
      </c>
      <c r="B24" s="1" t="e">
        <f t="shared" si="0"/>
        <v>#REF!</v>
      </c>
      <c r="C24" s="1" t="str">
        <f t="shared" si="1"/>
        <v>PPIORG3200</v>
      </c>
      <c r="D24" s="1" t="str">
        <f t="shared" si="2"/>
        <v>PPISPLY320000</v>
      </c>
      <c r="E24" s="1" t="str">
        <f t="shared" si="3"/>
        <v>PPIITEM3200000200523</v>
      </c>
      <c r="F24" s="1" t="str">
        <f>VLOOKUP( C24,MST_CM_ORG!A:B,2)</f>
        <v>島根県</v>
      </c>
      <c r="G24" s="1" t="str">
        <f>VLOOKUP(D24, PPI_SPLYCD!A:B,2,FALSE)</f>
        <v>工事</v>
      </c>
      <c r="H24" s="1" t="str">
        <f>VLOOKUP(E24, MST_CM_ITEM!A:B,2,FALSE)</f>
        <v>一般土木工事（港湾空港関係）</v>
      </c>
    </row>
    <row r="25" spans="1:8" x14ac:dyDescent="0.15">
      <c r="A25" s="1" t="str">
        <f>IF(MID(MST_CM_ITEM!A25,12,2)&lt;&gt;"11",RIGHT(MST_CM_ITEM!A25,13),RIGHT(MST_CM_ITEM!A25,12))</f>
        <v>3200000200524</v>
      </c>
      <c r="B25" s="1" t="e">
        <f t="shared" si="0"/>
        <v>#REF!</v>
      </c>
      <c r="C25" s="1" t="str">
        <f t="shared" si="1"/>
        <v>PPIORG3200</v>
      </c>
      <c r="D25" s="1" t="str">
        <f t="shared" si="2"/>
        <v>PPISPLY320000</v>
      </c>
      <c r="E25" s="1" t="str">
        <f t="shared" si="3"/>
        <v>PPIITEM3200000200524</v>
      </c>
      <c r="F25" s="1" t="str">
        <f>VLOOKUP( C25,MST_CM_ORG!A:B,2)</f>
        <v>島根県</v>
      </c>
      <c r="G25" s="1" t="str">
        <f>VLOOKUP(D25, PPI_SPLYCD!A:B,2,FALSE)</f>
        <v>工事</v>
      </c>
      <c r="H25" s="1" t="str">
        <f>VLOOKUP(E25, MST_CM_ITEM!A:B,2,FALSE)</f>
        <v>しゅんせつ工事（港湾空港関係）</v>
      </c>
    </row>
    <row r="26" spans="1:8" x14ac:dyDescent="0.15">
      <c r="A26" s="1" t="str">
        <f>IF(MID(MST_CM_ITEM!A26,12,2)&lt;&gt;"11",RIGHT(MST_CM_ITEM!A26,13),RIGHT(MST_CM_ITEM!A26,12))</f>
        <v>3200000200525</v>
      </c>
      <c r="B26" s="1" t="e">
        <f t="shared" si="0"/>
        <v>#REF!</v>
      </c>
      <c r="C26" s="1" t="str">
        <f t="shared" si="1"/>
        <v>PPIORG3200</v>
      </c>
      <c r="D26" s="1" t="str">
        <f t="shared" si="2"/>
        <v>PPISPLY320000</v>
      </c>
      <c r="E26" s="1" t="str">
        <f t="shared" si="3"/>
        <v>PPIITEM3200000200525</v>
      </c>
      <c r="F26" s="1" t="str">
        <f>VLOOKUP( C26,MST_CM_ORG!A:B,2)</f>
        <v>島根県</v>
      </c>
      <c r="G26" s="1" t="str">
        <f>VLOOKUP(D26, PPI_SPLYCD!A:B,2,FALSE)</f>
        <v>工事</v>
      </c>
      <c r="H26" s="1" t="str">
        <f>VLOOKUP(E26, MST_CM_ITEM!A:B,2,FALSE)</f>
        <v>舗装工事（港湾空港関係）</v>
      </c>
    </row>
    <row r="27" spans="1:8" x14ac:dyDescent="0.15">
      <c r="A27" s="1" t="str">
        <f>IF(MID(MST_CM_ITEM!A27,12,2)&lt;&gt;"11",RIGHT(MST_CM_ITEM!A27,13),RIGHT(MST_CM_ITEM!A27,12))</f>
        <v>3200000200526</v>
      </c>
      <c r="B27" s="1" t="e">
        <f t="shared" si="0"/>
        <v>#REF!</v>
      </c>
      <c r="C27" s="1" t="str">
        <f t="shared" si="1"/>
        <v>PPIORG3200</v>
      </c>
      <c r="D27" s="1" t="str">
        <f t="shared" si="2"/>
        <v>PPISPLY320000</v>
      </c>
      <c r="E27" s="1" t="str">
        <f t="shared" si="3"/>
        <v>PPIITEM3200000200526</v>
      </c>
      <c r="F27" s="1" t="str">
        <f>VLOOKUP( C27,MST_CM_ORG!A:B,2)</f>
        <v>島根県</v>
      </c>
      <c r="G27" s="1" t="str">
        <f>VLOOKUP(D27, PPI_SPLYCD!A:B,2,FALSE)</f>
        <v>工事</v>
      </c>
      <c r="H27" s="1" t="str">
        <f>VLOOKUP(E27, MST_CM_ITEM!A:B,2,FALSE)</f>
        <v>農林土木工事</v>
      </c>
    </row>
    <row r="28" spans="1:8" x14ac:dyDescent="0.15">
      <c r="A28" s="1" t="str">
        <f>IF(MID(MST_CM_ITEM!A28,12,2)&lt;&gt;"11",RIGHT(MST_CM_ITEM!A28,13),RIGHT(MST_CM_ITEM!A28,12))</f>
        <v>3200000200527</v>
      </c>
      <c r="B28" s="1" t="e">
        <f t="shared" si="0"/>
        <v>#REF!</v>
      </c>
      <c r="C28" s="1" t="str">
        <f t="shared" si="1"/>
        <v>PPIORG3200</v>
      </c>
      <c r="D28" s="1" t="str">
        <f t="shared" si="2"/>
        <v>PPISPLY320000</v>
      </c>
      <c r="E28" s="1" t="str">
        <f t="shared" si="3"/>
        <v>PPIITEM3200000200527</v>
      </c>
      <c r="F28" s="1" t="str">
        <f>VLOOKUP( C28,MST_CM_ORG!A:B,2)</f>
        <v>島根県</v>
      </c>
      <c r="G28" s="1" t="str">
        <f>VLOOKUP(D28, PPI_SPLYCD!A:B,2,FALSE)</f>
        <v>工事</v>
      </c>
      <c r="H28" s="1" t="str">
        <f>VLOOKUP(E28, MST_CM_ITEM!A:B,2,FALSE)</f>
        <v>農林建築工事</v>
      </c>
    </row>
    <row r="29" spans="1:8" x14ac:dyDescent="0.15">
      <c r="A29" s="1" t="str">
        <f>IF(MID(MST_CM_ITEM!A29,12,2)&lt;&gt;"11",RIGHT(MST_CM_ITEM!A29,13),RIGHT(MST_CM_ITEM!A29,12))</f>
        <v>3200000200528</v>
      </c>
      <c r="B29" s="1" t="e">
        <f t="shared" si="0"/>
        <v>#REF!</v>
      </c>
      <c r="C29" s="1" t="str">
        <f t="shared" si="1"/>
        <v>PPIORG3200</v>
      </c>
      <c r="D29" s="1" t="str">
        <f t="shared" si="2"/>
        <v>PPISPLY320000</v>
      </c>
      <c r="E29" s="1" t="str">
        <f t="shared" si="3"/>
        <v>PPIITEM3200000200528</v>
      </c>
      <c r="F29" s="1" t="str">
        <f>VLOOKUP( C29,MST_CM_ORG!A:B,2)</f>
        <v>島根県</v>
      </c>
      <c r="G29" s="1" t="str">
        <f>VLOOKUP(D29, PPI_SPLYCD!A:B,2,FALSE)</f>
        <v>工事</v>
      </c>
      <c r="H29" s="1" t="str">
        <f>VLOOKUP(E29, MST_CM_ITEM!A:B,2,FALSE)</f>
        <v>水道施設工事</v>
      </c>
    </row>
    <row r="30" spans="1:8" x14ac:dyDescent="0.15">
      <c r="A30" s="1" t="str">
        <f>IF(MID(MST_CM_ITEM!A30,12,2)&lt;&gt;"11",RIGHT(MST_CM_ITEM!A30,13),RIGHT(MST_CM_ITEM!A30,12))</f>
        <v>3200000200529</v>
      </c>
      <c r="B30" s="1" t="e">
        <f t="shared" si="0"/>
        <v>#REF!</v>
      </c>
      <c r="C30" s="1" t="str">
        <f t="shared" si="1"/>
        <v>PPIORG3200</v>
      </c>
      <c r="D30" s="1" t="str">
        <f t="shared" si="2"/>
        <v>PPISPLY320000</v>
      </c>
      <c r="E30" s="1" t="str">
        <f t="shared" si="3"/>
        <v>PPIITEM3200000200529</v>
      </c>
      <c r="F30" s="1" t="str">
        <f>VLOOKUP( C30,MST_CM_ORG!A:B,2)</f>
        <v>島根県</v>
      </c>
      <c r="G30" s="1" t="str">
        <f>VLOOKUP(D30, PPI_SPLYCD!A:B,2,FALSE)</f>
        <v>工事</v>
      </c>
      <c r="H30" s="1" t="str">
        <f>VLOOKUP(E30, MST_CM_ITEM!A:B,2,FALSE)</f>
        <v>管工事</v>
      </c>
    </row>
    <row r="31" spans="1:8" x14ac:dyDescent="0.15">
      <c r="A31" s="1" t="str">
        <f>IF(MID(MST_CM_ITEM!A31,12,2)&lt;&gt;"11",RIGHT(MST_CM_ITEM!A31,13),RIGHT(MST_CM_ITEM!A31,12))</f>
        <v>3200000200530</v>
      </c>
      <c r="B31" s="1" t="e">
        <f t="shared" si="0"/>
        <v>#REF!</v>
      </c>
      <c r="C31" s="1" t="str">
        <f t="shared" si="1"/>
        <v>PPIORG3200</v>
      </c>
      <c r="D31" s="1" t="str">
        <f t="shared" si="2"/>
        <v>PPISPLY320000</v>
      </c>
      <c r="E31" s="1" t="str">
        <f t="shared" si="3"/>
        <v>PPIITEM3200000200530</v>
      </c>
      <c r="F31" s="1" t="str">
        <f>VLOOKUP( C31,MST_CM_ORG!A:B,2)</f>
        <v>島根県</v>
      </c>
      <c r="G31" s="1" t="str">
        <f>VLOOKUP(D31, PPI_SPLYCD!A:B,2,FALSE)</f>
        <v>工事</v>
      </c>
      <c r="H31" s="1" t="str">
        <f>VLOOKUP(E31, MST_CM_ITEM!A:B,2,FALSE)</f>
        <v>その他工事</v>
      </c>
    </row>
    <row r="32" spans="1:8" x14ac:dyDescent="0.15">
      <c r="A32" s="1" t="str">
        <f>IF(MID(MST_CM_ITEM!A32,12,2)&lt;&gt;"11",RIGHT(MST_CM_ITEM!A32,13),RIGHT(MST_CM_ITEM!A32,12))</f>
        <v>3200000200531</v>
      </c>
      <c r="B32" s="1" t="e">
        <f t="shared" si="0"/>
        <v>#REF!</v>
      </c>
      <c r="C32" s="1" t="str">
        <f t="shared" si="1"/>
        <v>PPIORG3200</v>
      </c>
      <c r="D32" s="1" t="str">
        <f t="shared" si="2"/>
        <v>PPISPLY320000</v>
      </c>
      <c r="E32" s="1" t="str">
        <f t="shared" si="3"/>
        <v>PPIITEM3200000200531</v>
      </c>
      <c r="F32" s="1" t="str">
        <f>VLOOKUP( C32,MST_CM_ORG!A:B,2)</f>
        <v>島根県</v>
      </c>
      <c r="G32" s="1" t="str">
        <f>VLOOKUP(D32, PPI_SPLYCD!A:B,2,FALSE)</f>
        <v>工事</v>
      </c>
      <c r="H32" s="1" t="str">
        <f>VLOOKUP(E32, MST_CM_ITEM!A:B,2,FALSE)</f>
        <v>舗装工事</v>
      </c>
    </row>
    <row r="33" spans="1:8" x14ac:dyDescent="0.15">
      <c r="A33" s="1" t="str">
        <f>IF(MID(MST_CM_ITEM!A33,12,2)&lt;&gt;"11",RIGHT(MST_CM_ITEM!A33,13),RIGHT(MST_CM_ITEM!A33,12))</f>
        <v>3200000200532</v>
      </c>
      <c r="B33" s="1" t="e">
        <f t="shared" si="0"/>
        <v>#REF!</v>
      </c>
      <c r="C33" s="1" t="str">
        <f t="shared" si="1"/>
        <v>PPIORG3200</v>
      </c>
      <c r="D33" s="1" t="str">
        <f t="shared" si="2"/>
        <v>PPISPLY320000</v>
      </c>
      <c r="E33" s="1" t="str">
        <f t="shared" si="3"/>
        <v>PPIITEM3200000200532</v>
      </c>
      <c r="F33" s="1" t="str">
        <f>VLOOKUP( C33,MST_CM_ORG!A:B,2)</f>
        <v>島根県</v>
      </c>
      <c r="G33" s="1" t="str">
        <f>VLOOKUP(D33, PPI_SPLYCD!A:B,2,FALSE)</f>
        <v>工事</v>
      </c>
      <c r="H33" s="1" t="str">
        <f>VLOOKUP(E33, MST_CM_ITEM!A:B,2,FALSE)</f>
        <v>港湾工事</v>
      </c>
    </row>
    <row r="34" spans="1:8" x14ac:dyDescent="0.15">
      <c r="A34" s="1" t="str">
        <f>IF(MID(MST_CM_ITEM!A34,12,2)&lt;&gt;"11",RIGHT(MST_CM_ITEM!A34,13),RIGHT(MST_CM_ITEM!A34,12))</f>
        <v>3200000200533</v>
      </c>
      <c r="B34" s="1" t="e">
        <f t="shared" si="0"/>
        <v>#REF!</v>
      </c>
      <c r="C34" s="1" t="str">
        <f t="shared" si="1"/>
        <v>PPIORG3200</v>
      </c>
      <c r="D34" s="1" t="str">
        <f t="shared" si="2"/>
        <v>PPISPLY320000</v>
      </c>
      <c r="E34" s="1" t="str">
        <f t="shared" si="3"/>
        <v>PPIITEM3200000200533</v>
      </c>
      <c r="F34" s="1" t="str">
        <f>VLOOKUP( C34,MST_CM_ORG!A:B,2)</f>
        <v>島根県</v>
      </c>
      <c r="G34" s="1" t="str">
        <f>VLOOKUP(D34, PPI_SPLYCD!A:B,2,FALSE)</f>
        <v>工事</v>
      </c>
      <c r="H34" s="1" t="str">
        <f>VLOOKUP(E34, MST_CM_ITEM!A:B,2,FALSE)</f>
        <v>一般建築工事</v>
      </c>
    </row>
    <row r="35" spans="1:8" x14ac:dyDescent="0.15">
      <c r="A35" s="1" t="str">
        <f>IF(MID(MST_CM_ITEM!A35,12,2)&lt;&gt;"11",RIGHT(MST_CM_ITEM!A35,13),RIGHT(MST_CM_ITEM!A35,12))</f>
        <v>3200000200534</v>
      </c>
      <c r="B35" s="1" t="e">
        <f t="shared" si="0"/>
        <v>#REF!</v>
      </c>
      <c r="C35" s="1" t="str">
        <f t="shared" si="1"/>
        <v>PPIORG3200</v>
      </c>
      <c r="D35" s="1" t="str">
        <f t="shared" si="2"/>
        <v>PPISPLY320000</v>
      </c>
      <c r="E35" s="1" t="str">
        <f t="shared" si="3"/>
        <v>PPIITEM3200000200534</v>
      </c>
      <c r="F35" s="1" t="str">
        <f>VLOOKUP( C35,MST_CM_ORG!A:B,2)</f>
        <v>島根県</v>
      </c>
      <c r="G35" s="1" t="str">
        <f>VLOOKUP(D35, PPI_SPLYCD!A:B,2,FALSE)</f>
        <v>工事</v>
      </c>
      <c r="H35" s="1" t="str">
        <f>VLOOKUP(E35, MST_CM_ITEM!A:B,2,FALSE)</f>
        <v>内装工事</v>
      </c>
    </row>
    <row r="36" spans="1:8" x14ac:dyDescent="0.15">
      <c r="A36" s="1" t="str">
        <f>IF(MID(MST_CM_ITEM!A36,12,2)&lt;&gt;"11",RIGHT(MST_CM_ITEM!A36,13),RIGHT(MST_CM_ITEM!A36,12))</f>
        <v>3200000200535</v>
      </c>
      <c r="B36" s="1" t="e">
        <f t="shared" si="0"/>
        <v>#REF!</v>
      </c>
      <c r="C36" s="1" t="str">
        <f t="shared" si="1"/>
        <v>PPIORG3200</v>
      </c>
      <c r="D36" s="1" t="str">
        <f t="shared" si="2"/>
        <v>PPISPLY320000</v>
      </c>
      <c r="E36" s="1" t="str">
        <f t="shared" si="3"/>
        <v>PPIITEM3200000200535</v>
      </c>
      <c r="F36" s="1" t="str">
        <f>VLOOKUP( C36,MST_CM_ORG!A:B,2)</f>
        <v>島根県</v>
      </c>
      <c r="G36" s="1" t="str">
        <f>VLOOKUP(D36, PPI_SPLYCD!A:B,2,FALSE)</f>
        <v>工事</v>
      </c>
      <c r="H36" s="1" t="str">
        <f>VLOOKUP(E36, MST_CM_ITEM!A:B,2,FALSE)</f>
        <v>電気工事</v>
      </c>
    </row>
    <row r="37" spans="1:8" x14ac:dyDescent="0.15">
      <c r="A37" s="1" t="str">
        <f>IF(MID(MST_CM_ITEM!A37,12,2)&lt;&gt;"11",RIGHT(MST_CM_ITEM!A37,13),RIGHT(MST_CM_ITEM!A37,12))</f>
        <v>3200000200536</v>
      </c>
      <c r="B37" s="1" t="e">
        <f t="shared" si="0"/>
        <v>#REF!</v>
      </c>
      <c r="C37" s="1" t="str">
        <f t="shared" si="1"/>
        <v>PPIORG3200</v>
      </c>
      <c r="D37" s="1" t="str">
        <f t="shared" si="2"/>
        <v>PPISPLY320000</v>
      </c>
      <c r="E37" s="1" t="str">
        <f t="shared" si="3"/>
        <v>PPIITEM3200000200536</v>
      </c>
      <c r="F37" s="1" t="str">
        <f>VLOOKUP( C37,MST_CM_ORG!A:B,2)</f>
        <v>島根県</v>
      </c>
      <c r="G37" s="1" t="str">
        <f>VLOOKUP(D37, PPI_SPLYCD!A:B,2,FALSE)</f>
        <v>工事</v>
      </c>
      <c r="H37" s="1" t="str">
        <f>VLOOKUP(E37, MST_CM_ITEM!A:B,2,FALSE)</f>
        <v>森林整備</v>
      </c>
    </row>
    <row r="38" spans="1:8" x14ac:dyDescent="0.15">
      <c r="A38" s="1" t="str">
        <f>IF(MID(MST_CM_ITEM!A38,12,2)&lt;&gt;"11",RIGHT(MST_CM_ITEM!A38,13),RIGHT(MST_CM_ITEM!A38,12))</f>
        <v>3200010200601</v>
      </c>
      <c r="B38" s="1" t="e">
        <f t="shared" si="0"/>
        <v>#REF!</v>
      </c>
      <c r="C38" s="1" t="str">
        <f t="shared" si="1"/>
        <v>PPIORG3200</v>
      </c>
      <c r="D38" s="1" t="str">
        <f t="shared" si="2"/>
        <v>PPISPLY320001</v>
      </c>
      <c r="E38" s="1" t="str">
        <f t="shared" si="3"/>
        <v>PPIITEM3200010200601</v>
      </c>
      <c r="F38" s="1" t="str">
        <f>VLOOKUP( C38,MST_CM_ORG!A:B,2)</f>
        <v>島根県</v>
      </c>
      <c r="G38" s="1" t="str">
        <f>VLOOKUP(D38, PPI_SPLYCD!A:B,2,FALSE)</f>
        <v>業務</v>
      </c>
      <c r="H38" s="1" t="str">
        <f>VLOOKUP(E38, MST_CM_ITEM!A:B,2,FALSE)</f>
        <v>測量</v>
      </c>
    </row>
    <row r="39" spans="1:8" x14ac:dyDescent="0.15">
      <c r="A39" s="1" t="str">
        <f>IF(MID(MST_CM_ITEM!A39,12,2)&lt;&gt;"11",RIGHT(MST_CM_ITEM!A39,13),RIGHT(MST_CM_ITEM!A39,12))</f>
        <v>3200010200602</v>
      </c>
      <c r="B39" s="1" t="e">
        <f t="shared" si="0"/>
        <v>#REF!</v>
      </c>
      <c r="C39" s="1" t="str">
        <f t="shared" si="1"/>
        <v>PPIORG3200</v>
      </c>
      <c r="D39" s="1" t="str">
        <f t="shared" si="2"/>
        <v>PPISPLY320001</v>
      </c>
      <c r="E39" s="1" t="str">
        <f t="shared" si="3"/>
        <v>PPIITEM3200010200602</v>
      </c>
      <c r="F39" s="1" t="str">
        <f>VLOOKUP( C39,MST_CM_ORG!A:B,2)</f>
        <v>島根県</v>
      </c>
      <c r="G39" s="1" t="str">
        <f>VLOOKUP(D39, PPI_SPLYCD!A:B,2,FALSE)</f>
        <v>業務</v>
      </c>
      <c r="H39" s="1" t="str">
        <f>VLOOKUP(E39, MST_CM_ITEM!A:B,2,FALSE)</f>
        <v>建築コンサルタント</v>
      </c>
    </row>
    <row r="40" spans="1:8" x14ac:dyDescent="0.15">
      <c r="A40" s="1" t="str">
        <f>IF(MID(MST_CM_ITEM!A40,12,2)&lt;&gt;"11",RIGHT(MST_CM_ITEM!A40,13),RIGHT(MST_CM_ITEM!A40,12))</f>
        <v>3200010200603</v>
      </c>
      <c r="B40" s="1" t="e">
        <f t="shared" si="0"/>
        <v>#REF!</v>
      </c>
      <c r="C40" s="1" t="str">
        <f t="shared" si="1"/>
        <v>PPIORG3200</v>
      </c>
      <c r="D40" s="1" t="str">
        <f t="shared" si="2"/>
        <v>PPISPLY320001</v>
      </c>
      <c r="E40" s="1" t="str">
        <f t="shared" si="3"/>
        <v>PPIITEM3200010200603</v>
      </c>
      <c r="F40" s="1" t="str">
        <f>VLOOKUP( C40,MST_CM_ORG!A:B,2)</f>
        <v>島根県</v>
      </c>
      <c r="G40" s="1" t="str">
        <f>VLOOKUP(D40, PPI_SPLYCD!A:B,2,FALSE)</f>
        <v>業務</v>
      </c>
      <c r="H40" s="1" t="str">
        <f>VLOOKUP(E40, MST_CM_ITEM!A:B,2,FALSE)</f>
        <v>土木コンサルタント</v>
      </c>
    </row>
    <row r="41" spans="1:8" x14ac:dyDescent="0.15">
      <c r="A41" s="1" t="str">
        <f>IF(MID(MST_CM_ITEM!A41,12,2)&lt;&gt;"11",RIGHT(MST_CM_ITEM!A41,13),RIGHT(MST_CM_ITEM!A41,12))</f>
        <v>3200010200604</v>
      </c>
      <c r="B41" s="1" t="e">
        <f t="shared" si="0"/>
        <v>#REF!</v>
      </c>
      <c r="C41" s="1" t="str">
        <f t="shared" si="1"/>
        <v>PPIORG3200</v>
      </c>
      <c r="D41" s="1" t="str">
        <f t="shared" si="2"/>
        <v>PPISPLY320001</v>
      </c>
      <c r="E41" s="1" t="str">
        <f t="shared" si="3"/>
        <v>PPIITEM3200010200604</v>
      </c>
      <c r="F41" s="1" t="str">
        <f>VLOOKUP( C41,MST_CM_ORG!A:B,2)</f>
        <v>島根県</v>
      </c>
      <c r="G41" s="1" t="str">
        <f>VLOOKUP(D41, PPI_SPLYCD!A:B,2,FALSE)</f>
        <v>業務</v>
      </c>
      <c r="H41" s="1" t="str">
        <f>VLOOKUP(E41, MST_CM_ITEM!A:B,2,FALSE)</f>
        <v>地質調査</v>
      </c>
    </row>
    <row r="42" spans="1:8" x14ac:dyDescent="0.15">
      <c r="A42" s="1" t="str">
        <f>IF(MID(MST_CM_ITEM!A42,12,2)&lt;&gt;"11",RIGHT(MST_CM_ITEM!A42,13),RIGHT(MST_CM_ITEM!A42,12))</f>
        <v>3200010200605</v>
      </c>
      <c r="B42" s="1" t="e">
        <f t="shared" si="0"/>
        <v>#REF!</v>
      </c>
      <c r="C42" s="1" t="str">
        <f t="shared" si="1"/>
        <v>PPIORG3200</v>
      </c>
      <c r="D42" s="1" t="str">
        <f t="shared" si="2"/>
        <v>PPISPLY320001</v>
      </c>
      <c r="E42" s="1" t="str">
        <f t="shared" si="3"/>
        <v>PPIITEM3200010200605</v>
      </c>
      <c r="F42" s="1" t="str">
        <f>VLOOKUP( C42,MST_CM_ORG!A:B,2)</f>
        <v>島根県</v>
      </c>
      <c r="G42" s="1" t="str">
        <f>VLOOKUP(D42, PPI_SPLYCD!A:B,2,FALSE)</f>
        <v>業務</v>
      </c>
      <c r="H42" s="1" t="str">
        <f>VLOOKUP(E42, MST_CM_ITEM!A:B,2,FALSE)</f>
        <v>補償</v>
      </c>
    </row>
    <row r="43" spans="1:8" x14ac:dyDescent="0.15">
      <c r="A43" s="1" t="str">
        <f>IF(MID(MST_CM_ITEM!A43,12,2)&lt;&gt;"11",RIGHT(MST_CM_ITEM!A43,13),RIGHT(MST_CM_ITEM!A43,12))</f>
        <v>3200010200606</v>
      </c>
      <c r="B43" s="1" t="e">
        <f t="shared" si="0"/>
        <v>#REF!</v>
      </c>
      <c r="C43" s="1" t="str">
        <f t="shared" si="1"/>
        <v>PPIORG3200</v>
      </c>
      <c r="D43" s="1" t="str">
        <f t="shared" si="2"/>
        <v>PPISPLY320001</v>
      </c>
      <c r="E43" s="1" t="str">
        <f t="shared" si="3"/>
        <v>PPIITEM3200010200606</v>
      </c>
      <c r="F43" s="1" t="str">
        <f>VLOOKUP( C43,MST_CM_ORG!A:B,2)</f>
        <v>島根県</v>
      </c>
      <c r="G43" s="1" t="str">
        <f>VLOOKUP(D43, PPI_SPLYCD!A:B,2,FALSE)</f>
        <v>業務</v>
      </c>
      <c r="H43" s="1" t="str">
        <f>VLOOKUP(E43, MST_CM_ITEM!A:B,2,FALSE)</f>
        <v>除雪</v>
      </c>
    </row>
    <row r="44" spans="1:8" x14ac:dyDescent="0.15">
      <c r="A44" s="1" t="str">
        <f>IF(MID(MST_CM_ITEM!A44,12,2)&lt;&gt;"11",RIGHT(MST_CM_ITEM!A44,13),RIGHT(MST_CM_ITEM!A44,12))</f>
        <v>3200010200607</v>
      </c>
      <c r="B44" s="1" t="e">
        <f t="shared" si="0"/>
        <v>#REF!</v>
      </c>
      <c r="C44" s="1" t="str">
        <f t="shared" si="1"/>
        <v>PPIORG3200</v>
      </c>
      <c r="D44" s="1" t="str">
        <f t="shared" si="2"/>
        <v>PPISPLY320001</v>
      </c>
      <c r="E44" s="1" t="str">
        <f t="shared" si="3"/>
        <v>PPIITEM3200010200607</v>
      </c>
      <c r="F44" s="1" t="str">
        <f>VLOOKUP( C44,MST_CM_ORG!A:B,2)</f>
        <v>島根県</v>
      </c>
      <c r="G44" s="1" t="str">
        <f>VLOOKUP(D44, PPI_SPLYCD!A:B,2,FALSE)</f>
        <v>業務</v>
      </c>
      <c r="H44" s="1" t="str">
        <f>VLOOKUP(E44, MST_CM_ITEM!A:B,2,FALSE)</f>
        <v>維持修繕</v>
      </c>
    </row>
    <row r="45" spans="1:8" x14ac:dyDescent="0.15">
      <c r="A45" s="1" t="str">
        <f>IF(MID(MST_CM_ITEM!A45,12,2)&lt;&gt;"11",RIGHT(MST_CM_ITEM!A45,13),RIGHT(MST_CM_ITEM!A45,12))</f>
        <v>3200010200608</v>
      </c>
      <c r="B45" s="1" t="e">
        <f t="shared" si="0"/>
        <v>#REF!</v>
      </c>
      <c r="C45" s="1" t="str">
        <f t="shared" si="1"/>
        <v>PPIORG3200</v>
      </c>
      <c r="D45" s="1" t="str">
        <f t="shared" si="2"/>
        <v>PPISPLY320001</v>
      </c>
      <c r="E45" s="1" t="str">
        <f t="shared" si="3"/>
        <v>PPIITEM3200010200608</v>
      </c>
      <c r="F45" s="1" t="str">
        <f>VLOOKUP( C45,MST_CM_ORG!A:B,2)</f>
        <v>島根県</v>
      </c>
      <c r="G45" s="1" t="str">
        <f>VLOOKUP(D45, PPI_SPLYCD!A:B,2,FALSE)</f>
        <v>業務</v>
      </c>
      <c r="H45" s="1" t="str">
        <f>VLOOKUP(E45, MST_CM_ITEM!A:B,2,FALSE)</f>
        <v>森林整備</v>
      </c>
    </row>
    <row r="46" spans="1:8" x14ac:dyDescent="0.15">
      <c r="A46" s="1" t="str">
        <f>IF(MID(MST_CM_ITEM!A46,12,2)&lt;&gt;"11",RIGHT(MST_CM_ITEM!A46,13),RIGHT(MST_CM_ITEM!A46,12))</f>
        <v>3200010200609</v>
      </c>
      <c r="B46" s="1" t="e">
        <f t="shared" si="0"/>
        <v>#REF!</v>
      </c>
      <c r="C46" s="1" t="str">
        <f t="shared" si="1"/>
        <v>PPIORG3200</v>
      </c>
      <c r="D46" s="1" t="str">
        <f t="shared" si="2"/>
        <v>PPISPLY320001</v>
      </c>
      <c r="E46" s="1" t="str">
        <f t="shared" si="3"/>
        <v>PPIITEM3200010200609</v>
      </c>
      <c r="F46" s="1" t="str">
        <f>VLOOKUP( C46,MST_CM_ORG!A:B,2)</f>
        <v>島根県</v>
      </c>
      <c r="G46" s="1" t="str">
        <f>VLOOKUP(D46, PPI_SPLYCD!A:B,2,FALSE)</f>
        <v>業務</v>
      </c>
      <c r="H46" s="1" t="str">
        <f>VLOOKUP(E46, MST_CM_ITEM!A:B,2,FALSE)</f>
        <v>その他業務</v>
      </c>
    </row>
    <row r="47" spans="1:8" x14ac:dyDescent="0.15">
      <c r="A47" s="1" t="str">
        <f>IF(MID(MST_CM_ITEM!A47,12,2)&lt;&gt;"11",RIGHT(MST_CM_ITEM!A47,13),RIGHT(MST_CM_ITEM!A47,12))</f>
        <v>320011011000</v>
      </c>
      <c r="B47" s="1" t="e">
        <f t="shared" si="0"/>
        <v>#REF!</v>
      </c>
      <c r="C47" s="1" t="str">
        <f t="shared" si="1"/>
        <v>PPIORG3200</v>
      </c>
      <c r="D47" s="1" t="str">
        <f t="shared" si="2"/>
        <v>PPISPLY320011</v>
      </c>
      <c r="E47" s="1" t="str">
        <f t="shared" si="3"/>
        <v>PPIITEM320011011000</v>
      </c>
      <c r="F47" s="1" t="str">
        <f>VLOOKUP( C47,MST_CM_ORG!A:B,2)</f>
        <v>島根県</v>
      </c>
      <c r="G47" s="1" t="str">
        <f>VLOOKUP(D47, PPI_SPLYCD!A:B,2,FALSE)</f>
        <v>物品</v>
      </c>
      <c r="H47" s="1" t="str">
        <f>VLOOKUP(E47, MST_CM_ITEM!A:B,2,FALSE)</f>
        <v>物品の製造：</v>
      </c>
    </row>
    <row r="48" spans="1:8" x14ac:dyDescent="0.15">
      <c r="A48" s="1" t="str">
        <f>IF(MID(MST_CM_ITEM!A48,12,2)&lt;&gt;"11",RIGHT(MST_CM_ITEM!A48,13),RIGHT(MST_CM_ITEM!A48,12))</f>
        <v>320011011001</v>
      </c>
      <c r="B48" s="1" t="e">
        <f t="shared" si="0"/>
        <v>#REF!</v>
      </c>
      <c r="C48" s="1" t="str">
        <f t="shared" si="1"/>
        <v>PPIORG3200</v>
      </c>
      <c r="D48" s="1" t="str">
        <f t="shared" si="2"/>
        <v>PPISPLY320011</v>
      </c>
      <c r="E48" s="1" t="str">
        <f t="shared" si="3"/>
        <v>PPIITEM320011011001</v>
      </c>
      <c r="F48" s="1" t="str">
        <f>VLOOKUP( C48,MST_CM_ORG!A:B,2)</f>
        <v>島根県</v>
      </c>
      <c r="G48" s="1" t="str">
        <f>VLOOKUP(D48, PPI_SPLYCD!A:B,2,FALSE)</f>
        <v>物品</v>
      </c>
      <c r="H48" s="1" t="str">
        <f>VLOOKUP(E48, MST_CM_ITEM!A:B,2,FALSE)</f>
        <v>物品の製造：衣服・その他繊維製品類</v>
      </c>
    </row>
    <row r="49" spans="1:8" x14ac:dyDescent="0.15">
      <c r="A49" s="1" t="str">
        <f>IF(MID(MST_CM_ITEM!A49,12,2)&lt;&gt;"11",RIGHT(MST_CM_ITEM!A49,13),RIGHT(MST_CM_ITEM!A49,12))</f>
        <v>320011011002</v>
      </c>
      <c r="B49" s="1" t="e">
        <f t="shared" si="0"/>
        <v>#REF!</v>
      </c>
      <c r="C49" s="1" t="str">
        <f t="shared" si="1"/>
        <v>PPIORG3200</v>
      </c>
      <c r="D49" s="1" t="str">
        <f t="shared" si="2"/>
        <v>PPISPLY320011</v>
      </c>
      <c r="E49" s="1" t="str">
        <f t="shared" si="3"/>
        <v>PPIITEM320011011002</v>
      </c>
      <c r="F49" s="1" t="str">
        <f>VLOOKUP( C49,MST_CM_ORG!A:B,2)</f>
        <v>島根県</v>
      </c>
      <c r="G49" s="1" t="str">
        <f>VLOOKUP(D49, PPI_SPLYCD!A:B,2,FALSE)</f>
        <v>物品</v>
      </c>
      <c r="H49" s="1" t="str">
        <f>VLOOKUP(E49, MST_CM_ITEM!A:B,2,FALSE)</f>
        <v>物品の製造：ゴム･皮革･プラスチック製品類</v>
      </c>
    </row>
    <row r="50" spans="1:8" x14ac:dyDescent="0.15">
      <c r="A50" s="1" t="str">
        <f>IF(MID(MST_CM_ITEM!A50,12,2)&lt;&gt;"11",RIGHT(MST_CM_ITEM!A50,13),RIGHT(MST_CM_ITEM!A50,12))</f>
        <v>320011011003</v>
      </c>
      <c r="B50" s="1" t="e">
        <f t="shared" si="0"/>
        <v>#REF!</v>
      </c>
      <c r="C50" s="1" t="str">
        <f t="shared" si="1"/>
        <v>PPIORG3200</v>
      </c>
      <c r="D50" s="1" t="str">
        <f t="shared" si="2"/>
        <v>PPISPLY320011</v>
      </c>
      <c r="E50" s="1" t="str">
        <f t="shared" si="3"/>
        <v>PPIITEM320011011003</v>
      </c>
      <c r="F50" s="1" t="str">
        <f>VLOOKUP( C50,MST_CM_ORG!A:B,2)</f>
        <v>島根県</v>
      </c>
      <c r="G50" s="1" t="str">
        <f>VLOOKUP(D50, PPI_SPLYCD!A:B,2,FALSE)</f>
        <v>物品</v>
      </c>
      <c r="H50" s="1" t="str">
        <f>VLOOKUP(E50, MST_CM_ITEM!A:B,2,FALSE)</f>
        <v>物品の製造：窯業･土石製品類</v>
      </c>
    </row>
    <row r="51" spans="1:8" x14ac:dyDescent="0.15">
      <c r="A51" s="1" t="str">
        <f>IF(MID(MST_CM_ITEM!A51,12,2)&lt;&gt;"11",RIGHT(MST_CM_ITEM!A51,13),RIGHT(MST_CM_ITEM!A51,12))</f>
        <v>320011011004</v>
      </c>
      <c r="B51" s="1" t="e">
        <f t="shared" si="0"/>
        <v>#REF!</v>
      </c>
      <c r="C51" s="1" t="str">
        <f t="shared" si="1"/>
        <v>PPIORG3200</v>
      </c>
      <c r="D51" s="1" t="str">
        <f t="shared" si="2"/>
        <v>PPISPLY320011</v>
      </c>
      <c r="E51" s="1" t="str">
        <f t="shared" si="3"/>
        <v>PPIITEM320011011004</v>
      </c>
      <c r="F51" s="1" t="str">
        <f>VLOOKUP( C51,MST_CM_ORG!A:B,2)</f>
        <v>島根県</v>
      </c>
      <c r="G51" s="1" t="str">
        <f>VLOOKUP(D51, PPI_SPLYCD!A:B,2,FALSE)</f>
        <v>物品</v>
      </c>
      <c r="H51" s="1" t="str">
        <f>VLOOKUP(E51, MST_CM_ITEM!A:B,2,FALSE)</f>
        <v>物品の製造：非鉄金属･金属製品類</v>
      </c>
    </row>
    <row r="52" spans="1:8" x14ac:dyDescent="0.15">
      <c r="A52" s="1" t="str">
        <f>IF(MID(MST_CM_ITEM!A52,12,2)&lt;&gt;"11",RIGHT(MST_CM_ITEM!A52,13),RIGHT(MST_CM_ITEM!A52,12))</f>
        <v>320011011005</v>
      </c>
      <c r="B52" s="1" t="e">
        <f t="shared" si="0"/>
        <v>#REF!</v>
      </c>
      <c r="C52" s="1" t="str">
        <f t="shared" si="1"/>
        <v>PPIORG3200</v>
      </c>
      <c r="D52" s="1" t="str">
        <f t="shared" si="2"/>
        <v>PPISPLY320011</v>
      </c>
      <c r="E52" s="1" t="str">
        <f t="shared" si="3"/>
        <v>PPIITEM320011011005</v>
      </c>
      <c r="F52" s="1" t="str">
        <f>VLOOKUP( C52,MST_CM_ORG!A:B,2)</f>
        <v>島根県</v>
      </c>
      <c r="G52" s="1" t="str">
        <f>VLOOKUP(D52, PPI_SPLYCD!A:B,2,FALSE)</f>
        <v>物品</v>
      </c>
      <c r="H52" s="1" t="str">
        <f>VLOOKUP(E52, MST_CM_ITEM!A:B,2,FALSE)</f>
        <v>物品の製造：フォーム印刷</v>
      </c>
    </row>
    <row r="53" spans="1:8" x14ac:dyDescent="0.15">
      <c r="A53" s="1" t="str">
        <f>IF(MID(MST_CM_ITEM!A53,12,2)&lt;&gt;"11",RIGHT(MST_CM_ITEM!A53,13),RIGHT(MST_CM_ITEM!A53,12))</f>
        <v>320011011006</v>
      </c>
      <c r="B53" s="1" t="e">
        <f t="shared" si="0"/>
        <v>#REF!</v>
      </c>
      <c r="C53" s="1" t="str">
        <f t="shared" si="1"/>
        <v>PPIORG3200</v>
      </c>
      <c r="D53" s="1" t="str">
        <f t="shared" si="2"/>
        <v>PPISPLY320011</v>
      </c>
      <c r="E53" s="1" t="str">
        <f t="shared" si="3"/>
        <v>PPIITEM320011011006</v>
      </c>
      <c r="F53" s="1" t="str">
        <f>VLOOKUP( C53,MST_CM_ORG!A:B,2)</f>
        <v>島根県</v>
      </c>
      <c r="G53" s="1" t="str">
        <f>VLOOKUP(D53, PPI_SPLYCD!A:B,2,FALSE)</f>
        <v>物品</v>
      </c>
      <c r="H53" s="1" t="str">
        <f>VLOOKUP(E53, MST_CM_ITEM!A:B,2,FALSE)</f>
        <v>物品の製造：オフセット印刷</v>
      </c>
    </row>
    <row r="54" spans="1:8" x14ac:dyDescent="0.15">
      <c r="A54" s="1" t="str">
        <f>IF(MID(MST_CM_ITEM!A54,12,2)&lt;&gt;"11",RIGHT(MST_CM_ITEM!A54,13),RIGHT(MST_CM_ITEM!A54,12))</f>
        <v>320011011007</v>
      </c>
      <c r="B54" s="1" t="e">
        <f t="shared" si="0"/>
        <v>#REF!</v>
      </c>
      <c r="C54" s="1" t="str">
        <f t="shared" si="1"/>
        <v>PPIORG3200</v>
      </c>
      <c r="D54" s="1" t="str">
        <f t="shared" si="2"/>
        <v>PPISPLY320011</v>
      </c>
      <c r="E54" s="1" t="str">
        <f t="shared" si="3"/>
        <v>PPIITEM320011011007</v>
      </c>
      <c r="F54" s="1" t="str">
        <f>VLOOKUP( C54,MST_CM_ORG!A:B,2)</f>
        <v>島根県</v>
      </c>
      <c r="G54" s="1" t="str">
        <f>VLOOKUP(D54, PPI_SPLYCD!A:B,2,FALSE)</f>
        <v>物品</v>
      </c>
      <c r="H54" s="1" t="str">
        <f>VLOOKUP(E54, MST_CM_ITEM!A:B,2,FALSE)</f>
        <v>物品の製造：活版印刷</v>
      </c>
    </row>
    <row r="55" spans="1:8" x14ac:dyDescent="0.15">
      <c r="A55" s="1" t="str">
        <f>IF(MID(MST_CM_ITEM!A55,12,2)&lt;&gt;"11",RIGHT(MST_CM_ITEM!A55,13),RIGHT(MST_CM_ITEM!A55,12))</f>
        <v>320011011008</v>
      </c>
      <c r="B55" s="1" t="e">
        <f t="shared" si="0"/>
        <v>#REF!</v>
      </c>
      <c r="C55" s="1" t="str">
        <f t="shared" si="1"/>
        <v>PPIORG3200</v>
      </c>
      <c r="D55" s="1" t="str">
        <f t="shared" si="2"/>
        <v>PPISPLY320011</v>
      </c>
      <c r="E55" s="1" t="str">
        <f t="shared" si="3"/>
        <v>PPIITEM320011011008</v>
      </c>
      <c r="F55" s="1" t="str">
        <f>VLOOKUP( C55,MST_CM_ORG!A:B,2)</f>
        <v>島根県</v>
      </c>
      <c r="G55" s="1" t="str">
        <f>VLOOKUP(D55, PPI_SPLYCD!A:B,2,FALSE)</f>
        <v>物品</v>
      </c>
      <c r="H55" s="1" t="str">
        <f>VLOOKUP(E55, MST_CM_ITEM!A:B,2,FALSE)</f>
        <v>物品の製造：シール印刷</v>
      </c>
    </row>
    <row r="56" spans="1:8" x14ac:dyDescent="0.15">
      <c r="A56" s="1" t="str">
        <f>IF(MID(MST_CM_ITEM!A56,12,2)&lt;&gt;"11",RIGHT(MST_CM_ITEM!A56,13),RIGHT(MST_CM_ITEM!A56,12))</f>
        <v>320011011009</v>
      </c>
      <c r="B56" s="1" t="e">
        <f t="shared" si="0"/>
        <v>#REF!</v>
      </c>
      <c r="C56" s="1" t="str">
        <f t="shared" si="1"/>
        <v>PPIORG3200</v>
      </c>
      <c r="D56" s="1" t="str">
        <f t="shared" si="2"/>
        <v>PPISPLY320011</v>
      </c>
      <c r="E56" s="1" t="str">
        <f t="shared" si="3"/>
        <v>PPIITEM320011011009</v>
      </c>
      <c r="F56" s="1" t="str">
        <f>VLOOKUP( C56,MST_CM_ORG!A:B,2)</f>
        <v>島根県</v>
      </c>
      <c r="G56" s="1" t="str">
        <f>VLOOKUP(D56, PPI_SPLYCD!A:B,2,FALSE)</f>
        <v>物品</v>
      </c>
      <c r="H56" s="1" t="str">
        <f>VLOOKUP(E56, MST_CM_ITEM!A:B,2,FALSE)</f>
        <v>物品の製造：その他印刷類</v>
      </c>
    </row>
    <row r="57" spans="1:8" x14ac:dyDescent="0.15">
      <c r="A57" s="1" t="str">
        <f>IF(MID(MST_CM_ITEM!A57,12,2)&lt;&gt;"11",RIGHT(MST_CM_ITEM!A57,13),RIGHT(MST_CM_ITEM!A57,12))</f>
        <v>320011011010</v>
      </c>
      <c r="B57" s="1" t="e">
        <f t="shared" si="0"/>
        <v>#REF!</v>
      </c>
      <c r="C57" s="1" t="str">
        <f t="shared" si="1"/>
        <v>PPIORG3200</v>
      </c>
      <c r="D57" s="1" t="str">
        <f t="shared" si="2"/>
        <v>PPISPLY320011</v>
      </c>
      <c r="E57" s="1" t="str">
        <f t="shared" si="3"/>
        <v>PPIITEM320011011010</v>
      </c>
      <c r="F57" s="1" t="str">
        <f>VLOOKUP( C57,MST_CM_ORG!A:B,2)</f>
        <v>島根県</v>
      </c>
      <c r="G57" s="1" t="str">
        <f>VLOOKUP(D57, PPI_SPLYCD!A:B,2,FALSE)</f>
        <v>物品</v>
      </c>
      <c r="H57" s="1" t="str">
        <f>VLOOKUP(E57, MST_CM_ITEM!A:B,2,FALSE)</f>
        <v>物品の製造：図書類</v>
      </c>
    </row>
    <row r="58" spans="1:8" x14ac:dyDescent="0.15">
      <c r="A58" s="1" t="str">
        <f>IF(MID(MST_CM_ITEM!A58,12,2)&lt;&gt;"11",RIGHT(MST_CM_ITEM!A58,13),RIGHT(MST_CM_ITEM!A58,12))</f>
        <v>320011011011</v>
      </c>
      <c r="B58" s="1" t="e">
        <f t="shared" si="0"/>
        <v>#REF!</v>
      </c>
      <c r="C58" s="1" t="str">
        <f t="shared" si="1"/>
        <v>PPIORG3200</v>
      </c>
      <c r="D58" s="1" t="str">
        <f t="shared" si="2"/>
        <v>PPISPLY320011</v>
      </c>
      <c r="E58" s="1" t="str">
        <f t="shared" si="3"/>
        <v>PPIITEM320011011011</v>
      </c>
      <c r="F58" s="1" t="str">
        <f>VLOOKUP( C58,MST_CM_ORG!A:B,2)</f>
        <v>島根県</v>
      </c>
      <c r="G58" s="1" t="str">
        <f>VLOOKUP(D58, PPI_SPLYCD!A:B,2,FALSE)</f>
        <v>物品</v>
      </c>
      <c r="H58" s="1" t="str">
        <f>VLOOKUP(E58, MST_CM_ITEM!A:B,2,FALSE)</f>
        <v>物品の製造：電子出版物類</v>
      </c>
    </row>
    <row r="59" spans="1:8" x14ac:dyDescent="0.15">
      <c r="A59" s="1" t="str">
        <f>IF(MID(MST_CM_ITEM!A59,12,2)&lt;&gt;"11",RIGHT(MST_CM_ITEM!A59,13),RIGHT(MST_CM_ITEM!A59,12))</f>
        <v>320011011012</v>
      </c>
      <c r="B59" s="1" t="e">
        <f t="shared" si="0"/>
        <v>#REF!</v>
      </c>
      <c r="C59" s="1" t="str">
        <f t="shared" si="1"/>
        <v>PPIORG3200</v>
      </c>
      <c r="D59" s="1" t="str">
        <f t="shared" si="2"/>
        <v>PPISPLY320011</v>
      </c>
      <c r="E59" s="1" t="str">
        <f t="shared" si="3"/>
        <v>PPIITEM320011011012</v>
      </c>
      <c r="F59" s="1" t="str">
        <f>VLOOKUP( C59,MST_CM_ORG!A:B,2)</f>
        <v>島根県</v>
      </c>
      <c r="G59" s="1" t="str">
        <f>VLOOKUP(D59, PPI_SPLYCD!A:B,2,FALSE)</f>
        <v>物品</v>
      </c>
      <c r="H59" s="1" t="str">
        <f>VLOOKUP(E59, MST_CM_ITEM!A:B,2,FALSE)</f>
        <v>物品の製造：紙･紙加工品類</v>
      </c>
    </row>
    <row r="60" spans="1:8" x14ac:dyDescent="0.15">
      <c r="A60" s="1" t="str">
        <f>IF(MID(MST_CM_ITEM!A60,12,2)&lt;&gt;"11",RIGHT(MST_CM_ITEM!A60,13),RIGHT(MST_CM_ITEM!A60,12))</f>
        <v>320011011013</v>
      </c>
      <c r="B60" s="1" t="e">
        <f t="shared" si="0"/>
        <v>#REF!</v>
      </c>
      <c r="C60" s="1" t="str">
        <f t="shared" si="1"/>
        <v>PPIORG3200</v>
      </c>
      <c r="D60" s="1" t="str">
        <f t="shared" si="2"/>
        <v>PPISPLY320011</v>
      </c>
      <c r="E60" s="1" t="str">
        <f t="shared" si="3"/>
        <v>PPIITEM320011011013</v>
      </c>
      <c r="F60" s="1" t="str">
        <f>VLOOKUP( C60,MST_CM_ORG!A:B,2)</f>
        <v>島根県</v>
      </c>
      <c r="G60" s="1" t="str">
        <f>VLOOKUP(D60, PPI_SPLYCD!A:B,2,FALSE)</f>
        <v>物品</v>
      </c>
      <c r="H60" s="1" t="str">
        <f>VLOOKUP(E60, MST_CM_ITEM!A:B,2,FALSE)</f>
        <v>物品の製造：車両類</v>
      </c>
    </row>
    <row r="61" spans="1:8" x14ac:dyDescent="0.15">
      <c r="A61" s="1" t="str">
        <f>IF(MID(MST_CM_ITEM!A61,12,2)&lt;&gt;"11",RIGHT(MST_CM_ITEM!A61,13),RIGHT(MST_CM_ITEM!A61,12))</f>
        <v>320011011014</v>
      </c>
      <c r="B61" s="1" t="e">
        <f t="shared" si="0"/>
        <v>#REF!</v>
      </c>
      <c r="C61" s="1" t="str">
        <f t="shared" si="1"/>
        <v>PPIORG3200</v>
      </c>
      <c r="D61" s="1" t="str">
        <f t="shared" si="2"/>
        <v>PPISPLY320011</v>
      </c>
      <c r="E61" s="1" t="str">
        <f t="shared" si="3"/>
        <v>PPIITEM320011011014</v>
      </c>
      <c r="F61" s="1" t="str">
        <f>VLOOKUP( C61,MST_CM_ORG!A:B,2)</f>
        <v>島根県</v>
      </c>
      <c r="G61" s="1" t="str">
        <f>VLOOKUP(D61, PPI_SPLYCD!A:B,2,FALSE)</f>
        <v>物品</v>
      </c>
      <c r="H61" s="1" t="str">
        <f>VLOOKUP(E61, MST_CM_ITEM!A:B,2,FALSE)</f>
        <v>物品の製造：その他輸送･搬送機械器具類</v>
      </c>
    </row>
    <row r="62" spans="1:8" x14ac:dyDescent="0.15">
      <c r="A62" s="1" t="str">
        <f>IF(MID(MST_CM_ITEM!A62,12,2)&lt;&gt;"11",RIGHT(MST_CM_ITEM!A62,13),RIGHT(MST_CM_ITEM!A62,12))</f>
        <v>320011011015</v>
      </c>
      <c r="B62" s="1" t="e">
        <f t="shared" si="0"/>
        <v>#REF!</v>
      </c>
      <c r="C62" s="1" t="str">
        <f t="shared" si="1"/>
        <v>PPIORG3200</v>
      </c>
      <c r="D62" s="1" t="str">
        <f t="shared" si="2"/>
        <v>PPISPLY320011</v>
      </c>
      <c r="E62" s="1" t="str">
        <f t="shared" si="3"/>
        <v>PPIITEM320011011015</v>
      </c>
      <c r="F62" s="1" t="str">
        <f>VLOOKUP( C62,MST_CM_ORG!A:B,2)</f>
        <v>島根県</v>
      </c>
      <c r="G62" s="1" t="str">
        <f>VLOOKUP(D62, PPI_SPLYCD!A:B,2,FALSE)</f>
        <v>物品</v>
      </c>
      <c r="H62" s="1" t="str">
        <f>VLOOKUP(E62, MST_CM_ITEM!A:B,2,FALSE)</f>
        <v>物品の製造：船舶類</v>
      </c>
    </row>
    <row r="63" spans="1:8" x14ac:dyDescent="0.15">
      <c r="A63" s="1" t="str">
        <f>IF(MID(MST_CM_ITEM!A63,12,2)&lt;&gt;"11",RIGHT(MST_CM_ITEM!A63,13),RIGHT(MST_CM_ITEM!A63,12))</f>
        <v>320011011016</v>
      </c>
      <c r="B63" s="1" t="e">
        <f t="shared" si="0"/>
        <v>#REF!</v>
      </c>
      <c r="C63" s="1" t="str">
        <f t="shared" si="1"/>
        <v>PPIORG3200</v>
      </c>
      <c r="D63" s="1" t="str">
        <f t="shared" si="2"/>
        <v>PPISPLY320011</v>
      </c>
      <c r="E63" s="1" t="str">
        <f t="shared" si="3"/>
        <v>PPIITEM320011011016</v>
      </c>
      <c r="F63" s="1" t="str">
        <f>VLOOKUP( C63,MST_CM_ORG!A:B,2)</f>
        <v>島根県</v>
      </c>
      <c r="G63" s="1" t="str">
        <f>VLOOKUP(D63, PPI_SPLYCD!A:B,2,FALSE)</f>
        <v>物品</v>
      </c>
      <c r="H63" s="1" t="str">
        <f>VLOOKUP(E63, MST_CM_ITEM!A:B,2,FALSE)</f>
        <v>物品の製造：燃料類</v>
      </c>
    </row>
    <row r="64" spans="1:8" x14ac:dyDescent="0.15">
      <c r="A64" s="1" t="str">
        <f>IF(MID(MST_CM_ITEM!A64,12,2)&lt;&gt;"11",RIGHT(MST_CM_ITEM!A64,13),RIGHT(MST_CM_ITEM!A64,12))</f>
        <v>320011011017</v>
      </c>
      <c r="B64" s="1" t="e">
        <f t="shared" si="0"/>
        <v>#REF!</v>
      </c>
      <c r="C64" s="1" t="str">
        <f t="shared" si="1"/>
        <v>PPIORG3200</v>
      </c>
      <c r="D64" s="1" t="str">
        <f t="shared" si="2"/>
        <v>PPISPLY320011</v>
      </c>
      <c r="E64" s="1" t="str">
        <f t="shared" si="3"/>
        <v>PPIITEM320011011017</v>
      </c>
      <c r="F64" s="1" t="str">
        <f>VLOOKUP( C64,MST_CM_ORG!A:B,2)</f>
        <v>島根県</v>
      </c>
      <c r="G64" s="1" t="str">
        <f>VLOOKUP(D64, PPI_SPLYCD!A:B,2,FALSE)</f>
        <v>物品</v>
      </c>
      <c r="H64" s="1" t="str">
        <f>VLOOKUP(E64, MST_CM_ITEM!A:B,2,FALSE)</f>
        <v>物品の製造：家具･什器類</v>
      </c>
    </row>
    <row r="65" spans="1:8" x14ac:dyDescent="0.15">
      <c r="A65" s="1" t="str">
        <f>IF(MID(MST_CM_ITEM!A65,12,2)&lt;&gt;"11",RIGHT(MST_CM_ITEM!A65,13),RIGHT(MST_CM_ITEM!A65,12))</f>
        <v>320011011018</v>
      </c>
      <c r="B65" s="1" t="e">
        <f t="shared" si="0"/>
        <v>#REF!</v>
      </c>
      <c r="C65" s="1" t="str">
        <f t="shared" si="1"/>
        <v>PPIORG3200</v>
      </c>
      <c r="D65" s="1" t="str">
        <f t="shared" si="2"/>
        <v>PPISPLY320011</v>
      </c>
      <c r="E65" s="1" t="str">
        <f t="shared" si="3"/>
        <v>PPIITEM320011011018</v>
      </c>
      <c r="F65" s="1" t="str">
        <f>VLOOKUP( C65,MST_CM_ORG!A:B,2)</f>
        <v>島根県</v>
      </c>
      <c r="G65" s="1" t="str">
        <f>VLOOKUP(D65, PPI_SPLYCD!A:B,2,FALSE)</f>
        <v>物品</v>
      </c>
      <c r="H65" s="1" t="str">
        <f>VLOOKUP(E65, MST_CM_ITEM!A:B,2,FALSE)</f>
        <v>物品の製造：一般･産業用機器類</v>
      </c>
    </row>
    <row r="66" spans="1:8" x14ac:dyDescent="0.15">
      <c r="A66" s="1" t="str">
        <f>IF(MID(MST_CM_ITEM!A66,12,2)&lt;&gt;"11",RIGHT(MST_CM_ITEM!A66,13),RIGHT(MST_CM_ITEM!A66,12))</f>
        <v>320011011019</v>
      </c>
      <c r="B66" s="1" t="e">
        <f t="shared" si="0"/>
        <v>#REF!</v>
      </c>
      <c r="C66" s="1" t="str">
        <f t="shared" si="1"/>
        <v>PPIORG3200</v>
      </c>
      <c r="D66" s="1" t="str">
        <f t="shared" si="2"/>
        <v>PPISPLY320011</v>
      </c>
      <c r="E66" s="1" t="str">
        <f t="shared" si="3"/>
        <v>PPIITEM320011011019</v>
      </c>
      <c r="F66" s="1" t="str">
        <f>VLOOKUP( C66,MST_CM_ORG!A:B,2)</f>
        <v>島根県</v>
      </c>
      <c r="G66" s="1" t="str">
        <f>VLOOKUP(D66, PPI_SPLYCD!A:B,2,FALSE)</f>
        <v>物品</v>
      </c>
      <c r="H66" s="1" t="str">
        <f>VLOOKUP(E66, MST_CM_ITEM!A:B,2,FALSE)</f>
        <v>物品の製造：電気･通信用機器類</v>
      </c>
    </row>
    <row r="67" spans="1:8" x14ac:dyDescent="0.15">
      <c r="A67" s="1" t="str">
        <f>IF(MID(MST_CM_ITEM!A67,12,2)&lt;&gt;"11",RIGHT(MST_CM_ITEM!A67,13),RIGHT(MST_CM_ITEM!A67,12))</f>
        <v>320011011020</v>
      </c>
      <c r="B67" s="1" t="e">
        <f t="shared" si="0"/>
        <v>#REF!</v>
      </c>
      <c r="C67" s="1" t="str">
        <f t="shared" si="1"/>
        <v>PPIORG3200</v>
      </c>
      <c r="D67" s="1" t="str">
        <f t="shared" si="2"/>
        <v>PPISPLY320011</v>
      </c>
      <c r="E67" s="1" t="str">
        <f t="shared" si="3"/>
        <v>PPIITEM320011011020</v>
      </c>
      <c r="F67" s="1" t="str">
        <f>VLOOKUP( C67,MST_CM_ORG!A:B,2)</f>
        <v>島根県</v>
      </c>
      <c r="G67" s="1" t="str">
        <f>VLOOKUP(D67, PPI_SPLYCD!A:B,2,FALSE)</f>
        <v>物品</v>
      </c>
      <c r="H67" s="1" t="str">
        <f>VLOOKUP(E67, MST_CM_ITEM!A:B,2,FALSE)</f>
        <v>物品の製造：電子計算機類</v>
      </c>
    </row>
    <row r="68" spans="1:8" x14ac:dyDescent="0.15">
      <c r="A68" s="1" t="str">
        <f>IF(MID(MST_CM_ITEM!A68,12,2)&lt;&gt;"11",RIGHT(MST_CM_ITEM!A68,13),RIGHT(MST_CM_ITEM!A68,12))</f>
        <v>320011011021</v>
      </c>
      <c r="B68" s="1" t="e">
        <f t="shared" ref="B68:B131" si="4">IF(OR(ISERROR(F68),ISERROR(G68),ISERROR(H68)),"",IF(org_name&lt;&gt;F68,"",CONCATENATE(G68,"：",H68)))</f>
        <v>#REF!</v>
      </c>
      <c r="C68" s="1" t="str">
        <f t="shared" ref="C68:C131" si="5">"PPIORG"&amp;LEFT(A68,4)</f>
        <v>PPIORG3200</v>
      </c>
      <c r="D68" s="1" t="str">
        <f t="shared" ref="D68:D131" si="6">"PPISPLY"&amp;LEFT(A68,6)</f>
        <v>PPISPLY320011</v>
      </c>
      <c r="E68" s="1" t="str">
        <f t="shared" ref="E68:E131" si="7">"PPIITEM"&amp;A68</f>
        <v>PPIITEM320011011021</v>
      </c>
      <c r="F68" s="1" t="str">
        <f>VLOOKUP( C68,MST_CM_ORG!A:B,2)</f>
        <v>島根県</v>
      </c>
      <c r="G68" s="1" t="str">
        <f>VLOOKUP(D68, PPI_SPLYCD!A:B,2,FALSE)</f>
        <v>物品</v>
      </c>
      <c r="H68" s="1" t="str">
        <f>VLOOKUP(E68, MST_CM_ITEM!A:B,2,FALSE)</f>
        <v>物品の製造：精密機器類</v>
      </c>
    </row>
    <row r="69" spans="1:8" x14ac:dyDescent="0.15">
      <c r="A69" s="1" t="str">
        <f>IF(MID(MST_CM_ITEM!A69,12,2)&lt;&gt;"11",RIGHT(MST_CM_ITEM!A69,13),RIGHT(MST_CM_ITEM!A69,12))</f>
        <v>320011011022</v>
      </c>
      <c r="B69" s="1" t="e">
        <f t="shared" si="4"/>
        <v>#REF!</v>
      </c>
      <c r="C69" s="1" t="str">
        <f t="shared" si="5"/>
        <v>PPIORG3200</v>
      </c>
      <c r="D69" s="1" t="str">
        <f t="shared" si="6"/>
        <v>PPISPLY320011</v>
      </c>
      <c r="E69" s="1" t="str">
        <f t="shared" si="7"/>
        <v>PPIITEM320011011022</v>
      </c>
      <c r="F69" s="1" t="str">
        <f>VLOOKUP( C69,MST_CM_ORG!A:B,2)</f>
        <v>島根県</v>
      </c>
      <c r="G69" s="1" t="str">
        <f>VLOOKUP(D69, PPI_SPLYCD!A:B,2,FALSE)</f>
        <v>物品</v>
      </c>
      <c r="H69" s="1" t="str">
        <f>VLOOKUP(E69, MST_CM_ITEM!A:B,2,FALSE)</f>
        <v>物品の製造：医療用機器類</v>
      </c>
    </row>
    <row r="70" spans="1:8" x14ac:dyDescent="0.15">
      <c r="A70" s="1" t="str">
        <f>IF(MID(MST_CM_ITEM!A70,12,2)&lt;&gt;"11",RIGHT(MST_CM_ITEM!A70,13),RIGHT(MST_CM_ITEM!A70,12))</f>
        <v>320011011023</v>
      </c>
      <c r="B70" s="1" t="e">
        <f t="shared" si="4"/>
        <v>#REF!</v>
      </c>
      <c r="C70" s="1" t="str">
        <f t="shared" si="5"/>
        <v>PPIORG3200</v>
      </c>
      <c r="D70" s="1" t="str">
        <f t="shared" si="6"/>
        <v>PPISPLY320011</v>
      </c>
      <c r="E70" s="1" t="str">
        <f t="shared" si="7"/>
        <v>PPIITEM320011011023</v>
      </c>
      <c r="F70" s="1" t="str">
        <f>VLOOKUP( C70,MST_CM_ORG!A:B,2)</f>
        <v>島根県</v>
      </c>
      <c r="G70" s="1" t="str">
        <f>VLOOKUP(D70, PPI_SPLYCD!A:B,2,FALSE)</f>
        <v>物品</v>
      </c>
      <c r="H70" s="1" t="str">
        <f>VLOOKUP(E70, MST_CM_ITEM!A:B,2,FALSE)</f>
        <v>物品の製造：事務用機器類</v>
      </c>
    </row>
    <row r="71" spans="1:8" x14ac:dyDescent="0.15">
      <c r="A71" s="1" t="str">
        <f>IF(MID(MST_CM_ITEM!A71,12,2)&lt;&gt;"11",RIGHT(MST_CM_ITEM!A71,13),RIGHT(MST_CM_ITEM!A71,12))</f>
        <v>320011011024</v>
      </c>
      <c r="B71" s="1" t="e">
        <f t="shared" si="4"/>
        <v>#REF!</v>
      </c>
      <c r="C71" s="1" t="str">
        <f t="shared" si="5"/>
        <v>PPIORG3200</v>
      </c>
      <c r="D71" s="1" t="str">
        <f t="shared" si="6"/>
        <v>PPISPLY320011</v>
      </c>
      <c r="E71" s="1" t="str">
        <f t="shared" si="7"/>
        <v>PPIITEM320011011024</v>
      </c>
      <c r="F71" s="1" t="str">
        <f>VLOOKUP( C71,MST_CM_ORG!A:B,2)</f>
        <v>島根県</v>
      </c>
      <c r="G71" s="1" t="str">
        <f>VLOOKUP(D71, PPI_SPLYCD!A:B,2,FALSE)</f>
        <v>物品</v>
      </c>
      <c r="H71" s="1" t="str">
        <f>VLOOKUP(E71, MST_CM_ITEM!A:B,2,FALSE)</f>
        <v>物品の製造：その他機器類</v>
      </c>
    </row>
    <row r="72" spans="1:8" x14ac:dyDescent="0.15">
      <c r="A72" s="1" t="str">
        <f>IF(MID(MST_CM_ITEM!A72,12,2)&lt;&gt;"11",RIGHT(MST_CM_ITEM!A72,13),RIGHT(MST_CM_ITEM!A72,12))</f>
        <v>320011011025</v>
      </c>
      <c r="B72" s="1" t="e">
        <f t="shared" si="4"/>
        <v>#REF!</v>
      </c>
      <c r="C72" s="1" t="str">
        <f t="shared" si="5"/>
        <v>PPIORG3200</v>
      </c>
      <c r="D72" s="1" t="str">
        <f t="shared" si="6"/>
        <v>PPISPLY320011</v>
      </c>
      <c r="E72" s="1" t="str">
        <f t="shared" si="7"/>
        <v>PPIITEM320011011025</v>
      </c>
      <c r="F72" s="1" t="str">
        <f>VLOOKUP( C72,MST_CM_ORG!A:B,2)</f>
        <v>島根県</v>
      </c>
      <c r="G72" s="1" t="str">
        <f>VLOOKUP(D72, PPI_SPLYCD!A:B,2,FALSE)</f>
        <v>物品</v>
      </c>
      <c r="H72" s="1" t="str">
        <f>VLOOKUP(E72, MST_CM_ITEM!A:B,2,FALSE)</f>
        <v>物品の製造：医薬品･医療用品</v>
      </c>
    </row>
    <row r="73" spans="1:8" x14ac:dyDescent="0.15">
      <c r="A73" s="1" t="str">
        <f>IF(MID(MST_CM_ITEM!A73,12,2)&lt;&gt;"11",RIGHT(MST_CM_ITEM!A73,13),RIGHT(MST_CM_ITEM!A73,12))</f>
        <v>320011011026</v>
      </c>
      <c r="B73" s="1" t="e">
        <f t="shared" si="4"/>
        <v>#REF!</v>
      </c>
      <c r="C73" s="1" t="str">
        <f t="shared" si="5"/>
        <v>PPIORG3200</v>
      </c>
      <c r="D73" s="1" t="str">
        <f t="shared" si="6"/>
        <v>PPISPLY320011</v>
      </c>
      <c r="E73" s="1" t="str">
        <f t="shared" si="7"/>
        <v>PPIITEM320011011026</v>
      </c>
      <c r="F73" s="1" t="str">
        <f>VLOOKUP( C73,MST_CM_ORG!A:B,2)</f>
        <v>島根県</v>
      </c>
      <c r="G73" s="1" t="str">
        <f>VLOOKUP(D73, PPI_SPLYCD!A:B,2,FALSE)</f>
        <v>物品</v>
      </c>
      <c r="H73" s="1" t="str">
        <f>VLOOKUP(E73, MST_CM_ITEM!A:B,2,FALSE)</f>
        <v>物品の製造：事務用品類</v>
      </c>
    </row>
    <row r="74" spans="1:8" x14ac:dyDescent="0.15">
      <c r="A74" s="1" t="str">
        <f>IF(MID(MST_CM_ITEM!A74,12,2)&lt;&gt;"11",RIGHT(MST_CM_ITEM!A74,13),RIGHT(MST_CM_ITEM!A74,12))</f>
        <v>320011011027</v>
      </c>
      <c r="B74" s="1" t="e">
        <f t="shared" si="4"/>
        <v>#REF!</v>
      </c>
      <c r="C74" s="1" t="str">
        <f t="shared" si="5"/>
        <v>PPIORG3200</v>
      </c>
      <c r="D74" s="1" t="str">
        <f t="shared" si="6"/>
        <v>PPISPLY320011</v>
      </c>
      <c r="E74" s="1" t="str">
        <f t="shared" si="7"/>
        <v>PPIITEM320011011027</v>
      </c>
      <c r="F74" s="1" t="str">
        <f>VLOOKUP( C74,MST_CM_ORG!A:B,2)</f>
        <v>島根県</v>
      </c>
      <c r="G74" s="1" t="str">
        <f>VLOOKUP(D74, PPI_SPLYCD!A:B,2,FALSE)</f>
        <v>物品</v>
      </c>
      <c r="H74" s="1" t="str">
        <f>VLOOKUP(E74, MST_CM_ITEM!A:B,2,FALSE)</f>
        <v>物品の製造：土木･建設･建築材料</v>
      </c>
    </row>
    <row r="75" spans="1:8" x14ac:dyDescent="0.15">
      <c r="A75" s="1" t="str">
        <f>IF(MID(MST_CM_ITEM!A75,12,2)&lt;&gt;"11",RIGHT(MST_CM_ITEM!A75,13),RIGHT(MST_CM_ITEM!A75,12))</f>
        <v>320011011028</v>
      </c>
      <c r="B75" s="1" t="e">
        <f t="shared" si="4"/>
        <v>#REF!</v>
      </c>
      <c r="C75" s="1" t="str">
        <f t="shared" si="5"/>
        <v>PPIORG3200</v>
      </c>
      <c r="D75" s="1" t="str">
        <f t="shared" si="6"/>
        <v>PPISPLY320011</v>
      </c>
      <c r="E75" s="1" t="str">
        <f t="shared" si="7"/>
        <v>PPIITEM320011011028</v>
      </c>
      <c r="F75" s="1" t="str">
        <f>VLOOKUP( C75,MST_CM_ORG!A:B,2)</f>
        <v>島根県</v>
      </c>
      <c r="G75" s="1" t="str">
        <f>VLOOKUP(D75, PPI_SPLYCD!A:B,2,FALSE)</f>
        <v>物品</v>
      </c>
      <c r="H75" s="1" t="str">
        <f>VLOOKUP(E75, MST_CM_ITEM!A:B,2,FALSE)</f>
        <v>物品の製造：造幣･印刷事業用原材料類</v>
      </c>
    </row>
    <row r="76" spans="1:8" x14ac:dyDescent="0.15">
      <c r="A76" s="1" t="str">
        <f>IF(MID(MST_CM_ITEM!A76,12,2)&lt;&gt;"11",RIGHT(MST_CM_ITEM!A76,13),RIGHT(MST_CM_ITEM!A76,12))</f>
        <v>320011011029</v>
      </c>
      <c r="B76" s="1" t="e">
        <f t="shared" si="4"/>
        <v>#REF!</v>
      </c>
      <c r="C76" s="1" t="str">
        <f t="shared" si="5"/>
        <v>PPIORG3200</v>
      </c>
      <c r="D76" s="1" t="str">
        <f t="shared" si="6"/>
        <v>PPISPLY320011</v>
      </c>
      <c r="E76" s="1" t="str">
        <f t="shared" si="7"/>
        <v>PPIITEM320011011029</v>
      </c>
      <c r="F76" s="1" t="str">
        <f>VLOOKUP( C76,MST_CM_ORG!A:B,2)</f>
        <v>島根県</v>
      </c>
      <c r="G76" s="1" t="str">
        <f>VLOOKUP(D76, PPI_SPLYCD!A:B,2,FALSE)</f>
        <v>物品</v>
      </c>
      <c r="H76" s="1" t="str">
        <f>VLOOKUP(E76, MST_CM_ITEM!A:B,2,FALSE)</f>
        <v>物品の製造：造幣事業用金属工芸品類</v>
      </c>
    </row>
    <row r="77" spans="1:8" x14ac:dyDescent="0.15">
      <c r="A77" s="1" t="str">
        <f>IF(MID(MST_CM_ITEM!A77,12,2)&lt;&gt;"11",RIGHT(MST_CM_ITEM!A77,13),RIGHT(MST_CM_ITEM!A77,12))</f>
        <v>320011011030</v>
      </c>
      <c r="B77" s="1" t="e">
        <f t="shared" si="4"/>
        <v>#REF!</v>
      </c>
      <c r="C77" s="1" t="str">
        <f t="shared" si="5"/>
        <v>PPIORG3200</v>
      </c>
      <c r="D77" s="1" t="str">
        <f t="shared" si="6"/>
        <v>PPISPLY320011</v>
      </c>
      <c r="E77" s="1" t="str">
        <f t="shared" si="7"/>
        <v>PPIITEM320011011030</v>
      </c>
      <c r="F77" s="1" t="str">
        <f>VLOOKUP( C77,MST_CM_ORG!A:B,2)</f>
        <v>島根県</v>
      </c>
      <c r="G77" s="1" t="str">
        <f>VLOOKUP(D77, PPI_SPLYCD!A:B,2,FALSE)</f>
        <v>物品</v>
      </c>
      <c r="H77" s="1" t="str">
        <f>VLOOKUP(E77, MST_CM_ITEM!A:B,2,FALSE)</f>
        <v>物品の製造：警察用装備品類</v>
      </c>
    </row>
    <row r="78" spans="1:8" x14ac:dyDescent="0.15">
      <c r="A78" s="1" t="str">
        <f>IF(MID(MST_CM_ITEM!A78,12,2)&lt;&gt;"11",RIGHT(MST_CM_ITEM!A78,13),RIGHT(MST_CM_ITEM!A78,12))</f>
        <v>320011011031</v>
      </c>
      <c r="B78" s="1" t="e">
        <f t="shared" si="4"/>
        <v>#REF!</v>
      </c>
      <c r="C78" s="1" t="str">
        <f t="shared" si="5"/>
        <v>PPIORG3200</v>
      </c>
      <c r="D78" s="1" t="str">
        <f t="shared" si="6"/>
        <v>PPISPLY320011</v>
      </c>
      <c r="E78" s="1" t="str">
        <f t="shared" si="7"/>
        <v>PPIITEM320011011031</v>
      </c>
      <c r="F78" s="1" t="str">
        <f>VLOOKUP( C78,MST_CM_ORG!A:B,2)</f>
        <v>島根県</v>
      </c>
      <c r="G78" s="1" t="str">
        <f>VLOOKUP(D78, PPI_SPLYCD!A:B,2,FALSE)</f>
        <v>物品</v>
      </c>
      <c r="H78" s="1" t="str">
        <f>VLOOKUP(E78, MST_CM_ITEM!A:B,2,FALSE)</f>
        <v>物品の製造：防衛用装備品類</v>
      </c>
    </row>
    <row r="79" spans="1:8" x14ac:dyDescent="0.15">
      <c r="A79" s="1" t="str">
        <f>IF(MID(MST_CM_ITEM!A79,12,2)&lt;&gt;"11",RIGHT(MST_CM_ITEM!A79,13),RIGHT(MST_CM_ITEM!A79,12))</f>
        <v>320011011032</v>
      </c>
      <c r="B79" s="1" t="e">
        <f t="shared" si="4"/>
        <v>#REF!</v>
      </c>
      <c r="C79" s="1" t="str">
        <f t="shared" si="5"/>
        <v>PPIORG3200</v>
      </c>
      <c r="D79" s="1" t="str">
        <f t="shared" si="6"/>
        <v>PPISPLY320011</v>
      </c>
      <c r="E79" s="1" t="str">
        <f t="shared" si="7"/>
        <v>PPIITEM320011011032</v>
      </c>
      <c r="F79" s="1" t="str">
        <f>VLOOKUP( C79,MST_CM_ORG!A:B,2)</f>
        <v>島根県</v>
      </c>
      <c r="G79" s="1" t="str">
        <f>VLOOKUP(D79, PPI_SPLYCD!A:B,2,FALSE)</f>
        <v>物品</v>
      </c>
      <c r="H79" s="1" t="str">
        <f>VLOOKUP(E79, MST_CM_ITEM!A:B,2,FALSE)</f>
        <v>物品の製造：印類</v>
      </c>
    </row>
    <row r="80" spans="1:8" x14ac:dyDescent="0.15">
      <c r="A80" s="1" t="str">
        <f>IF(MID(MST_CM_ITEM!A80,12,2)&lt;&gt;"11",RIGHT(MST_CM_ITEM!A80,13),RIGHT(MST_CM_ITEM!A80,12))</f>
        <v>320011011033</v>
      </c>
      <c r="B80" s="1" t="e">
        <f t="shared" si="4"/>
        <v>#REF!</v>
      </c>
      <c r="C80" s="1" t="str">
        <f t="shared" si="5"/>
        <v>PPIORG3200</v>
      </c>
      <c r="D80" s="1" t="str">
        <f t="shared" si="6"/>
        <v>PPISPLY320011</v>
      </c>
      <c r="E80" s="1" t="str">
        <f t="shared" si="7"/>
        <v>PPIITEM320011011033</v>
      </c>
      <c r="F80" s="1" t="str">
        <f>VLOOKUP( C80,MST_CM_ORG!A:B,2)</f>
        <v>島根県</v>
      </c>
      <c r="G80" s="1" t="str">
        <f>VLOOKUP(D80, PPI_SPLYCD!A:B,2,FALSE)</f>
        <v>物品</v>
      </c>
      <c r="H80" s="1" t="str">
        <f>VLOOKUP(E80, MST_CM_ITEM!A:B,2,FALSE)</f>
        <v>物品の製造：看板類</v>
      </c>
    </row>
    <row r="81" spans="1:8" x14ac:dyDescent="0.15">
      <c r="A81" s="1" t="str">
        <f>IF(MID(MST_CM_ITEM!A81,12,2)&lt;&gt;"11",RIGHT(MST_CM_ITEM!A81,13),RIGHT(MST_CM_ITEM!A81,12))</f>
        <v>320011011034</v>
      </c>
      <c r="B81" s="1" t="e">
        <f t="shared" si="4"/>
        <v>#REF!</v>
      </c>
      <c r="C81" s="1" t="str">
        <f t="shared" si="5"/>
        <v>PPIORG3200</v>
      </c>
      <c r="D81" s="1" t="str">
        <f t="shared" si="6"/>
        <v>PPISPLY320011</v>
      </c>
      <c r="E81" s="1" t="str">
        <f t="shared" si="7"/>
        <v>PPIITEM320011011034</v>
      </c>
      <c r="F81" s="1" t="str">
        <f>VLOOKUP( C81,MST_CM_ORG!A:B,2)</f>
        <v>島根県</v>
      </c>
      <c r="G81" s="1" t="str">
        <f>VLOOKUP(D81, PPI_SPLYCD!A:B,2,FALSE)</f>
        <v>物品</v>
      </c>
      <c r="H81" s="1" t="str">
        <f>VLOOKUP(E81, MST_CM_ITEM!A:B,2,FALSE)</f>
        <v>物品の製造：看板・標識類</v>
      </c>
    </row>
    <row r="82" spans="1:8" x14ac:dyDescent="0.15">
      <c r="A82" s="1" t="str">
        <f>IF(MID(MST_CM_ITEM!A82,12,2)&lt;&gt;"11",RIGHT(MST_CM_ITEM!A82,13),RIGHT(MST_CM_ITEM!A82,12))</f>
        <v>320011011035</v>
      </c>
      <c r="B82" s="1" t="e">
        <f t="shared" si="4"/>
        <v>#REF!</v>
      </c>
      <c r="C82" s="1" t="str">
        <f t="shared" si="5"/>
        <v>PPIORG3200</v>
      </c>
      <c r="D82" s="1" t="str">
        <f t="shared" si="6"/>
        <v>PPISPLY320011</v>
      </c>
      <c r="E82" s="1" t="str">
        <f t="shared" si="7"/>
        <v>PPIITEM320011011035</v>
      </c>
      <c r="F82" s="1" t="str">
        <f>VLOOKUP( C82,MST_CM_ORG!A:B,2)</f>
        <v>島根県</v>
      </c>
      <c r="G82" s="1" t="str">
        <f>VLOOKUP(D82, PPI_SPLYCD!A:B,2,FALSE)</f>
        <v>物品</v>
      </c>
      <c r="H82" s="1" t="str">
        <f>VLOOKUP(E82, MST_CM_ITEM!A:B,2,FALSE)</f>
        <v>物品の製造：コピー・青写真</v>
      </c>
    </row>
    <row r="83" spans="1:8" x14ac:dyDescent="0.15">
      <c r="A83" s="1" t="str">
        <f>IF(MID(MST_CM_ITEM!A83,12,2)&lt;&gt;"11",RIGHT(MST_CM_ITEM!A83,13),RIGHT(MST_CM_ITEM!A83,12))</f>
        <v>320011011036</v>
      </c>
      <c r="B83" s="1" t="e">
        <f t="shared" si="4"/>
        <v>#REF!</v>
      </c>
      <c r="C83" s="1" t="str">
        <f t="shared" si="5"/>
        <v>PPIORG3200</v>
      </c>
      <c r="D83" s="1" t="str">
        <f t="shared" si="6"/>
        <v>PPISPLY320011</v>
      </c>
      <c r="E83" s="1" t="str">
        <f t="shared" si="7"/>
        <v>PPIITEM320011011036</v>
      </c>
      <c r="F83" s="1" t="str">
        <f>VLOOKUP( C83,MST_CM_ORG!A:B,2)</f>
        <v>島根県</v>
      </c>
      <c r="G83" s="1" t="str">
        <f>VLOOKUP(D83, PPI_SPLYCD!A:B,2,FALSE)</f>
        <v>物品</v>
      </c>
      <c r="H83" s="1" t="str">
        <f>VLOOKUP(E83, MST_CM_ITEM!A:B,2,FALSE)</f>
        <v>物品の製造：印判類</v>
      </c>
    </row>
    <row r="84" spans="1:8" x14ac:dyDescent="0.15">
      <c r="A84" s="1" t="str">
        <f>IF(MID(MST_CM_ITEM!A84,12,2)&lt;&gt;"11",RIGHT(MST_CM_ITEM!A84,13),RIGHT(MST_CM_ITEM!A84,12))</f>
        <v>320011011037</v>
      </c>
      <c r="B84" s="1" t="e">
        <f t="shared" si="4"/>
        <v>#REF!</v>
      </c>
      <c r="C84" s="1" t="str">
        <f t="shared" si="5"/>
        <v>PPIORG3200</v>
      </c>
      <c r="D84" s="1" t="str">
        <f t="shared" si="6"/>
        <v>PPISPLY320011</v>
      </c>
      <c r="E84" s="1" t="str">
        <f t="shared" si="7"/>
        <v>PPIITEM320011011037</v>
      </c>
      <c r="F84" s="1" t="str">
        <f>VLOOKUP( C84,MST_CM_ORG!A:B,2)</f>
        <v>島根県</v>
      </c>
      <c r="G84" s="1" t="str">
        <f>VLOOKUP(D84, PPI_SPLYCD!A:B,2,FALSE)</f>
        <v>物品</v>
      </c>
      <c r="H84" s="1" t="str">
        <f>VLOOKUP(E84, MST_CM_ITEM!A:B,2,FALSE)</f>
        <v>物品の製造：文具</v>
      </c>
    </row>
    <row r="85" spans="1:8" x14ac:dyDescent="0.15">
      <c r="A85" s="1" t="str">
        <f>IF(MID(MST_CM_ITEM!A85,12,2)&lt;&gt;"11",RIGHT(MST_CM_ITEM!A85,13),RIGHT(MST_CM_ITEM!A85,12))</f>
        <v>320011011038</v>
      </c>
      <c r="B85" s="1" t="e">
        <f t="shared" si="4"/>
        <v>#REF!</v>
      </c>
      <c r="C85" s="1" t="str">
        <f t="shared" si="5"/>
        <v>PPIORG3200</v>
      </c>
      <c r="D85" s="1" t="str">
        <f t="shared" si="6"/>
        <v>PPISPLY320011</v>
      </c>
      <c r="E85" s="1" t="str">
        <f t="shared" si="7"/>
        <v>PPIITEM320011011038</v>
      </c>
      <c r="F85" s="1" t="str">
        <f>VLOOKUP( C85,MST_CM_ORG!A:B,2)</f>
        <v>島根県</v>
      </c>
      <c r="G85" s="1" t="str">
        <f>VLOOKUP(D85, PPI_SPLYCD!A:B,2,FALSE)</f>
        <v>物品</v>
      </c>
      <c r="H85" s="1" t="str">
        <f>VLOOKUP(E85, MST_CM_ITEM!A:B,2,FALSE)</f>
        <v>物品の製造：パソコン・ソフト</v>
      </c>
    </row>
    <row r="86" spans="1:8" x14ac:dyDescent="0.15">
      <c r="A86" s="1" t="str">
        <f>IF(MID(MST_CM_ITEM!A86,12,2)&lt;&gt;"11",RIGHT(MST_CM_ITEM!A86,13),RIGHT(MST_CM_ITEM!A86,12))</f>
        <v>320011011039</v>
      </c>
      <c r="B86" s="1" t="e">
        <f t="shared" si="4"/>
        <v>#REF!</v>
      </c>
      <c r="C86" s="1" t="str">
        <f t="shared" si="5"/>
        <v>PPIORG3200</v>
      </c>
      <c r="D86" s="1" t="str">
        <f t="shared" si="6"/>
        <v>PPISPLY320011</v>
      </c>
      <c r="E86" s="1" t="str">
        <f t="shared" si="7"/>
        <v>PPIITEM320011011039</v>
      </c>
      <c r="F86" s="1" t="str">
        <f>VLOOKUP( C86,MST_CM_ORG!A:B,2)</f>
        <v>島根県</v>
      </c>
      <c r="G86" s="1" t="str">
        <f>VLOOKUP(D86, PPI_SPLYCD!A:B,2,FALSE)</f>
        <v>物品</v>
      </c>
      <c r="H86" s="1" t="str">
        <f>VLOOKUP(E86, MST_CM_ITEM!A:B,2,FALSE)</f>
        <v>物品の製造：贈答品・表彰具類</v>
      </c>
    </row>
    <row r="87" spans="1:8" x14ac:dyDescent="0.15">
      <c r="A87" s="1" t="str">
        <f>IF(MID(MST_CM_ITEM!A87,12,2)&lt;&gt;"11",RIGHT(MST_CM_ITEM!A87,13),RIGHT(MST_CM_ITEM!A87,12))</f>
        <v>320011011040</v>
      </c>
      <c r="B87" s="1" t="e">
        <f t="shared" si="4"/>
        <v>#REF!</v>
      </c>
      <c r="C87" s="1" t="str">
        <f t="shared" si="5"/>
        <v>PPIORG3200</v>
      </c>
      <c r="D87" s="1" t="str">
        <f t="shared" si="6"/>
        <v>PPISPLY320011</v>
      </c>
      <c r="E87" s="1" t="str">
        <f t="shared" si="7"/>
        <v>PPIITEM320011011040</v>
      </c>
      <c r="F87" s="1" t="str">
        <f>VLOOKUP( C87,MST_CM_ORG!A:B,2)</f>
        <v>島根県</v>
      </c>
      <c r="G87" s="1" t="str">
        <f>VLOOKUP(D87, PPI_SPLYCD!A:B,2,FALSE)</f>
        <v>物品</v>
      </c>
      <c r="H87" s="1" t="str">
        <f>VLOOKUP(E87, MST_CM_ITEM!A:B,2,FALSE)</f>
        <v>物品の製造：教材・教具</v>
      </c>
    </row>
    <row r="88" spans="1:8" x14ac:dyDescent="0.15">
      <c r="A88" s="1" t="str">
        <f>IF(MID(MST_CM_ITEM!A88,12,2)&lt;&gt;"11",RIGHT(MST_CM_ITEM!A88,13),RIGHT(MST_CM_ITEM!A88,12))</f>
        <v>320011011041</v>
      </c>
      <c r="B88" s="1" t="e">
        <f t="shared" si="4"/>
        <v>#REF!</v>
      </c>
      <c r="C88" s="1" t="str">
        <f t="shared" si="5"/>
        <v>PPIORG3200</v>
      </c>
      <c r="D88" s="1" t="str">
        <f t="shared" si="6"/>
        <v>PPISPLY320011</v>
      </c>
      <c r="E88" s="1" t="str">
        <f t="shared" si="7"/>
        <v>PPIITEM320011011041</v>
      </c>
      <c r="F88" s="1" t="str">
        <f>VLOOKUP( C88,MST_CM_ORG!A:B,2)</f>
        <v>島根県</v>
      </c>
      <c r="G88" s="1" t="str">
        <f>VLOOKUP(D88, PPI_SPLYCD!A:B,2,FALSE)</f>
        <v>物品</v>
      </c>
      <c r="H88" s="1" t="str">
        <f>VLOOKUP(E88, MST_CM_ITEM!A:B,2,FALSE)</f>
        <v>物品の製造：運動用具類</v>
      </c>
    </row>
    <row r="89" spans="1:8" x14ac:dyDescent="0.15">
      <c r="A89" s="1" t="str">
        <f>IF(MID(MST_CM_ITEM!A89,12,2)&lt;&gt;"11",RIGHT(MST_CM_ITEM!A89,13),RIGHT(MST_CM_ITEM!A89,12))</f>
        <v>320011011042</v>
      </c>
      <c r="B89" s="1" t="e">
        <f t="shared" si="4"/>
        <v>#REF!</v>
      </c>
      <c r="C89" s="1" t="str">
        <f t="shared" si="5"/>
        <v>PPIORG3200</v>
      </c>
      <c r="D89" s="1" t="str">
        <f t="shared" si="6"/>
        <v>PPISPLY320011</v>
      </c>
      <c r="E89" s="1" t="str">
        <f t="shared" si="7"/>
        <v>PPIITEM320011011042</v>
      </c>
      <c r="F89" s="1" t="str">
        <f>VLOOKUP( C89,MST_CM_ORG!A:B,2)</f>
        <v>島根県</v>
      </c>
      <c r="G89" s="1" t="str">
        <f>VLOOKUP(D89, PPI_SPLYCD!A:B,2,FALSE)</f>
        <v>物品</v>
      </c>
      <c r="H89" s="1" t="str">
        <f>VLOOKUP(E89, MST_CM_ITEM!A:B,2,FALSE)</f>
        <v>物品の製造：音楽器具類</v>
      </c>
    </row>
    <row r="90" spans="1:8" x14ac:dyDescent="0.15">
      <c r="A90" s="1" t="str">
        <f>IF(MID(MST_CM_ITEM!A90,12,2)&lt;&gt;"11",RIGHT(MST_CM_ITEM!A90,13),RIGHT(MST_CM_ITEM!A90,12))</f>
        <v>320011011043</v>
      </c>
      <c r="B90" s="1" t="e">
        <f t="shared" si="4"/>
        <v>#REF!</v>
      </c>
      <c r="C90" s="1" t="str">
        <f t="shared" si="5"/>
        <v>PPIORG3200</v>
      </c>
      <c r="D90" s="1" t="str">
        <f t="shared" si="6"/>
        <v>PPISPLY320011</v>
      </c>
      <c r="E90" s="1" t="str">
        <f t="shared" si="7"/>
        <v>PPIITEM320011011043</v>
      </c>
      <c r="F90" s="1" t="str">
        <f>VLOOKUP( C90,MST_CM_ORG!A:B,2)</f>
        <v>島根県</v>
      </c>
      <c r="G90" s="1" t="str">
        <f>VLOOKUP(D90, PPI_SPLYCD!A:B,2,FALSE)</f>
        <v>物品</v>
      </c>
      <c r="H90" s="1" t="str">
        <f>VLOOKUP(E90, MST_CM_ITEM!A:B,2,FALSE)</f>
        <v>物品の製造：食品類</v>
      </c>
    </row>
    <row r="91" spans="1:8" x14ac:dyDescent="0.15">
      <c r="A91" s="1" t="str">
        <f>IF(MID(MST_CM_ITEM!A91,12,2)&lt;&gt;"11",RIGHT(MST_CM_ITEM!A91,13),RIGHT(MST_CM_ITEM!A91,12))</f>
        <v>320011011044</v>
      </c>
      <c r="B91" s="1" t="e">
        <f t="shared" si="4"/>
        <v>#REF!</v>
      </c>
      <c r="C91" s="1" t="str">
        <f t="shared" si="5"/>
        <v>PPIORG3200</v>
      </c>
      <c r="D91" s="1" t="str">
        <f t="shared" si="6"/>
        <v>PPISPLY320011</v>
      </c>
      <c r="E91" s="1" t="str">
        <f t="shared" si="7"/>
        <v>PPIITEM320011011044</v>
      </c>
      <c r="F91" s="1" t="str">
        <f>VLOOKUP( C91,MST_CM_ORG!A:B,2)</f>
        <v>島根県</v>
      </c>
      <c r="G91" s="1" t="str">
        <f>VLOOKUP(D91, PPI_SPLYCD!A:B,2,FALSE)</f>
        <v>物品</v>
      </c>
      <c r="H91" s="1" t="str">
        <f>VLOOKUP(E91, MST_CM_ITEM!A:B,2,FALSE)</f>
        <v>物品の製造：荒物・雑貨</v>
      </c>
    </row>
    <row r="92" spans="1:8" x14ac:dyDescent="0.15">
      <c r="A92" s="1" t="str">
        <f>IF(MID(MST_CM_ITEM!A92,12,2)&lt;&gt;"11",RIGHT(MST_CM_ITEM!A92,13),RIGHT(MST_CM_ITEM!A92,12))</f>
        <v>320011011045</v>
      </c>
      <c r="B92" s="1" t="e">
        <f t="shared" si="4"/>
        <v>#REF!</v>
      </c>
      <c r="C92" s="1" t="str">
        <f t="shared" si="5"/>
        <v>PPIORG3200</v>
      </c>
      <c r="D92" s="1" t="str">
        <f t="shared" si="6"/>
        <v>PPISPLY320011</v>
      </c>
      <c r="E92" s="1" t="str">
        <f t="shared" si="7"/>
        <v>PPIITEM320011011045</v>
      </c>
      <c r="F92" s="1" t="str">
        <f>VLOOKUP( C92,MST_CM_ORG!A:B,2)</f>
        <v>島根県</v>
      </c>
      <c r="G92" s="1" t="str">
        <f>VLOOKUP(D92, PPI_SPLYCD!A:B,2,FALSE)</f>
        <v>物品</v>
      </c>
      <c r="H92" s="1" t="str">
        <f>VLOOKUP(E92, MST_CM_ITEM!A:B,2,FALSE)</f>
        <v>物品の製造：厨房機器</v>
      </c>
    </row>
    <row r="93" spans="1:8" x14ac:dyDescent="0.15">
      <c r="A93" s="1" t="str">
        <f>IF(MID(MST_CM_ITEM!A93,12,2)&lt;&gt;"11",RIGHT(MST_CM_ITEM!A93,13),RIGHT(MST_CM_ITEM!A93,12))</f>
        <v>320011011046</v>
      </c>
      <c r="B93" s="1" t="e">
        <f t="shared" si="4"/>
        <v>#REF!</v>
      </c>
      <c r="C93" s="1" t="str">
        <f t="shared" si="5"/>
        <v>PPIORG3200</v>
      </c>
      <c r="D93" s="1" t="str">
        <f t="shared" si="6"/>
        <v>PPISPLY320011</v>
      </c>
      <c r="E93" s="1" t="str">
        <f t="shared" si="7"/>
        <v>PPIITEM320011011046</v>
      </c>
      <c r="F93" s="1" t="str">
        <f>VLOOKUP( C93,MST_CM_ORG!A:B,2)</f>
        <v>島根県</v>
      </c>
      <c r="G93" s="1" t="str">
        <f>VLOOKUP(D93, PPI_SPLYCD!A:B,2,FALSE)</f>
        <v>物品</v>
      </c>
      <c r="H93" s="1" t="str">
        <f>VLOOKUP(E93, MST_CM_ITEM!A:B,2,FALSE)</f>
        <v>物品の製造：計測機器</v>
      </c>
    </row>
    <row r="94" spans="1:8" x14ac:dyDescent="0.15">
      <c r="A94" s="1" t="str">
        <f>IF(MID(MST_CM_ITEM!A94,12,2)&lt;&gt;"11",RIGHT(MST_CM_ITEM!A94,13),RIGHT(MST_CM_ITEM!A94,12))</f>
        <v>320011011047</v>
      </c>
      <c r="B94" s="1" t="e">
        <f t="shared" si="4"/>
        <v>#REF!</v>
      </c>
      <c r="C94" s="1" t="str">
        <f t="shared" si="5"/>
        <v>PPIORG3200</v>
      </c>
      <c r="D94" s="1" t="str">
        <f t="shared" si="6"/>
        <v>PPISPLY320011</v>
      </c>
      <c r="E94" s="1" t="str">
        <f t="shared" si="7"/>
        <v>PPIITEM320011011047</v>
      </c>
      <c r="F94" s="1" t="str">
        <f>VLOOKUP( C94,MST_CM_ORG!A:B,2)</f>
        <v>島根県</v>
      </c>
      <c r="G94" s="1" t="str">
        <f>VLOOKUP(D94, PPI_SPLYCD!A:B,2,FALSE)</f>
        <v>物品</v>
      </c>
      <c r="H94" s="1" t="str">
        <f>VLOOKUP(E94, MST_CM_ITEM!A:B,2,FALSE)</f>
        <v>物品の製造：消防・防災用品</v>
      </c>
    </row>
    <row r="95" spans="1:8" x14ac:dyDescent="0.15">
      <c r="A95" s="1" t="str">
        <f>IF(MID(MST_CM_ITEM!A95,12,2)&lt;&gt;"11",RIGHT(MST_CM_ITEM!A95,13),RIGHT(MST_CM_ITEM!A95,12))</f>
        <v>320011011048</v>
      </c>
      <c r="B95" s="1" t="e">
        <f t="shared" si="4"/>
        <v>#REF!</v>
      </c>
      <c r="C95" s="1" t="str">
        <f t="shared" si="5"/>
        <v>PPIORG3200</v>
      </c>
      <c r="D95" s="1" t="str">
        <f t="shared" si="6"/>
        <v>PPISPLY320011</v>
      </c>
      <c r="E95" s="1" t="str">
        <f t="shared" si="7"/>
        <v>PPIITEM320011011048</v>
      </c>
      <c r="F95" s="1" t="str">
        <f>VLOOKUP( C95,MST_CM_ORG!A:B,2)</f>
        <v>島根県</v>
      </c>
      <c r="G95" s="1" t="str">
        <f>VLOOKUP(D95, PPI_SPLYCD!A:B,2,FALSE)</f>
        <v>物品</v>
      </c>
      <c r="H95" s="1" t="str">
        <f>VLOOKUP(E95, MST_CM_ITEM!A:B,2,FALSE)</f>
        <v>物品の製造：室内装飾品</v>
      </c>
    </row>
    <row r="96" spans="1:8" x14ac:dyDescent="0.15">
      <c r="A96" s="1" t="str">
        <f>IF(MID(MST_CM_ITEM!A96,12,2)&lt;&gt;"11",RIGHT(MST_CM_ITEM!A96,13),RIGHT(MST_CM_ITEM!A96,12))</f>
        <v>320011011049</v>
      </c>
      <c r="B96" s="1" t="e">
        <f t="shared" si="4"/>
        <v>#REF!</v>
      </c>
      <c r="C96" s="1" t="str">
        <f t="shared" si="5"/>
        <v>PPIORG3200</v>
      </c>
      <c r="D96" s="1" t="str">
        <f t="shared" si="6"/>
        <v>PPISPLY320011</v>
      </c>
      <c r="E96" s="1" t="str">
        <f t="shared" si="7"/>
        <v>PPIITEM320011011049</v>
      </c>
      <c r="F96" s="1" t="str">
        <f>VLOOKUP( C96,MST_CM_ORG!A:B,2)</f>
        <v>島根県</v>
      </c>
      <c r="G96" s="1" t="str">
        <f>VLOOKUP(D96, PPI_SPLYCD!A:B,2,FALSE)</f>
        <v>物品</v>
      </c>
      <c r="H96" s="1" t="str">
        <f>VLOOKUP(E96, MST_CM_ITEM!A:B,2,FALSE)</f>
        <v>物品の製造：道路・交通安全機材</v>
      </c>
    </row>
    <row r="97" spans="1:8" x14ac:dyDescent="0.15">
      <c r="A97" s="1" t="str">
        <f>IF(MID(MST_CM_ITEM!A97,12,2)&lt;&gt;"11",RIGHT(MST_CM_ITEM!A97,13),RIGHT(MST_CM_ITEM!A97,12))</f>
        <v>320011011050</v>
      </c>
      <c r="B97" s="1" t="e">
        <f t="shared" si="4"/>
        <v>#REF!</v>
      </c>
      <c r="C97" s="1" t="str">
        <f t="shared" si="5"/>
        <v>PPIORG3200</v>
      </c>
      <c r="D97" s="1" t="str">
        <f t="shared" si="6"/>
        <v>PPISPLY320011</v>
      </c>
      <c r="E97" s="1" t="str">
        <f t="shared" si="7"/>
        <v>PPIITEM320011011050</v>
      </c>
      <c r="F97" s="1" t="str">
        <f>VLOOKUP( C97,MST_CM_ORG!A:B,2)</f>
        <v>島根県</v>
      </c>
      <c r="G97" s="1" t="str">
        <f>VLOOKUP(D97, PPI_SPLYCD!A:B,2,FALSE)</f>
        <v>物品</v>
      </c>
      <c r="H97" s="1" t="str">
        <f>VLOOKUP(E97, MST_CM_ITEM!A:B,2,FALSE)</f>
        <v>物品の製造：資材</v>
      </c>
    </row>
    <row r="98" spans="1:8" x14ac:dyDescent="0.15">
      <c r="A98" s="1" t="str">
        <f>IF(MID(MST_CM_ITEM!A98,12,2)&lt;&gt;"11",RIGHT(MST_CM_ITEM!A98,13),RIGHT(MST_CM_ITEM!A98,12))</f>
        <v>320011011051</v>
      </c>
      <c r="B98" s="1" t="e">
        <f t="shared" si="4"/>
        <v>#REF!</v>
      </c>
      <c r="C98" s="1" t="str">
        <f t="shared" si="5"/>
        <v>PPIORG3200</v>
      </c>
      <c r="D98" s="1" t="str">
        <f t="shared" si="6"/>
        <v>PPISPLY320011</v>
      </c>
      <c r="E98" s="1" t="str">
        <f t="shared" si="7"/>
        <v>PPIITEM320011011051</v>
      </c>
      <c r="F98" s="1" t="str">
        <f>VLOOKUP( C98,MST_CM_ORG!A:B,2)</f>
        <v>島根県</v>
      </c>
      <c r="G98" s="1" t="str">
        <f>VLOOKUP(D98, PPI_SPLYCD!A:B,2,FALSE)</f>
        <v>物品</v>
      </c>
      <c r="H98" s="1" t="str">
        <f>VLOOKUP(E98, MST_CM_ITEM!A:B,2,FALSE)</f>
        <v>物品の製造：コンクリート二次製品</v>
      </c>
    </row>
    <row r="99" spans="1:8" x14ac:dyDescent="0.15">
      <c r="A99" s="1" t="str">
        <f>IF(MID(MST_CM_ITEM!A99,12,2)&lt;&gt;"11",RIGHT(MST_CM_ITEM!A99,13),RIGHT(MST_CM_ITEM!A99,12))</f>
        <v>320011011052</v>
      </c>
      <c r="B99" s="1" t="e">
        <f t="shared" si="4"/>
        <v>#REF!</v>
      </c>
      <c r="C99" s="1" t="str">
        <f t="shared" si="5"/>
        <v>PPIORG3200</v>
      </c>
      <c r="D99" s="1" t="str">
        <f t="shared" si="6"/>
        <v>PPISPLY320011</v>
      </c>
      <c r="E99" s="1" t="str">
        <f t="shared" si="7"/>
        <v>PPIITEM320011011052</v>
      </c>
      <c r="F99" s="1" t="str">
        <f>VLOOKUP( C99,MST_CM_ORG!A:B,2)</f>
        <v>島根県</v>
      </c>
      <c r="G99" s="1" t="str">
        <f>VLOOKUP(D99, PPI_SPLYCD!A:B,2,FALSE)</f>
        <v>物品</v>
      </c>
      <c r="H99" s="1" t="str">
        <f>VLOOKUP(E99, MST_CM_ITEM!A:B,2,FALSE)</f>
        <v>物品の製造：仮設資材</v>
      </c>
    </row>
    <row r="100" spans="1:8" x14ac:dyDescent="0.15">
      <c r="A100" s="1" t="str">
        <f>IF(MID(MST_CM_ITEM!A100,12,2)&lt;&gt;"11",RIGHT(MST_CM_ITEM!A100,13),RIGHT(MST_CM_ITEM!A100,12))</f>
        <v>320011011053</v>
      </c>
      <c r="B100" s="1" t="e">
        <f t="shared" si="4"/>
        <v>#REF!</v>
      </c>
      <c r="C100" s="1" t="str">
        <f t="shared" si="5"/>
        <v>PPIORG3200</v>
      </c>
      <c r="D100" s="1" t="str">
        <f t="shared" si="6"/>
        <v>PPISPLY320011</v>
      </c>
      <c r="E100" s="1" t="str">
        <f t="shared" si="7"/>
        <v>PPIITEM320011011053</v>
      </c>
      <c r="F100" s="1" t="str">
        <f>VLOOKUP( C100,MST_CM_ORG!A:B,2)</f>
        <v>島根県</v>
      </c>
      <c r="G100" s="1" t="str">
        <f>VLOOKUP(D100, PPI_SPLYCD!A:B,2,FALSE)</f>
        <v>物品</v>
      </c>
      <c r="H100" s="1" t="str">
        <f>VLOOKUP(E100, MST_CM_ITEM!A:B,2,FALSE)</f>
        <v>物品の製造：水道機具類</v>
      </c>
    </row>
    <row r="101" spans="1:8" x14ac:dyDescent="0.15">
      <c r="A101" s="1" t="str">
        <f>IF(MID(MST_CM_ITEM!A101,12,2)&lt;&gt;"11",RIGHT(MST_CM_ITEM!A101,13),RIGHT(MST_CM_ITEM!A101,12))</f>
        <v>320011011054</v>
      </c>
      <c r="B101" s="1" t="e">
        <f t="shared" si="4"/>
        <v>#REF!</v>
      </c>
      <c r="C101" s="1" t="str">
        <f t="shared" si="5"/>
        <v>PPIORG3200</v>
      </c>
      <c r="D101" s="1" t="str">
        <f t="shared" si="6"/>
        <v>PPISPLY320011</v>
      </c>
      <c r="E101" s="1" t="str">
        <f t="shared" si="7"/>
        <v>PPIITEM320011011054</v>
      </c>
      <c r="F101" s="1" t="str">
        <f>VLOOKUP( C101,MST_CM_ORG!A:B,2)</f>
        <v>島根県</v>
      </c>
      <c r="G101" s="1" t="str">
        <f>VLOOKUP(D101, PPI_SPLYCD!A:B,2,FALSE)</f>
        <v>物品</v>
      </c>
      <c r="H101" s="1" t="str">
        <f>VLOOKUP(E101, MST_CM_ITEM!A:B,2,FALSE)</f>
        <v>物品の製造：肥飼料・園芸用品</v>
      </c>
    </row>
    <row r="102" spans="1:8" x14ac:dyDescent="0.15">
      <c r="A102" s="1" t="str">
        <f>IF(MID(MST_CM_ITEM!A102,12,2)&lt;&gt;"11",RIGHT(MST_CM_ITEM!A102,13),RIGHT(MST_CM_ITEM!A102,12))</f>
        <v>320011011055</v>
      </c>
      <c r="B102" s="1" t="e">
        <f t="shared" si="4"/>
        <v>#REF!</v>
      </c>
      <c r="C102" s="1" t="str">
        <f t="shared" si="5"/>
        <v>PPIORG3200</v>
      </c>
      <c r="D102" s="1" t="str">
        <f t="shared" si="6"/>
        <v>PPISPLY320011</v>
      </c>
      <c r="E102" s="1" t="str">
        <f t="shared" si="7"/>
        <v>PPIITEM320011011055</v>
      </c>
      <c r="F102" s="1" t="str">
        <f>VLOOKUP( C102,MST_CM_ORG!A:B,2)</f>
        <v>島根県</v>
      </c>
      <c r="G102" s="1" t="str">
        <f>VLOOKUP(D102, PPI_SPLYCD!A:B,2,FALSE)</f>
        <v>物品</v>
      </c>
      <c r="H102" s="1" t="str">
        <f>VLOOKUP(E102, MST_CM_ITEM!A:B,2,FALSE)</f>
        <v>物品の製造：工業製品</v>
      </c>
    </row>
    <row r="103" spans="1:8" x14ac:dyDescent="0.15">
      <c r="A103" s="1" t="str">
        <f>IF(MID(MST_CM_ITEM!A103,12,2)&lt;&gt;"11",RIGHT(MST_CM_ITEM!A103,13),RIGHT(MST_CM_ITEM!A103,12))</f>
        <v>320011011056</v>
      </c>
      <c r="B103" s="1" t="e">
        <f t="shared" si="4"/>
        <v>#REF!</v>
      </c>
      <c r="C103" s="1" t="str">
        <f t="shared" si="5"/>
        <v>PPIORG3200</v>
      </c>
      <c r="D103" s="1" t="str">
        <f t="shared" si="6"/>
        <v>PPISPLY320011</v>
      </c>
      <c r="E103" s="1" t="str">
        <f t="shared" si="7"/>
        <v>PPIITEM320011011056</v>
      </c>
      <c r="F103" s="1" t="str">
        <f>VLOOKUP( C103,MST_CM_ORG!A:B,2)</f>
        <v>島根県</v>
      </c>
      <c r="G103" s="1" t="str">
        <f>VLOOKUP(D103, PPI_SPLYCD!A:B,2,FALSE)</f>
        <v>物品</v>
      </c>
      <c r="H103" s="1" t="str">
        <f>VLOOKUP(E103, MST_CM_ITEM!A:B,2,FALSE)</f>
        <v>物品の製造：その他</v>
      </c>
    </row>
    <row r="104" spans="1:8" x14ac:dyDescent="0.15">
      <c r="A104" s="1" t="str">
        <f>IF(MID(MST_CM_ITEM!A104,12,2)&lt;&gt;"11",RIGHT(MST_CM_ITEM!A104,13),RIGHT(MST_CM_ITEM!A104,12))</f>
        <v>320011012000</v>
      </c>
      <c r="B104" s="1" t="e">
        <f t="shared" si="4"/>
        <v>#REF!</v>
      </c>
      <c r="C104" s="1" t="str">
        <f t="shared" si="5"/>
        <v>PPIORG3200</v>
      </c>
      <c r="D104" s="1" t="str">
        <f t="shared" si="6"/>
        <v>PPISPLY320011</v>
      </c>
      <c r="E104" s="1" t="str">
        <f t="shared" si="7"/>
        <v>PPIITEM320011012000</v>
      </c>
      <c r="F104" s="1" t="str">
        <f>VLOOKUP( C104,MST_CM_ORG!A:B,2)</f>
        <v>島根県</v>
      </c>
      <c r="G104" s="1" t="str">
        <f>VLOOKUP(D104, PPI_SPLYCD!A:B,2,FALSE)</f>
        <v>物品</v>
      </c>
      <c r="H104" s="1" t="str">
        <f>VLOOKUP(E104, MST_CM_ITEM!A:B,2,FALSE)</f>
        <v>物品の販売：</v>
      </c>
    </row>
    <row r="105" spans="1:8" x14ac:dyDescent="0.15">
      <c r="A105" s="1" t="str">
        <f>IF(MID(MST_CM_ITEM!A105,12,2)&lt;&gt;"11",RIGHT(MST_CM_ITEM!A105,13),RIGHT(MST_CM_ITEM!A105,12))</f>
        <v>320011012001</v>
      </c>
      <c r="B105" s="1" t="e">
        <f t="shared" si="4"/>
        <v>#REF!</v>
      </c>
      <c r="C105" s="1" t="str">
        <f t="shared" si="5"/>
        <v>PPIORG3200</v>
      </c>
      <c r="D105" s="1" t="str">
        <f t="shared" si="6"/>
        <v>PPISPLY320011</v>
      </c>
      <c r="E105" s="1" t="str">
        <f t="shared" si="7"/>
        <v>PPIITEM320011012001</v>
      </c>
      <c r="F105" s="1" t="str">
        <f>VLOOKUP( C105,MST_CM_ORG!A:B,2)</f>
        <v>島根県</v>
      </c>
      <c r="G105" s="1" t="str">
        <f>VLOOKUP(D105, PPI_SPLYCD!A:B,2,FALSE)</f>
        <v>物品</v>
      </c>
      <c r="H105" s="1" t="str">
        <f>VLOOKUP(E105, MST_CM_ITEM!A:B,2,FALSE)</f>
        <v>物品の販売：衣服・その他繊維製品類</v>
      </c>
    </row>
    <row r="106" spans="1:8" x14ac:dyDescent="0.15">
      <c r="A106" s="1" t="str">
        <f>IF(MID(MST_CM_ITEM!A106,12,2)&lt;&gt;"11",RIGHT(MST_CM_ITEM!A106,13),RIGHT(MST_CM_ITEM!A106,12))</f>
        <v>320011012002</v>
      </c>
      <c r="B106" s="1" t="e">
        <f t="shared" si="4"/>
        <v>#REF!</v>
      </c>
      <c r="C106" s="1" t="str">
        <f t="shared" si="5"/>
        <v>PPIORG3200</v>
      </c>
      <c r="D106" s="1" t="str">
        <f t="shared" si="6"/>
        <v>PPISPLY320011</v>
      </c>
      <c r="E106" s="1" t="str">
        <f t="shared" si="7"/>
        <v>PPIITEM320011012002</v>
      </c>
      <c r="F106" s="1" t="str">
        <f>VLOOKUP( C106,MST_CM_ORG!A:B,2)</f>
        <v>島根県</v>
      </c>
      <c r="G106" s="1" t="str">
        <f>VLOOKUP(D106, PPI_SPLYCD!A:B,2,FALSE)</f>
        <v>物品</v>
      </c>
      <c r="H106" s="1" t="str">
        <f>VLOOKUP(E106, MST_CM_ITEM!A:B,2,FALSE)</f>
        <v>物品の販売：ゴム･皮革･プラスチック製品類</v>
      </c>
    </row>
    <row r="107" spans="1:8" x14ac:dyDescent="0.15">
      <c r="A107" s="1" t="str">
        <f>IF(MID(MST_CM_ITEM!A107,12,2)&lt;&gt;"11",RIGHT(MST_CM_ITEM!A107,13),RIGHT(MST_CM_ITEM!A107,12))</f>
        <v>320011012003</v>
      </c>
      <c r="B107" s="1" t="e">
        <f t="shared" si="4"/>
        <v>#REF!</v>
      </c>
      <c r="C107" s="1" t="str">
        <f t="shared" si="5"/>
        <v>PPIORG3200</v>
      </c>
      <c r="D107" s="1" t="str">
        <f t="shared" si="6"/>
        <v>PPISPLY320011</v>
      </c>
      <c r="E107" s="1" t="str">
        <f t="shared" si="7"/>
        <v>PPIITEM320011012003</v>
      </c>
      <c r="F107" s="1" t="str">
        <f>VLOOKUP( C107,MST_CM_ORG!A:B,2)</f>
        <v>島根県</v>
      </c>
      <c r="G107" s="1" t="str">
        <f>VLOOKUP(D107, PPI_SPLYCD!A:B,2,FALSE)</f>
        <v>物品</v>
      </c>
      <c r="H107" s="1" t="str">
        <f>VLOOKUP(E107, MST_CM_ITEM!A:B,2,FALSE)</f>
        <v>物品の販売：窯業･土石製品類</v>
      </c>
    </row>
    <row r="108" spans="1:8" x14ac:dyDescent="0.15">
      <c r="A108" s="1" t="str">
        <f>IF(MID(MST_CM_ITEM!A108,12,2)&lt;&gt;"11",RIGHT(MST_CM_ITEM!A108,13),RIGHT(MST_CM_ITEM!A108,12))</f>
        <v>320011012004</v>
      </c>
      <c r="B108" s="1" t="e">
        <f t="shared" si="4"/>
        <v>#REF!</v>
      </c>
      <c r="C108" s="1" t="str">
        <f t="shared" si="5"/>
        <v>PPIORG3200</v>
      </c>
      <c r="D108" s="1" t="str">
        <f t="shared" si="6"/>
        <v>PPISPLY320011</v>
      </c>
      <c r="E108" s="1" t="str">
        <f t="shared" si="7"/>
        <v>PPIITEM320011012004</v>
      </c>
      <c r="F108" s="1" t="str">
        <f>VLOOKUP( C108,MST_CM_ORG!A:B,2)</f>
        <v>島根県</v>
      </c>
      <c r="G108" s="1" t="str">
        <f>VLOOKUP(D108, PPI_SPLYCD!A:B,2,FALSE)</f>
        <v>物品</v>
      </c>
      <c r="H108" s="1" t="str">
        <f>VLOOKUP(E108, MST_CM_ITEM!A:B,2,FALSE)</f>
        <v>物品の販売：非鉄金属･金属製品類</v>
      </c>
    </row>
    <row r="109" spans="1:8" x14ac:dyDescent="0.15">
      <c r="A109" s="1" t="str">
        <f>IF(MID(MST_CM_ITEM!A109,12,2)&lt;&gt;"11",RIGHT(MST_CM_ITEM!A109,13),RIGHT(MST_CM_ITEM!A109,12))</f>
        <v>320011012005</v>
      </c>
      <c r="B109" s="1" t="e">
        <f t="shared" si="4"/>
        <v>#REF!</v>
      </c>
      <c r="C109" s="1" t="str">
        <f t="shared" si="5"/>
        <v>PPIORG3200</v>
      </c>
      <c r="D109" s="1" t="str">
        <f t="shared" si="6"/>
        <v>PPISPLY320011</v>
      </c>
      <c r="E109" s="1" t="str">
        <f t="shared" si="7"/>
        <v>PPIITEM320011012005</v>
      </c>
      <c r="F109" s="1" t="str">
        <f>VLOOKUP( C109,MST_CM_ORG!A:B,2)</f>
        <v>島根県</v>
      </c>
      <c r="G109" s="1" t="str">
        <f>VLOOKUP(D109, PPI_SPLYCD!A:B,2,FALSE)</f>
        <v>物品</v>
      </c>
      <c r="H109" s="1" t="str">
        <f>VLOOKUP(E109, MST_CM_ITEM!A:B,2,FALSE)</f>
        <v>物品の販売：フォーム印刷</v>
      </c>
    </row>
    <row r="110" spans="1:8" x14ac:dyDescent="0.15">
      <c r="A110" s="1" t="str">
        <f>IF(MID(MST_CM_ITEM!A110,12,2)&lt;&gt;"11",RIGHT(MST_CM_ITEM!A110,13),RIGHT(MST_CM_ITEM!A110,12))</f>
        <v>320011012006</v>
      </c>
      <c r="B110" s="1" t="e">
        <f t="shared" si="4"/>
        <v>#REF!</v>
      </c>
      <c r="C110" s="1" t="str">
        <f t="shared" si="5"/>
        <v>PPIORG3200</v>
      </c>
      <c r="D110" s="1" t="str">
        <f t="shared" si="6"/>
        <v>PPISPLY320011</v>
      </c>
      <c r="E110" s="1" t="str">
        <f t="shared" si="7"/>
        <v>PPIITEM320011012006</v>
      </c>
      <c r="F110" s="1" t="str">
        <f>VLOOKUP( C110,MST_CM_ORG!A:B,2)</f>
        <v>島根県</v>
      </c>
      <c r="G110" s="1" t="str">
        <f>VLOOKUP(D110, PPI_SPLYCD!A:B,2,FALSE)</f>
        <v>物品</v>
      </c>
      <c r="H110" s="1" t="str">
        <f>VLOOKUP(E110, MST_CM_ITEM!A:B,2,FALSE)</f>
        <v>物品の販売：オフセット印刷</v>
      </c>
    </row>
    <row r="111" spans="1:8" x14ac:dyDescent="0.15">
      <c r="A111" s="1" t="str">
        <f>IF(MID(MST_CM_ITEM!A111,12,2)&lt;&gt;"11",RIGHT(MST_CM_ITEM!A111,13),RIGHT(MST_CM_ITEM!A111,12))</f>
        <v>320011012007</v>
      </c>
      <c r="B111" s="1" t="e">
        <f t="shared" si="4"/>
        <v>#REF!</v>
      </c>
      <c r="C111" s="1" t="str">
        <f t="shared" si="5"/>
        <v>PPIORG3200</v>
      </c>
      <c r="D111" s="1" t="str">
        <f t="shared" si="6"/>
        <v>PPISPLY320011</v>
      </c>
      <c r="E111" s="1" t="str">
        <f t="shared" si="7"/>
        <v>PPIITEM320011012007</v>
      </c>
      <c r="F111" s="1" t="str">
        <f>VLOOKUP( C111,MST_CM_ORG!A:B,2)</f>
        <v>島根県</v>
      </c>
      <c r="G111" s="1" t="str">
        <f>VLOOKUP(D111, PPI_SPLYCD!A:B,2,FALSE)</f>
        <v>物品</v>
      </c>
      <c r="H111" s="1" t="str">
        <f>VLOOKUP(E111, MST_CM_ITEM!A:B,2,FALSE)</f>
        <v>物品の販売：活版印刷</v>
      </c>
    </row>
    <row r="112" spans="1:8" x14ac:dyDescent="0.15">
      <c r="A112" s="1" t="str">
        <f>IF(MID(MST_CM_ITEM!A112,12,2)&lt;&gt;"11",RIGHT(MST_CM_ITEM!A112,13),RIGHT(MST_CM_ITEM!A112,12))</f>
        <v>320011012008</v>
      </c>
      <c r="B112" s="1" t="e">
        <f t="shared" si="4"/>
        <v>#REF!</v>
      </c>
      <c r="C112" s="1" t="str">
        <f t="shared" si="5"/>
        <v>PPIORG3200</v>
      </c>
      <c r="D112" s="1" t="str">
        <f t="shared" si="6"/>
        <v>PPISPLY320011</v>
      </c>
      <c r="E112" s="1" t="str">
        <f t="shared" si="7"/>
        <v>PPIITEM320011012008</v>
      </c>
      <c r="F112" s="1" t="str">
        <f>VLOOKUP( C112,MST_CM_ORG!A:B,2)</f>
        <v>島根県</v>
      </c>
      <c r="G112" s="1" t="str">
        <f>VLOOKUP(D112, PPI_SPLYCD!A:B,2,FALSE)</f>
        <v>物品</v>
      </c>
      <c r="H112" s="1" t="str">
        <f>VLOOKUP(E112, MST_CM_ITEM!A:B,2,FALSE)</f>
        <v>物品の販売：シール印刷</v>
      </c>
    </row>
    <row r="113" spans="1:8" x14ac:dyDescent="0.15">
      <c r="A113" s="1" t="str">
        <f>IF(MID(MST_CM_ITEM!A113,12,2)&lt;&gt;"11",RIGHT(MST_CM_ITEM!A113,13),RIGHT(MST_CM_ITEM!A113,12))</f>
        <v>320011012009</v>
      </c>
      <c r="B113" s="1" t="e">
        <f t="shared" si="4"/>
        <v>#REF!</v>
      </c>
      <c r="C113" s="1" t="str">
        <f t="shared" si="5"/>
        <v>PPIORG3200</v>
      </c>
      <c r="D113" s="1" t="str">
        <f t="shared" si="6"/>
        <v>PPISPLY320011</v>
      </c>
      <c r="E113" s="1" t="str">
        <f t="shared" si="7"/>
        <v>PPIITEM320011012009</v>
      </c>
      <c r="F113" s="1" t="str">
        <f>VLOOKUP( C113,MST_CM_ORG!A:B,2)</f>
        <v>島根県</v>
      </c>
      <c r="G113" s="1" t="str">
        <f>VLOOKUP(D113, PPI_SPLYCD!A:B,2,FALSE)</f>
        <v>物品</v>
      </c>
      <c r="H113" s="1" t="str">
        <f>VLOOKUP(E113, MST_CM_ITEM!A:B,2,FALSE)</f>
        <v>物品の販売：その他印刷類</v>
      </c>
    </row>
    <row r="114" spans="1:8" x14ac:dyDescent="0.15">
      <c r="A114" s="1" t="str">
        <f>IF(MID(MST_CM_ITEM!A114,12,2)&lt;&gt;"11",RIGHT(MST_CM_ITEM!A114,13),RIGHT(MST_CM_ITEM!A114,12))</f>
        <v>320011012010</v>
      </c>
      <c r="B114" s="1" t="e">
        <f t="shared" si="4"/>
        <v>#REF!</v>
      </c>
      <c r="C114" s="1" t="str">
        <f t="shared" si="5"/>
        <v>PPIORG3200</v>
      </c>
      <c r="D114" s="1" t="str">
        <f t="shared" si="6"/>
        <v>PPISPLY320011</v>
      </c>
      <c r="E114" s="1" t="str">
        <f t="shared" si="7"/>
        <v>PPIITEM320011012010</v>
      </c>
      <c r="F114" s="1" t="str">
        <f>VLOOKUP( C114,MST_CM_ORG!A:B,2)</f>
        <v>島根県</v>
      </c>
      <c r="G114" s="1" t="str">
        <f>VLOOKUP(D114, PPI_SPLYCD!A:B,2,FALSE)</f>
        <v>物品</v>
      </c>
      <c r="H114" s="1" t="str">
        <f>VLOOKUP(E114, MST_CM_ITEM!A:B,2,FALSE)</f>
        <v>物品の販売：図書類</v>
      </c>
    </row>
    <row r="115" spans="1:8" x14ac:dyDescent="0.15">
      <c r="A115" s="1" t="str">
        <f>IF(MID(MST_CM_ITEM!A115,12,2)&lt;&gt;"11",RIGHT(MST_CM_ITEM!A115,13),RIGHT(MST_CM_ITEM!A115,12))</f>
        <v>320011012011</v>
      </c>
      <c r="B115" s="1" t="e">
        <f t="shared" si="4"/>
        <v>#REF!</v>
      </c>
      <c r="C115" s="1" t="str">
        <f t="shared" si="5"/>
        <v>PPIORG3200</v>
      </c>
      <c r="D115" s="1" t="str">
        <f t="shared" si="6"/>
        <v>PPISPLY320011</v>
      </c>
      <c r="E115" s="1" t="str">
        <f t="shared" si="7"/>
        <v>PPIITEM320011012011</v>
      </c>
      <c r="F115" s="1" t="str">
        <f>VLOOKUP( C115,MST_CM_ORG!A:B,2)</f>
        <v>島根県</v>
      </c>
      <c r="G115" s="1" t="str">
        <f>VLOOKUP(D115, PPI_SPLYCD!A:B,2,FALSE)</f>
        <v>物品</v>
      </c>
      <c r="H115" s="1" t="str">
        <f>VLOOKUP(E115, MST_CM_ITEM!A:B,2,FALSE)</f>
        <v>物品の販売：電子出版物類</v>
      </c>
    </row>
    <row r="116" spans="1:8" x14ac:dyDescent="0.15">
      <c r="A116" s="1" t="str">
        <f>IF(MID(MST_CM_ITEM!A116,12,2)&lt;&gt;"11",RIGHT(MST_CM_ITEM!A116,13),RIGHT(MST_CM_ITEM!A116,12))</f>
        <v>320011012012</v>
      </c>
      <c r="B116" s="1" t="e">
        <f t="shared" si="4"/>
        <v>#REF!</v>
      </c>
      <c r="C116" s="1" t="str">
        <f t="shared" si="5"/>
        <v>PPIORG3200</v>
      </c>
      <c r="D116" s="1" t="str">
        <f t="shared" si="6"/>
        <v>PPISPLY320011</v>
      </c>
      <c r="E116" s="1" t="str">
        <f t="shared" si="7"/>
        <v>PPIITEM320011012012</v>
      </c>
      <c r="F116" s="1" t="str">
        <f>VLOOKUP( C116,MST_CM_ORG!A:B,2)</f>
        <v>島根県</v>
      </c>
      <c r="G116" s="1" t="str">
        <f>VLOOKUP(D116, PPI_SPLYCD!A:B,2,FALSE)</f>
        <v>物品</v>
      </c>
      <c r="H116" s="1" t="str">
        <f>VLOOKUP(E116, MST_CM_ITEM!A:B,2,FALSE)</f>
        <v>物品の販売：紙･紙加工品類</v>
      </c>
    </row>
    <row r="117" spans="1:8" x14ac:dyDescent="0.15">
      <c r="A117" s="1" t="str">
        <f>IF(MID(MST_CM_ITEM!A117,12,2)&lt;&gt;"11",RIGHT(MST_CM_ITEM!A117,13),RIGHT(MST_CM_ITEM!A117,12))</f>
        <v>320011012013</v>
      </c>
      <c r="B117" s="1" t="e">
        <f t="shared" si="4"/>
        <v>#REF!</v>
      </c>
      <c r="C117" s="1" t="str">
        <f t="shared" si="5"/>
        <v>PPIORG3200</v>
      </c>
      <c r="D117" s="1" t="str">
        <f t="shared" si="6"/>
        <v>PPISPLY320011</v>
      </c>
      <c r="E117" s="1" t="str">
        <f t="shared" si="7"/>
        <v>PPIITEM320011012013</v>
      </c>
      <c r="F117" s="1" t="str">
        <f>VLOOKUP( C117,MST_CM_ORG!A:B,2)</f>
        <v>島根県</v>
      </c>
      <c r="G117" s="1" t="str">
        <f>VLOOKUP(D117, PPI_SPLYCD!A:B,2,FALSE)</f>
        <v>物品</v>
      </c>
      <c r="H117" s="1" t="str">
        <f>VLOOKUP(E117, MST_CM_ITEM!A:B,2,FALSE)</f>
        <v>物品の販売：車両類</v>
      </c>
    </row>
    <row r="118" spans="1:8" x14ac:dyDescent="0.15">
      <c r="A118" s="1" t="str">
        <f>IF(MID(MST_CM_ITEM!A118,12,2)&lt;&gt;"11",RIGHT(MST_CM_ITEM!A118,13),RIGHT(MST_CM_ITEM!A118,12))</f>
        <v>320011012014</v>
      </c>
      <c r="B118" s="1" t="e">
        <f t="shared" si="4"/>
        <v>#REF!</v>
      </c>
      <c r="C118" s="1" t="str">
        <f t="shared" si="5"/>
        <v>PPIORG3200</v>
      </c>
      <c r="D118" s="1" t="str">
        <f t="shared" si="6"/>
        <v>PPISPLY320011</v>
      </c>
      <c r="E118" s="1" t="str">
        <f t="shared" si="7"/>
        <v>PPIITEM320011012014</v>
      </c>
      <c r="F118" s="1" t="str">
        <f>VLOOKUP( C118,MST_CM_ORG!A:B,2)</f>
        <v>島根県</v>
      </c>
      <c r="G118" s="1" t="str">
        <f>VLOOKUP(D118, PPI_SPLYCD!A:B,2,FALSE)</f>
        <v>物品</v>
      </c>
      <c r="H118" s="1" t="str">
        <f>VLOOKUP(E118, MST_CM_ITEM!A:B,2,FALSE)</f>
        <v>物品の販売：その他輸送･搬送機械器具類</v>
      </c>
    </row>
    <row r="119" spans="1:8" x14ac:dyDescent="0.15">
      <c r="A119" s="1" t="str">
        <f>IF(MID(MST_CM_ITEM!A119,12,2)&lt;&gt;"11",RIGHT(MST_CM_ITEM!A119,13),RIGHT(MST_CM_ITEM!A119,12))</f>
        <v>320011012015</v>
      </c>
      <c r="B119" s="1" t="e">
        <f t="shared" si="4"/>
        <v>#REF!</v>
      </c>
      <c r="C119" s="1" t="str">
        <f t="shared" si="5"/>
        <v>PPIORG3200</v>
      </c>
      <c r="D119" s="1" t="str">
        <f t="shared" si="6"/>
        <v>PPISPLY320011</v>
      </c>
      <c r="E119" s="1" t="str">
        <f t="shared" si="7"/>
        <v>PPIITEM320011012015</v>
      </c>
      <c r="F119" s="1" t="str">
        <f>VLOOKUP( C119,MST_CM_ORG!A:B,2)</f>
        <v>島根県</v>
      </c>
      <c r="G119" s="1" t="str">
        <f>VLOOKUP(D119, PPI_SPLYCD!A:B,2,FALSE)</f>
        <v>物品</v>
      </c>
      <c r="H119" s="1" t="str">
        <f>VLOOKUP(E119, MST_CM_ITEM!A:B,2,FALSE)</f>
        <v>物品の販売：船舶類</v>
      </c>
    </row>
    <row r="120" spans="1:8" x14ac:dyDescent="0.15">
      <c r="A120" s="1" t="str">
        <f>IF(MID(MST_CM_ITEM!A120,12,2)&lt;&gt;"11",RIGHT(MST_CM_ITEM!A120,13),RIGHT(MST_CM_ITEM!A120,12))</f>
        <v>320011012016</v>
      </c>
      <c r="B120" s="1" t="e">
        <f t="shared" si="4"/>
        <v>#REF!</v>
      </c>
      <c r="C120" s="1" t="str">
        <f t="shared" si="5"/>
        <v>PPIORG3200</v>
      </c>
      <c r="D120" s="1" t="str">
        <f t="shared" si="6"/>
        <v>PPISPLY320011</v>
      </c>
      <c r="E120" s="1" t="str">
        <f t="shared" si="7"/>
        <v>PPIITEM320011012016</v>
      </c>
      <c r="F120" s="1" t="str">
        <f>VLOOKUP( C120,MST_CM_ORG!A:B,2)</f>
        <v>島根県</v>
      </c>
      <c r="G120" s="1" t="str">
        <f>VLOOKUP(D120, PPI_SPLYCD!A:B,2,FALSE)</f>
        <v>物品</v>
      </c>
      <c r="H120" s="1" t="str">
        <f>VLOOKUP(E120, MST_CM_ITEM!A:B,2,FALSE)</f>
        <v>物品の販売：燃料類</v>
      </c>
    </row>
    <row r="121" spans="1:8" x14ac:dyDescent="0.15">
      <c r="A121" s="1" t="str">
        <f>IF(MID(MST_CM_ITEM!A121,12,2)&lt;&gt;"11",RIGHT(MST_CM_ITEM!A121,13),RIGHT(MST_CM_ITEM!A121,12))</f>
        <v>320011012017</v>
      </c>
      <c r="B121" s="1" t="e">
        <f t="shared" si="4"/>
        <v>#REF!</v>
      </c>
      <c r="C121" s="1" t="str">
        <f t="shared" si="5"/>
        <v>PPIORG3200</v>
      </c>
      <c r="D121" s="1" t="str">
        <f t="shared" si="6"/>
        <v>PPISPLY320011</v>
      </c>
      <c r="E121" s="1" t="str">
        <f t="shared" si="7"/>
        <v>PPIITEM320011012017</v>
      </c>
      <c r="F121" s="1" t="str">
        <f>VLOOKUP( C121,MST_CM_ORG!A:B,2)</f>
        <v>島根県</v>
      </c>
      <c r="G121" s="1" t="str">
        <f>VLOOKUP(D121, PPI_SPLYCD!A:B,2,FALSE)</f>
        <v>物品</v>
      </c>
      <c r="H121" s="1" t="str">
        <f>VLOOKUP(E121, MST_CM_ITEM!A:B,2,FALSE)</f>
        <v>物品の販売：家具･什器類</v>
      </c>
    </row>
    <row r="122" spans="1:8" x14ac:dyDescent="0.15">
      <c r="A122" s="1" t="str">
        <f>IF(MID(MST_CM_ITEM!A122,12,2)&lt;&gt;"11",RIGHT(MST_CM_ITEM!A122,13),RIGHT(MST_CM_ITEM!A122,12))</f>
        <v>320011012018</v>
      </c>
      <c r="B122" s="1" t="e">
        <f t="shared" si="4"/>
        <v>#REF!</v>
      </c>
      <c r="C122" s="1" t="str">
        <f t="shared" si="5"/>
        <v>PPIORG3200</v>
      </c>
      <c r="D122" s="1" t="str">
        <f t="shared" si="6"/>
        <v>PPISPLY320011</v>
      </c>
      <c r="E122" s="1" t="str">
        <f t="shared" si="7"/>
        <v>PPIITEM320011012018</v>
      </c>
      <c r="F122" s="1" t="str">
        <f>VLOOKUP( C122,MST_CM_ORG!A:B,2)</f>
        <v>島根県</v>
      </c>
      <c r="G122" s="1" t="str">
        <f>VLOOKUP(D122, PPI_SPLYCD!A:B,2,FALSE)</f>
        <v>物品</v>
      </c>
      <c r="H122" s="1" t="str">
        <f>VLOOKUP(E122, MST_CM_ITEM!A:B,2,FALSE)</f>
        <v>物品の販売：一般･産業用機器類</v>
      </c>
    </row>
    <row r="123" spans="1:8" x14ac:dyDescent="0.15">
      <c r="A123" s="1" t="str">
        <f>IF(MID(MST_CM_ITEM!A123,12,2)&lt;&gt;"11",RIGHT(MST_CM_ITEM!A123,13),RIGHT(MST_CM_ITEM!A123,12))</f>
        <v>320011012019</v>
      </c>
      <c r="B123" s="1" t="e">
        <f t="shared" si="4"/>
        <v>#REF!</v>
      </c>
      <c r="C123" s="1" t="str">
        <f t="shared" si="5"/>
        <v>PPIORG3200</v>
      </c>
      <c r="D123" s="1" t="str">
        <f t="shared" si="6"/>
        <v>PPISPLY320011</v>
      </c>
      <c r="E123" s="1" t="str">
        <f t="shared" si="7"/>
        <v>PPIITEM320011012019</v>
      </c>
      <c r="F123" s="1" t="str">
        <f>VLOOKUP( C123,MST_CM_ORG!A:B,2)</f>
        <v>島根県</v>
      </c>
      <c r="G123" s="1" t="str">
        <f>VLOOKUP(D123, PPI_SPLYCD!A:B,2,FALSE)</f>
        <v>物品</v>
      </c>
      <c r="H123" s="1" t="str">
        <f>VLOOKUP(E123, MST_CM_ITEM!A:B,2,FALSE)</f>
        <v>物品の販売：電気･通信用機器類</v>
      </c>
    </row>
    <row r="124" spans="1:8" x14ac:dyDescent="0.15">
      <c r="A124" s="1" t="str">
        <f>IF(MID(MST_CM_ITEM!A124,12,2)&lt;&gt;"11",RIGHT(MST_CM_ITEM!A124,13),RIGHT(MST_CM_ITEM!A124,12))</f>
        <v>320011012020</v>
      </c>
      <c r="B124" s="1" t="e">
        <f t="shared" si="4"/>
        <v>#REF!</v>
      </c>
      <c r="C124" s="1" t="str">
        <f t="shared" si="5"/>
        <v>PPIORG3200</v>
      </c>
      <c r="D124" s="1" t="str">
        <f t="shared" si="6"/>
        <v>PPISPLY320011</v>
      </c>
      <c r="E124" s="1" t="str">
        <f t="shared" si="7"/>
        <v>PPIITEM320011012020</v>
      </c>
      <c r="F124" s="1" t="str">
        <f>VLOOKUP( C124,MST_CM_ORG!A:B,2)</f>
        <v>島根県</v>
      </c>
      <c r="G124" s="1" t="str">
        <f>VLOOKUP(D124, PPI_SPLYCD!A:B,2,FALSE)</f>
        <v>物品</v>
      </c>
      <c r="H124" s="1" t="str">
        <f>VLOOKUP(E124, MST_CM_ITEM!A:B,2,FALSE)</f>
        <v>物品の販売：電子計算機類</v>
      </c>
    </row>
    <row r="125" spans="1:8" x14ac:dyDescent="0.15">
      <c r="A125" s="1" t="str">
        <f>IF(MID(MST_CM_ITEM!A125,12,2)&lt;&gt;"11",RIGHT(MST_CM_ITEM!A125,13),RIGHT(MST_CM_ITEM!A125,12))</f>
        <v>320011012021</v>
      </c>
      <c r="B125" s="1" t="e">
        <f t="shared" si="4"/>
        <v>#REF!</v>
      </c>
      <c r="C125" s="1" t="str">
        <f t="shared" si="5"/>
        <v>PPIORG3200</v>
      </c>
      <c r="D125" s="1" t="str">
        <f t="shared" si="6"/>
        <v>PPISPLY320011</v>
      </c>
      <c r="E125" s="1" t="str">
        <f t="shared" si="7"/>
        <v>PPIITEM320011012021</v>
      </c>
      <c r="F125" s="1" t="str">
        <f>VLOOKUP( C125,MST_CM_ORG!A:B,2)</f>
        <v>島根県</v>
      </c>
      <c r="G125" s="1" t="str">
        <f>VLOOKUP(D125, PPI_SPLYCD!A:B,2,FALSE)</f>
        <v>物品</v>
      </c>
      <c r="H125" s="1" t="str">
        <f>VLOOKUP(E125, MST_CM_ITEM!A:B,2,FALSE)</f>
        <v>物品の販売：精密機器類</v>
      </c>
    </row>
    <row r="126" spans="1:8" x14ac:dyDescent="0.15">
      <c r="A126" s="1" t="str">
        <f>IF(MID(MST_CM_ITEM!A126,12,2)&lt;&gt;"11",RIGHT(MST_CM_ITEM!A126,13),RIGHT(MST_CM_ITEM!A126,12))</f>
        <v>320011012022</v>
      </c>
      <c r="B126" s="1" t="e">
        <f t="shared" si="4"/>
        <v>#REF!</v>
      </c>
      <c r="C126" s="1" t="str">
        <f t="shared" si="5"/>
        <v>PPIORG3200</v>
      </c>
      <c r="D126" s="1" t="str">
        <f t="shared" si="6"/>
        <v>PPISPLY320011</v>
      </c>
      <c r="E126" s="1" t="str">
        <f t="shared" si="7"/>
        <v>PPIITEM320011012022</v>
      </c>
      <c r="F126" s="1" t="str">
        <f>VLOOKUP( C126,MST_CM_ORG!A:B,2)</f>
        <v>島根県</v>
      </c>
      <c r="G126" s="1" t="str">
        <f>VLOOKUP(D126, PPI_SPLYCD!A:B,2,FALSE)</f>
        <v>物品</v>
      </c>
      <c r="H126" s="1" t="str">
        <f>VLOOKUP(E126, MST_CM_ITEM!A:B,2,FALSE)</f>
        <v>物品の販売：医療用機器類</v>
      </c>
    </row>
    <row r="127" spans="1:8" x14ac:dyDescent="0.15">
      <c r="A127" s="1" t="str">
        <f>IF(MID(MST_CM_ITEM!A127,12,2)&lt;&gt;"11",RIGHT(MST_CM_ITEM!A127,13),RIGHT(MST_CM_ITEM!A127,12))</f>
        <v>320011012023</v>
      </c>
      <c r="B127" s="1" t="e">
        <f t="shared" si="4"/>
        <v>#REF!</v>
      </c>
      <c r="C127" s="1" t="str">
        <f t="shared" si="5"/>
        <v>PPIORG3200</v>
      </c>
      <c r="D127" s="1" t="str">
        <f t="shared" si="6"/>
        <v>PPISPLY320011</v>
      </c>
      <c r="E127" s="1" t="str">
        <f t="shared" si="7"/>
        <v>PPIITEM320011012023</v>
      </c>
      <c r="F127" s="1" t="str">
        <f>VLOOKUP( C127,MST_CM_ORG!A:B,2)</f>
        <v>島根県</v>
      </c>
      <c r="G127" s="1" t="str">
        <f>VLOOKUP(D127, PPI_SPLYCD!A:B,2,FALSE)</f>
        <v>物品</v>
      </c>
      <c r="H127" s="1" t="str">
        <f>VLOOKUP(E127, MST_CM_ITEM!A:B,2,FALSE)</f>
        <v>物品の販売：事務用機器類</v>
      </c>
    </row>
    <row r="128" spans="1:8" x14ac:dyDescent="0.15">
      <c r="A128" s="1" t="str">
        <f>IF(MID(MST_CM_ITEM!A128,12,2)&lt;&gt;"11",RIGHT(MST_CM_ITEM!A128,13),RIGHT(MST_CM_ITEM!A128,12))</f>
        <v>320011012024</v>
      </c>
      <c r="B128" s="1" t="e">
        <f t="shared" si="4"/>
        <v>#REF!</v>
      </c>
      <c r="C128" s="1" t="str">
        <f t="shared" si="5"/>
        <v>PPIORG3200</v>
      </c>
      <c r="D128" s="1" t="str">
        <f t="shared" si="6"/>
        <v>PPISPLY320011</v>
      </c>
      <c r="E128" s="1" t="str">
        <f t="shared" si="7"/>
        <v>PPIITEM320011012024</v>
      </c>
      <c r="F128" s="1" t="str">
        <f>VLOOKUP( C128,MST_CM_ORG!A:B,2)</f>
        <v>島根県</v>
      </c>
      <c r="G128" s="1" t="str">
        <f>VLOOKUP(D128, PPI_SPLYCD!A:B,2,FALSE)</f>
        <v>物品</v>
      </c>
      <c r="H128" s="1" t="str">
        <f>VLOOKUP(E128, MST_CM_ITEM!A:B,2,FALSE)</f>
        <v>物品の販売：その他機器類</v>
      </c>
    </row>
    <row r="129" spans="1:8" x14ac:dyDescent="0.15">
      <c r="A129" s="1" t="str">
        <f>IF(MID(MST_CM_ITEM!A129,12,2)&lt;&gt;"11",RIGHT(MST_CM_ITEM!A129,13),RIGHT(MST_CM_ITEM!A129,12))</f>
        <v>320011012025</v>
      </c>
      <c r="B129" s="1" t="e">
        <f t="shared" si="4"/>
        <v>#REF!</v>
      </c>
      <c r="C129" s="1" t="str">
        <f t="shared" si="5"/>
        <v>PPIORG3200</v>
      </c>
      <c r="D129" s="1" t="str">
        <f t="shared" si="6"/>
        <v>PPISPLY320011</v>
      </c>
      <c r="E129" s="1" t="str">
        <f t="shared" si="7"/>
        <v>PPIITEM320011012025</v>
      </c>
      <c r="F129" s="1" t="str">
        <f>VLOOKUP( C129,MST_CM_ORG!A:B,2)</f>
        <v>島根県</v>
      </c>
      <c r="G129" s="1" t="str">
        <f>VLOOKUP(D129, PPI_SPLYCD!A:B,2,FALSE)</f>
        <v>物品</v>
      </c>
      <c r="H129" s="1" t="str">
        <f>VLOOKUP(E129, MST_CM_ITEM!A:B,2,FALSE)</f>
        <v>物品の販売：医薬品･医療用品</v>
      </c>
    </row>
    <row r="130" spans="1:8" x14ac:dyDescent="0.15">
      <c r="A130" s="1" t="str">
        <f>IF(MID(MST_CM_ITEM!A130,12,2)&lt;&gt;"11",RIGHT(MST_CM_ITEM!A130,13),RIGHT(MST_CM_ITEM!A130,12))</f>
        <v>320011012026</v>
      </c>
      <c r="B130" s="1" t="e">
        <f t="shared" si="4"/>
        <v>#REF!</v>
      </c>
      <c r="C130" s="1" t="str">
        <f t="shared" si="5"/>
        <v>PPIORG3200</v>
      </c>
      <c r="D130" s="1" t="str">
        <f t="shared" si="6"/>
        <v>PPISPLY320011</v>
      </c>
      <c r="E130" s="1" t="str">
        <f t="shared" si="7"/>
        <v>PPIITEM320011012026</v>
      </c>
      <c r="F130" s="1" t="str">
        <f>VLOOKUP( C130,MST_CM_ORG!A:B,2)</f>
        <v>島根県</v>
      </c>
      <c r="G130" s="1" t="str">
        <f>VLOOKUP(D130, PPI_SPLYCD!A:B,2,FALSE)</f>
        <v>物品</v>
      </c>
      <c r="H130" s="1" t="str">
        <f>VLOOKUP(E130, MST_CM_ITEM!A:B,2,FALSE)</f>
        <v>物品の販売：事務用品類</v>
      </c>
    </row>
    <row r="131" spans="1:8" x14ac:dyDescent="0.15">
      <c r="A131" s="1" t="str">
        <f>IF(MID(MST_CM_ITEM!A131,12,2)&lt;&gt;"11",RIGHT(MST_CM_ITEM!A131,13),RIGHT(MST_CM_ITEM!A131,12))</f>
        <v>320011012027</v>
      </c>
      <c r="B131" s="1" t="e">
        <f t="shared" si="4"/>
        <v>#REF!</v>
      </c>
      <c r="C131" s="1" t="str">
        <f t="shared" si="5"/>
        <v>PPIORG3200</v>
      </c>
      <c r="D131" s="1" t="str">
        <f t="shared" si="6"/>
        <v>PPISPLY320011</v>
      </c>
      <c r="E131" s="1" t="str">
        <f t="shared" si="7"/>
        <v>PPIITEM320011012027</v>
      </c>
      <c r="F131" s="1" t="str">
        <f>VLOOKUP( C131,MST_CM_ORG!A:B,2)</f>
        <v>島根県</v>
      </c>
      <c r="G131" s="1" t="str">
        <f>VLOOKUP(D131, PPI_SPLYCD!A:B,2,FALSE)</f>
        <v>物品</v>
      </c>
      <c r="H131" s="1" t="str">
        <f>VLOOKUP(E131, MST_CM_ITEM!A:B,2,FALSE)</f>
        <v>物品の販売：土木･建設･建築材料</v>
      </c>
    </row>
    <row r="132" spans="1:8" x14ac:dyDescent="0.15">
      <c r="A132" s="1" t="str">
        <f>IF(MID(MST_CM_ITEM!A132,12,2)&lt;&gt;"11",RIGHT(MST_CM_ITEM!A132,13),RIGHT(MST_CM_ITEM!A132,12))</f>
        <v>320011012028</v>
      </c>
      <c r="B132" s="1" t="e">
        <f t="shared" ref="B132:B195" si="8">IF(OR(ISERROR(F132),ISERROR(G132),ISERROR(H132)),"",IF(org_name&lt;&gt;F132,"",CONCATENATE(G132,"：",H132)))</f>
        <v>#REF!</v>
      </c>
      <c r="C132" s="1" t="str">
        <f t="shared" ref="C132:C195" si="9">"PPIORG"&amp;LEFT(A132,4)</f>
        <v>PPIORG3200</v>
      </c>
      <c r="D132" s="1" t="str">
        <f t="shared" ref="D132:D195" si="10">"PPISPLY"&amp;LEFT(A132,6)</f>
        <v>PPISPLY320011</v>
      </c>
      <c r="E132" s="1" t="str">
        <f t="shared" ref="E132:E195" si="11">"PPIITEM"&amp;A132</f>
        <v>PPIITEM320011012028</v>
      </c>
      <c r="F132" s="1" t="str">
        <f>VLOOKUP( C132,MST_CM_ORG!A:B,2)</f>
        <v>島根県</v>
      </c>
      <c r="G132" s="1" t="str">
        <f>VLOOKUP(D132, PPI_SPLYCD!A:B,2,FALSE)</f>
        <v>物品</v>
      </c>
      <c r="H132" s="1" t="str">
        <f>VLOOKUP(E132, MST_CM_ITEM!A:B,2,FALSE)</f>
        <v>物品の販売：造幣･印刷事業用原材料類</v>
      </c>
    </row>
    <row r="133" spans="1:8" x14ac:dyDescent="0.15">
      <c r="A133" s="1" t="str">
        <f>IF(MID(MST_CM_ITEM!A133,12,2)&lt;&gt;"11",RIGHT(MST_CM_ITEM!A133,13),RIGHT(MST_CM_ITEM!A133,12))</f>
        <v>320011012029</v>
      </c>
      <c r="B133" s="1" t="e">
        <f t="shared" si="8"/>
        <v>#REF!</v>
      </c>
      <c r="C133" s="1" t="str">
        <f t="shared" si="9"/>
        <v>PPIORG3200</v>
      </c>
      <c r="D133" s="1" t="str">
        <f t="shared" si="10"/>
        <v>PPISPLY320011</v>
      </c>
      <c r="E133" s="1" t="str">
        <f t="shared" si="11"/>
        <v>PPIITEM320011012029</v>
      </c>
      <c r="F133" s="1" t="str">
        <f>VLOOKUP( C133,MST_CM_ORG!A:B,2)</f>
        <v>島根県</v>
      </c>
      <c r="G133" s="1" t="str">
        <f>VLOOKUP(D133, PPI_SPLYCD!A:B,2,FALSE)</f>
        <v>物品</v>
      </c>
      <c r="H133" s="1" t="str">
        <f>VLOOKUP(E133, MST_CM_ITEM!A:B,2,FALSE)</f>
        <v>物品の販売：造幣事業用金属工芸品類</v>
      </c>
    </row>
    <row r="134" spans="1:8" x14ac:dyDescent="0.15">
      <c r="A134" s="1" t="str">
        <f>IF(MID(MST_CM_ITEM!A134,12,2)&lt;&gt;"11",RIGHT(MST_CM_ITEM!A134,13),RIGHT(MST_CM_ITEM!A134,12))</f>
        <v>320011012030</v>
      </c>
      <c r="B134" s="1" t="e">
        <f t="shared" si="8"/>
        <v>#REF!</v>
      </c>
      <c r="C134" s="1" t="str">
        <f t="shared" si="9"/>
        <v>PPIORG3200</v>
      </c>
      <c r="D134" s="1" t="str">
        <f t="shared" si="10"/>
        <v>PPISPLY320011</v>
      </c>
      <c r="E134" s="1" t="str">
        <f t="shared" si="11"/>
        <v>PPIITEM320011012030</v>
      </c>
      <c r="F134" s="1" t="str">
        <f>VLOOKUP( C134,MST_CM_ORG!A:B,2)</f>
        <v>島根県</v>
      </c>
      <c r="G134" s="1" t="str">
        <f>VLOOKUP(D134, PPI_SPLYCD!A:B,2,FALSE)</f>
        <v>物品</v>
      </c>
      <c r="H134" s="1" t="str">
        <f>VLOOKUP(E134, MST_CM_ITEM!A:B,2,FALSE)</f>
        <v>物品の販売：警察用装備品類</v>
      </c>
    </row>
    <row r="135" spans="1:8" x14ac:dyDescent="0.15">
      <c r="A135" s="1" t="str">
        <f>IF(MID(MST_CM_ITEM!A135,12,2)&lt;&gt;"11",RIGHT(MST_CM_ITEM!A135,13),RIGHT(MST_CM_ITEM!A135,12))</f>
        <v>320011012031</v>
      </c>
      <c r="B135" s="1" t="e">
        <f t="shared" si="8"/>
        <v>#REF!</v>
      </c>
      <c r="C135" s="1" t="str">
        <f t="shared" si="9"/>
        <v>PPIORG3200</v>
      </c>
      <c r="D135" s="1" t="str">
        <f t="shared" si="10"/>
        <v>PPISPLY320011</v>
      </c>
      <c r="E135" s="1" t="str">
        <f t="shared" si="11"/>
        <v>PPIITEM320011012031</v>
      </c>
      <c r="F135" s="1" t="str">
        <f>VLOOKUP( C135,MST_CM_ORG!A:B,2)</f>
        <v>島根県</v>
      </c>
      <c r="G135" s="1" t="str">
        <f>VLOOKUP(D135, PPI_SPLYCD!A:B,2,FALSE)</f>
        <v>物品</v>
      </c>
      <c r="H135" s="1" t="str">
        <f>VLOOKUP(E135, MST_CM_ITEM!A:B,2,FALSE)</f>
        <v>物品の販売：防衛用装備品類</v>
      </c>
    </row>
    <row r="136" spans="1:8" x14ac:dyDescent="0.15">
      <c r="A136" s="1" t="str">
        <f>IF(MID(MST_CM_ITEM!A136,12,2)&lt;&gt;"11",RIGHT(MST_CM_ITEM!A136,13),RIGHT(MST_CM_ITEM!A136,12))</f>
        <v>320011012032</v>
      </c>
      <c r="B136" s="1" t="e">
        <f t="shared" si="8"/>
        <v>#REF!</v>
      </c>
      <c r="C136" s="1" t="str">
        <f t="shared" si="9"/>
        <v>PPIORG3200</v>
      </c>
      <c r="D136" s="1" t="str">
        <f t="shared" si="10"/>
        <v>PPISPLY320011</v>
      </c>
      <c r="E136" s="1" t="str">
        <f t="shared" si="11"/>
        <v>PPIITEM320011012032</v>
      </c>
      <c r="F136" s="1" t="str">
        <f>VLOOKUP( C136,MST_CM_ORG!A:B,2)</f>
        <v>島根県</v>
      </c>
      <c r="G136" s="1" t="str">
        <f>VLOOKUP(D136, PPI_SPLYCD!A:B,2,FALSE)</f>
        <v>物品</v>
      </c>
      <c r="H136" s="1" t="str">
        <f>VLOOKUP(E136, MST_CM_ITEM!A:B,2,FALSE)</f>
        <v>物品の販売：教材類</v>
      </c>
    </row>
    <row r="137" spans="1:8" x14ac:dyDescent="0.15">
      <c r="A137" s="1" t="str">
        <f>IF(MID(MST_CM_ITEM!A137,12,2)&lt;&gt;"11",RIGHT(MST_CM_ITEM!A137,13),RIGHT(MST_CM_ITEM!A137,12))</f>
        <v>320011012033</v>
      </c>
      <c r="B137" s="1" t="e">
        <f t="shared" si="8"/>
        <v>#REF!</v>
      </c>
      <c r="C137" s="1" t="str">
        <f t="shared" si="9"/>
        <v>PPIORG3200</v>
      </c>
      <c r="D137" s="1" t="str">
        <f t="shared" si="10"/>
        <v>PPISPLY320011</v>
      </c>
      <c r="E137" s="1" t="str">
        <f t="shared" si="11"/>
        <v>PPIITEM320011012033</v>
      </c>
      <c r="F137" s="1" t="str">
        <f>VLOOKUP( C137,MST_CM_ORG!A:B,2)</f>
        <v>島根県</v>
      </c>
      <c r="G137" s="1" t="str">
        <f>VLOOKUP(D137, PPI_SPLYCD!A:B,2,FALSE)</f>
        <v>物品</v>
      </c>
      <c r="H137" s="1" t="str">
        <f>VLOOKUP(E137, MST_CM_ITEM!A:B,2,FALSE)</f>
        <v>物品の販売：消防防災用品類</v>
      </c>
    </row>
    <row r="138" spans="1:8" x14ac:dyDescent="0.15">
      <c r="A138" s="1" t="str">
        <f>IF(MID(MST_CM_ITEM!A138,12,2)&lt;&gt;"11",RIGHT(MST_CM_ITEM!A138,13),RIGHT(MST_CM_ITEM!A138,12))</f>
        <v>320011012034</v>
      </c>
      <c r="B138" s="1" t="e">
        <f t="shared" si="8"/>
        <v>#REF!</v>
      </c>
      <c r="C138" s="1" t="str">
        <f t="shared" si="9"/>
        <v>PPIORG3200</v>
      </c>
      <c r="D138" s="1" t="str">
        <f t="shared" si="10"/>
        <v>PPISPLY320011</v>
      </c>
      <c r="E138" s="1" t="str">
        <f t="shared" si="11"/>
        <v>PPIITEM320011012034</v>
      </c>
      <c r="F138" s="1" t="str">
        <f>VLOOKUP( C138,MST_CM_ORG!A:B,2)</f>
        <v>島根県</v>
      </c>
      <c r="G138" s="1" t="str">
        <f>VLOOKUP(D138, PPI_SPLYCD!A:B,2,FALSE)</f>
        <v>物品</v>
      </c>
      <c r="H138" s="1" t="str">
        <f>VLOOKUP(E138, MST_CM_ITEM!A:B,2,FALSE)</f>
        <v>物品の販売：厨房機器類</v>
      </c>
    </row>
    <row r="139" spans="1:8" x14ac:dyDescent="0.15">
      <c r="A139" s="1" t="str">
        <f>IF(MID(MST_CM_ITEM!A139,12,2)&lt;&gt;"11",RIGHT(MST_CM_ITEM!A139,13),RIGHT(MST_CM_ITEM!A139,12))</f>
        <v>320011012035</v>
      </c>
      <c r="B139" s="1" t="e">
        <f t="shared" si="8"/>
        <v>#REF!</v>
      </c>
      <c r="C139" s="1" t="str">
        <f t="shared" si="9"/>
        <v>PPIORG3200</v>
      </c>
      <c r="D139" s="1" t="str">
        <f t="shared" si="10"/>
        <v>PPISPLY320011</v>
      </c>
      <c r="E139" s="1" t="str">
        <f t="shared" si="11"/>
        <v>PPIITEM320011012035</v>
      </c>
      <c r="F139" s="1" t="str">
        <f>VLOOKUP( C139,MST_CM_ORG!A:B,2)</f>
        <v>島根県</v>
      </c>
      <c r="G139" s="1" t="str">
        <f>VLOOKUP(D139, PPI_SPLYCD!A:B,2,FALSE)</f>
        <v>物品</v>
      </c>
      <c r="H139" s="1" t="str">
        <f>VLOOKUP(E139, MST_CM_ITEM!A:B,2,FALSE)</f>
        <v>物品の販売：水道メーター類</v>
      </c>
    </row>
    <row r="140" spans="1:8" x14ac:dyDescent="0.15">
      <c r="A140" s="1" t="str">
        <f>IF(MID(MST_CM_ITEM!A140,12,2)&lt;&gt;"11",RIGHT(MST_CM_ITEM!A140,13),RIGHT(MST_CM_ITEM!A140,12))</f>
        <v>320011012036</v>
      </c>
      <c r="B140" s="1" t="e">
        <f t="shared" si="8"/>
        <v>#REF!</v>
      </c>
      <c r="C140" s="1" t="str">
        <f t="shared" si="9"/>
        <v>PPIORG3200</v>
      </c>
      <c r="D140" s="1" t="str">
        <f t="shared" si="10"/>
        <v>PPISPLY320011</v>
      </c>
      <c r="E140" s="1" t="str">
        <f t="shared" si="11"/>
        <v>PPIITEM320011012036</v>
      </c>
      <c r="F140" s="1" t="str">
        <f>VLOOKUP( C140,MST_CM_ORG!A:B,2)</f>
        <v>島根県</v>
      </c>
      <c r="G140" s="1" t="str">
        <f>VLOOKUP(D140, PPI_SPLYCD!A:B,2,FALSE)</f>
        <v>物品</v>
      </c>
      <c r="H140" s="1" t="str">
        <f>VLOOKUP(E140, MST_CM_ITEM!A:B,2,FALSE)</f>
        <v>物品の販売：工業薬品類</v>
      </c>
    </row>
    <row r="141" spans="1:8" x14ac:dyDescent="0.15">
      <c r="A141" s="1" t="str">
        <f>IF(MID(MST_CM_ITEM!A141,12,2)&lt;&gt;"11",RIGHT(MST_CM_ITEM!A141,13),RIGHT(MST_CM_ITEM!A141,12))</f>
        <v>320011012037</v>
      </c>
      <c r="B141" s="1" t="e">
        <f t="shared" si="8"/>
        <v>#REF!</v>
      </c>
      <c r="C141" s="1" t="str">
        <f t="shared" si="9"/>
        <v>PPIORG3200</v>
      </c>
      <c r="D141" s="1" t="str">
        <f t="shared" si="10"/>
        <v>PPISPLY320011</v>
      </c>
      <c r="E141" s="1" t="str">
        <f t="shared" si="11"/>
        <v>PPIITEM320011012037</v>
      </c>
      <c r="F141" s="1" t="str">
        <f>VLOOKUP( C141,MST_CM_ORG!A:B,2)</f>
        <v>島根県</v>
      </c>
      <c r="G141" s="1" t="str">
        <f>VLOOKUP(D141, PPI_SPLYCD!A:B,2,FALSE)</f>
        <v>物品</v>
      </c>
      <c r="H141" s="1" t="str">
        <f>VLOOKUP(E141, MST_CM_ITEM!A:B,2,FALSE)</f>
        <v>物品の販売：看板・標識類</v>
      </c>
    </row>
    <row r="142" spans="1:8" x14ac:dyDescent="0.15">
      <c r="A142" s="1" t="str">
        <f>IF(MID(MST_CM_ITEM!A142,12,2)&lt;&gt;"11",RIGHT(MST_CM_ITEM!A142,13),RIGHT(MST_CM_ITEM!A142,12))</f>
        <v>320011012038</v>
      </c>
      <c r="B142" s="1" t="e">
        <f t="shared" si="8"/>
        <v>#REF!</v>
      </c>
      <c r="C142" s="1" t="str">
        <f t="shared" si="9"/>
        <v>PPIORG3200</v>
      </c>
      <c r="D142" s="1" t="str">
        <f t="shared" si="10"/>
        <v>PPISPLY320011</v>
      </c>
      <c r="E142" s="1" t="str">
        <f t="shared" si="11"/>
        <v>PPIITEM320011012038</v>
      </c>
      <c r="F142" s="1" t="str">
        <f>VLOOKUP( C142,MST_CM_ORG!A:B,2)</f>
        <v>島根県</v>
      </c>
      <c r="G142" s="1" t="str">
        <f>VLOOKUP(D142, PPI_SPLYCD!A:B,2,FALSE)</f>
        <v>物品</v>
      </c>
      <c r="H142" s="1" t="str">
        <f>VLOOKUP(E142, MST_CM_ITEM!A:B,2,FALSE)</f>
        <v>物品の販売：コピー・青写真</v>
      </c>
    </row>
    <row r="143" spans="1:8" x14ac:dyDescent="0.15">
      <c r="A143" s="1" t="str">
        <f>IF(MID(MST_CM_ITEM!A143,12,2)&lt;&gt;"11",RIGHT(MST_CM_ITEM!A143,13),RIGHT(MST_CM_ITEM!A143,12))</f>
        <v>320011012039</v>
      </c>
      <c r="B143" s="1" t="e">
        <f t="shared" si="8"/>
        <v>#REF!</v>
      </c>
      <c r="C143" s="1" t="str">
        <f t="shared" si="9"/>
        <v>PPIORG3200</v>
      </c>
      <c r="D143" s="1" t="str">
        <f t="shared" si="10"/>
        <v>PPISPLY320011</v>
      </c>
      <c r="E143" s="1" t="str">
        <f t="shared" si="11"/>
        <v>PPIITEM320011012039</v>
      </c>
      <c r="F143" s="1" t="str">
        <f>VLOOKUP( C143,MST_CM_ORG!A:B,2)</f>
        <v>島根県</v>
      </c>
      <c r="G143" s="1" t="str">
        <f>VLOOKUP(D143, PPI_SPLYCD!A:B,2,FALSE)</f>
        <v>物品</v>
      </c>
      <c r="H143" s="1" t="str">
        <f>VLOOKUP(E143, MST_CM_ITEM!A:B,2,FALSE)</f>
        <v>物品の販売：印判類</v>
      </c>
    </row>
    <row r="144" spans="1:8" x14ac:dyDescent="0.15">
      <c r="A144" s="1" t="str">
        <f>IF(MID(MST_CM_ITEM!A144,12,2)&lt;&gt;"11",RIGHT(MST_CM_ITEM!A144,13),RIGHT(MST_CM_ITEM!A144,12))</f>
        <v>320011012040</v>
      </c>
      <c r="B144" s="1" t="e">
        <f t="shared" si="8"/>
        <v>#REF!</v>
      </c>
      <c r="C144" s="1" t="str">
        <f t="shared" si="9"/>
        <v>PPIORG3200</v>
      </c>
      <c r="D144" s="1" t="str">
        <f t="shared" si="10"/>
        <v>PPISPLY320011</v>
      </c>
      <c r="E144" s="1" t="str">
        <f t="shared" si="11"/>
        <v>PPIITEM320011012040</v>
      </c>
      <c r="F144" s="1" t="str">
        <f>VLOOKUP( C144,MST_CM_ORG!A:B,2)</f>
        <v>島根県</v>
      </c>
      <c r="G144" s="1" t="str">
        <f>VLOOKUP(D144, PPI_SPLYCD!A:B,2,FALSE)</f>
        <v>物品</v>
      </c>
      <c r="H144" s="1" t="str">
        <f>VLOOKUP(E144, MST_CM_ITEM!A:B,2,FALSE)</f>
        <v>物品の販売：文具</v>
      </c>
    </row>
    <row r="145" spans="1:8" x14ac:dyDescent="0.15">
      <c r="A145" s="1" t="str">
        <f>IF(MID(MST_CM_ITEM!A145,12,2)&lt;&gt;"11",RIGHT(MST_CM_ITEM!A145,13),RIGHT(MST_CM_ITEM!A145,12))</f>
        <v>320011012041</v>
      </c>
      <c r="B145" s="1" t="e">
        <f t="shared" si="8"/>
        <v>#REF!</v>
      </c>
      <c r="C145" s="1" t="str">
        <f t="shared" si="9"/>
        <v>PPIORG3200</v>
      </c>
      <c r="D145" s="1" t="str">
        <f t="shared" si="10"/>
        <v>PPISPLY320011</v>
      </c>
      <c r="E145" s="1" t="str">
        <f t="shared" si="11"/>
        <v>PPIITEM320011012041</v>
      </c>
      <c r="F145" s="1" t="str">
        <f>VLOOKUP( C145,MST_CM_ORG!A:B,2)</f>
        <v>島根県</v>
      </c>
      <c r="G145" s="1" t="str">
        <f>VLOOKUP(D145, PPI_SPLYCD!A:B,2,FALSE)</f>
        <v>物品</v>
      </c>
      <c r="H145" s="1" t="str">
        <f>VLOOKUP(E145, MST_CM_ITEM!A:B,2,FALSE)</f>
        <v>物品の販売：パソコン・ソフト</v>
      </c>
    </row>
    <row r="146" spans="1:8" x14ac:dyDescent="0.15">
      <c r="A146" s="1" t="str">
        <f>IF(MID(MST_CM_ITEM!A146,12,2)&lt;&gt;"11",RIGHT(MST_CM_ITEM!A146,13),RIGHT(MST_CM_ITEM!A146,12))</f>
        <v>320011012042</v>
      </c>
      <c r="B146" s="1" t="e">
        <f t="shared" si="8"/>
        <v>#REF!</v>
      </c>
      <c r="C146" s="1" t="str">
        <f t="shared" si="9"/>
        <v>PPIORG3200</v>
      </c>
      <c r="D146" s="1" t="str">
        <f t="shared" si="10"/>
        <v>PPISPLY320011</v>
      </c>
      <c r="E146" s="1" t="str">
        <f t="shared" si="11"/>
        <v>PPIITEM320011012042</v>
      </c>
      <c r="F146" s="1" t="str">
        <f>VLOOKUP( C146,MST_CM_ORG!A:B,2)</f>
        <v>島根県</v>
      </c>
      <c r="G146" s="1" t="str">
        <f>VLOOKUP(D146, PPI_SPLYCD!A:B,2,FALSE)</f>
        <v>物品</v>
      </c>
      <c r="H146" s="1" t="str">
        <f>VLOOKUP(E146, MST_CM_ITEM!A:B,2,FALSE)</f>
        <v>物品の販売：贈答品・表彰具類</v>
      </c>
    </row>
    <row r="147" spans="1:8" x14ac:dyDescent="0.15">
      <c r="A147" s="1" t="str">
        <f>IF(MID(MST_CM_ITEM!A147,12,2)&lt;&gt;"11",RIGHT(MST_CM_ITEM!A147,13),RIGHT(MST_CM_ITEM!A147,12))</f>
        <v>320011012043</v>
      </c>
      <c r="B147" s="1" t="e">
        <f t="shared" si="8"/>
        <v>#REF!</v>
      </c>
      <c r="C147" s="1" t="str">
        <f t="shared" si="9"/>
        <v>PPIORG3200</v>
      </c>
      <c r="D147" s="1" t="str">
        <f t="shared" si="10"/>
        <v>PPISPLY320011</v>
      </c>
      <c r="E147" s="1" t="str">
        <f t="shared" si="11"/>
        <v>PPIITEM320011012043</v>
      </c>
      <c r="F147" s="1" t="str">
        <f>VLOOKUP( C147,MST_CM_ORG!A:B,2)</f>
        <v>島根県</v>
      </c>
      <c r="G147" s="1" t="str">
        <f>VLOOKUP(D147, PPI_SPLYCD!A:B,2,FALSE)</f>
        <v>物品</v>
      </c>
      <c r="H147" s="1" t="str">
        <f>VLOOKUP(E147, MST_CM_ITEM!A:B,2,FALSE)</f>
        <v>物品の販売：教材・教具</v>
      </c>
    </row>
    <row r="148" spans="1:8" x14ac:dyDescent="0.15">
      <c r="A148" s="1" t="str">
        <f>IF(MID(MST_CM_ITEM!A148,12,2)&lt;&gt;"11",RIGHT(MST_CM_ITEM!A148,13),RIGHT(MST_CM_ITEM!A148,12))</f>
        <v>320011012044</v>
      </c>
      <c r="B148" s="1" t="e">
        <f t="shared" si="8"/>
        <v>#REF!</v>
      </c>
      <c r="C148" s="1" t="str">
        <f t="shared" si="9"/>
        <v>PPIORG3200</v>
      </c>
      <c r="D148" s="1" t="str">
        <f t="shared" si="10"/>
        <v>PPISPLY320011</v>
      </c>
      <c r="E148" s="1" t="str">
        <f t="shared" si="11"/>
        <v>PPIITEM320011012044</v>
      </c>
      <c r="F148" s="1" t="str">
        <f>VLOOKUP( C148,MST_CM_ORG!A:B,2)</f>
        <v>島根県</v>
      </c>
      <c r="G148" s="1" t="str">
        <f>VLOOKUP(D148, PPI_SPLYCD!A:B,2,FALSE)</f>
        <v>物品</v>
      </c>
      <c r="H148" s="1" t="str">
        <f>VLOOKUP(E148, MST_CM_ITEM!A:B,2,FALSE)</f>
        <v>物品の販売：運動用具類</v>
      </c>
    </row>
    <row r="149" spans="1:8" x14ac:dyDescent="0.15">
      <c r="A149" s="1" t="str">
        <f>IF(MID(MST_CM_ITEM!A149,12,2)&lt;&gt;"11",RIGHT(MST_CM_ITEM!A149,13),RIGHT(MST_CM_ITEM!A149,12))</f>
        <v>320011012045</v>
      </c>
      <c r="B149" s="1" t="e">
        <f t="shared" si="8"/>
        <v>#REF!</v>
      </c>
      <c r="C149" s="1" t="str">
        <f t="shared" si="9"/>
        <v>PPIORG3200</v>
      </c>
      <c r="D149" s="1" t="str">
        <f t="shared" si="10"/>
        <v>PPISPLY320011</v>
      </c>
      <c r="E149" s="1" t="str">
        <f t="shared" si="11"/>
        <v>PPIITEM320011012045</v>
      </c>
      <c r="F149" s="1" t="str">
        <f>VLOOKUP( C149,MST_CM_ORG!A:B,2)</f>
        <v>島根県</v>
      </c>
      <c r="G149" s="1" t="str">
        <f>VLOOKUP(D149, PPI_SPLYCD!A:B,2,FALSE)</f>
        <v>物品</v>
      </c>
      <c r="H149" s="1" t="str">
        <f>VLOOKUP(E149, MST_CM_ITEM!A:B,2,FALSE)</f>
        <v>物品の販売：音楽器具類</v>
      </c>
    </row>
    <row r="150" spans="1:8" x14ac:dyDescent="0.15">
      <c r="A150" s="1" t="str">
        <f>IF(MID(MST_CM_ITEM!A150,12,2)&lt;&gt;"11",RIGHT(MST_CM_ITEM!A150,13),RIGHT(MST_CM_ITEM!A150,12))</f>
        <v>320011012046</v>
      </c>
      <c r="B150" s="1" t="e">
        <f t="shared" si="8"/>
        <v>#REF!</v>
      </c>
      <c r="C150" s="1" t="str">
        <f t="shared" si="9"/>
        <v>PPIORG3200</v>
      </c>
      <c r="D150" s="1" t="str">
        <f t="shared" si="10"/>
        <v>PPISPLY320011</v>
      </c>
      <c r="E150" s="1" t="str">
        <f t="shared" si="11"/>
        <v>PPIITEM320011012046</v>
      </c>
      <c r="F150" s="1" t="str">
        <f>VLOOKUP( C150,MST_CM_ORG!A:B,2)</f>
        <v>島根県</v>
      </c>
      <c r="G150" s="1" t="str">
        <f>VLOOKUP(D150, PPI_SPLYCD!A:B,2,FALSE)</f>
        <v>物品</v>
      </c>
      <c r="H150" s="1" t="str">
        <f>VLOOKUP(E150, MST_CM_ITEM!A:B,2,FALSE)</f>
        <v>物品の販売：食品類</v>
      </c>
    </row>
    <row r="151" spans="1:8" x14ac:dyDescent="0.15">
      <c r="A151" s="1" t="str">
        <f>IF(MID(MST_CM_ITEM!A151,12,2)&lt;&gt;"11",RIGHT(MST_CM_ITEM!A151,13),RIGHT(MST_CM_ITEM!A151,12))</f>
        <v>320011012047</v>
      </c>
      <c r="B151" s="1" t="e">
        <f t="shared" si="8"/>
        <v>#REF!</v>
      </c>
      <c r="C151" s="1" t="str">
        <f t="shared" si="9"/>
        <v>PPIORG3200</v>
      </c>
      <c r="D151" s="1" t="str">
        <f t="shared" si="10"/>
        <v>PPISPLY320011</v>
      </c>
      <c r="E151" s="1" t="str">
        <f t="shared" si="11"/>
        <v>PPIITEM320011012047</v>
      </c>
      <c r="F151" s="1" t="str">
        <f>VLOOKUP( C151,MST_CM_ORG!A:B,2)</f>
        <v>島根県</v>
      </c>
      <c r="G151" s="1" t="str">
        <f>VLOOKUP(D151, PPI_SPLYCD!A:B,2,FALSE)</f>
        <v>物品</v>
      </c>
      <c r="H151" s="1" t="str">
        <f>VLOOKUP(E151, MST_CM_ITEM!A:B,2,FALSE)</f>
        <v>物品の販売：荒物・雑貨</v>
      </c>
    </row>
    <row r="152" spans="1:8" x14ac:dyDescent="0.15">
      <c r="A152" s="1" t="str">
        <f>IF(MID(MST_CM_ITEM!A152,12,2)&lt;&gt;"11",RIGHT(MST_CM_ITEM!A152,13),RIGHT(MST_CM_ITEM!A152,12))</f>
        <v>320011012048</v>
      </c>
      <c r="B152" s="1" t="e">
        <f t="shared" si="8"/>
        <v>#REF!</v>
      </c>
      <c r="C152" s="1" t="str">
        <f t="shared" si="9"/>
        <v>PPIORG3200</v>
      </c>
      <c r="D152" s="1" t="str">
        <f t="shared" si="10"/>
        <v>PPISPLY320011</v>
      </c>
      <c r="E152" s="1" t="str">
        <f t="shared" si="11"/>
        <v>PPIITEM320011012048</v>
      </c>
      <c r="F152" s="1" t="str">
        <f>VLOOKUP( C152,MST_CM_ORG!A:B,2)</f>
        <v>島根県</v>
      </c>
      <c r="G152" s="1" t="str">
        <f>VLOOKUP(D152, PPI_SPLYCD!A:B,2,FALSE)</f>
        <v>物品</v>
      </c>
      <c r="H152" s="1" t="str">
        <f>VLOOKUP(E152, MST_CM_ITEM!A:B,2,FALSE)</f>
        <v>物品の販売：厨房機器</v>
      </c>
    </row>
    <row r="153" spans="1:8" x14ac:dyDescent="0.15">
      <c r="A153" s="1" t="str">
        <f>IF(MID(MST_CM_ITEM!A153,12,2)&lt;&gt;"11",RIGHT(MST_CM_ITEM!A153,13),RIGHT(MST_CM_ITEM!A153,12))</f>
        <v>320011012049</v>
      </c>
      <c r="B153" s="1" t="e">
        <f t="shared" si="8"/>
        <v>#REF!</v>
      </c>
      <c r="C153" s="1" t="str">
        <f t="shared" si="9"/>
        <v>PPIORG3200</v>
      </c>
      <c r="D153" s="1" t="str">
        <f t="shared" si="10"/>
        <v>PPISPLY320011</v>
      </c>
      <c r="E153" s="1" t="str">
        <f t="shared" si="11"/>
        <v>PPIITEM320011012049</v>
      </c>
      <c r="F153" s="1" t="str">
        <f>VLOOKUP( C153,MST_CM_ORG!A:B,2)</f>
        <v>島根県</v>
      </c>
      <c r="G153" s="1" t="str">
        <f>VLOOKUP(D153, PPI_SPLYCD!A:B,2,FALSE)</f>
        <v>物品</v>
      </c>
      <c r="H153" s="1" t="str">
        <f>VLOOKUP(E153, MST_CM_ITEM!A:B,2,FALSE)</f>
        <v>物品の販売：計測機器</v>
      </c>
    </row>
    <row r="154" spans="1:8" x14ac:dyDescent="0.15">
      <c r="A154" s="1" t="str">
        <f>IF(MID(MST_CM_ITEM!A154,12,2)&lt;&gt;"11",RIGHT(MST_CM_ITEM!A154,13),RIGHT(MST_CM_ITEM!A154,12))</f>
        <v>320011012050</v>
      </c>
      <c r="B154" s="1" t="e">
        <f t="shared" si="8"/>
        <v>#REF!</v>
      </c>
      <c r="C154" s="1" t="str">
        <f t="shared" si="9"/>
        <v>PPIORG3200</v>
      </c>
      <c r="D154" s="1" t="str">
        <f t="shared" si="10"/>
        <v>PPISPLY320011</v>
      </c>
      <c r="E154" s="1" t="str">
        <f t="shared" si="11"/>
        <v>PPIITEM320011012050</v>
      </c>
      <c r="F154" s="1" t="str">
        <f>VLOOKUP( C154,MST_CM_ORG!A:B,2)</f>
        <v>島根県</v>
      </c>
      <c r="G154" s="1" t="str">
        <f>VLOOKUP(D154, PPI_SPLYCD!A:B,2,FALSE)</f>
        <v>物品</v>
      </c>
      <c r="H154" s="1" t="str">
        <f>VLOOKUP(E154, MST_CM_ITEM!A:B,2,FALSE)</f>
        <v>物品の販売：消防・防災用品</v>
      </c>
    </row>
    <row r="155" spans="1:8" x14ac:dyDescent="0.15">
      <c r="A155" s="1" t="str">
        <f>IF(MID(MST_CM_ITEM!A155,12,2)&lt;&gt;"11",RIGHT(MST_CM_ITEM!A155,13),RIGHT(MST_CM_ITEM!A155,12))</f>
        <v>320011012051</v>
      </c>
      <c r="B155" s="1" t="e">
        <f t="shared" si="8"/>
        <v>#REF!</v>
      </c>
      <c r="C155" s="1" t="str">
        <f t="shared" si="9"/>
        <v>PPIORG3200</v>
      </c>
      <c r="D155" s="1" t="str">
        <f t="shared" si="10"/>
        <v>PPISPLY320011</v>
      </c>
      <c r="E155" s="1" t="str">
        <f t="shared" si="11"/>
        <v>PPIITEM320011012051</v>
      </c>
      <c r="F155" s="1" t="str">
        <f>VLOOKUP( C155,MST_CM_ORG!A:B,2)</f>
        <v>島根県</v>
      </c>
      <c r="G155" s="1" t="str">
        <f>VLOOKUP(D155, PPI_SPLYCD!A:B,2,FALSE)</f>
        <v>物品</v>
      </c>
      <c r="H155" s="1" t="str">
        <f>VLOOKUP(E155, MST_CM_ITEM!A:B,2,FALSE)</f>
        <v>物品の販売：室内装飾品</v>
      </c>
    </row>
    <row r="156" spans="1:8" x14ac:dyDescent="0.15">
      <c r="A156" s="1" t="str">
        <f>IF(MID(MST_CM_ITEM!A156,12,2)&lt;&gt;"11",RIGHT(MST_CM_ITEM!A156,13),RIGHT(MST_CM_ITEM!A156,12))</f>
        <v>320011012052</v>
      </c>
      <c r="B156" s="1" t="e">
        <f t="shared" si="8"/>
        <v>#REF!</v>
      </c>
      <c r="C156" s="1" t="str">
        <f t="shared" si="9"/>
        <v>PPIORG3200</v>
      </c>
      <c r="D156" s="1" t="str">
        <f t="shared" si="10"/>
        <v>PPISPLY320011</v>
      </c>
      <c r="E156" s="1" t="str">
        <f t="shared" si="11"/>
        <v>PPIITEM320011012052</v>
      </c>
      <c r="F156" s="1" t="str">
        <f>VLOOKUP( C156,MST_CM_ORG!A:B,2)</f>
        <v>島根県</v>
      </c>
      <c r="G156" s="1" t="str">
        <f>VLOOKUP(D156, PPI_SPLYCD!A:B,2,FALSE)</f>
        <v>物品</v>
      </c>
      <c r="H156" s="1" t="str">
        <f>VLOOKUP(E156, MST_CM_ITEM!A:B,2,FALSE)</f>
        <v>物品の販売：道路・交通安全機材</v>
      </c>
    </row>
    <row r="157" spans="1:8" x14ac:dyDescent="0.15">
      <c r="A157" s="1" t="str">
        <f>IF(MID(MST_CM_ITEM!A157,12,2)&lt;&gt;"11",RIGHT(MST_CM_ITEM!A157,13),RIGHT(MST_CM_ITEM!A157,12))</f>
        <v>320011012053</v>
      </c>
      <c r="B157" s="1" t="e">
        <f t="shared" si="8"/>
        <v>#REF!</v>
      </c>
      <c r="C157" s="1" t="str">
        <f t="shared" si="9"/>
        <v>PPIORG3200</v>
      </c>
      <c r="D157" s="1" t="str">
        <f t="shared" si="10"/>
        <v>PPISPLY320011</v>
      </c>
      <c r="E157" s="1" t="str">
        <f t="shared" si="11"/>
        <v>PPIITEM320011012053</v>
      </c>
      <c r="F157" s="1" t="str">
        <f>VLOOKUP( C157,MST_CM_ORG!A:B,2)</f>
        <v>島根県</v>
      </c>
      <c r="G157" s="1" t="str">
        <f>VLOOKUP(D157, PPI_SPLYCD!A:B,2,FALSE)</f>
        <v>物品</v>
      </c>
      <c r="H157" s="1" t="str">
        <f>VLOOKUP(E157, MST_CM_ITEM!A:B,2,FALSE)</f>
        <v>物品の販売：資材</v>
      </c>
    </row>
    <row r="158" spans="1:8" x14ac:dyDescent="0.15">
      <c r="A158" s="1" t="str">
        <f>IF(MID(MST_CM_ITEM!A158,12,2)&lt;&gt;"11",RIGHT(MST_CM_ITEM!A158,13),RIGHT(MST_CM_ITEM!A158,12))</f>
        <v>320011012054</v>
      </c>
      <c r="B158" s="1" t="e">
        <f t="shared" si="8"/>
        <v>#REF!</v>
      </c>
      <c r="C158" s="1" t="str">
        <f t="shared" si="9"/>
        <v>PPIORG3200</v>
      </c>
      <c r="D158" s="1" t="str">
        <f t="shared" si="10"/>
        <v>PPISPLY320011</v>
      </c>
      <c r="E158" s="1" t="str">
        <f t="shared" si="11"/>
        <v>PPIITEM320011012054</v>
      </c>
      <c r="F158" s="1" t="str">
        <f>VLOOKUP( C158,MST_CM_ORG!A:B,2)</f>
        <v>島根県</v>
      </c>
      <c r="G158" s="1" t="str">
        <f>VLOOKUP(D158, PPI_SPLYCD!A:B,2,FALSE)</f>
        <v>物品</v>
      </c>
      <c r="H158" s="1" t="str">
        <f>VLOOKUP(E158, MST_CM_ITEM!A:B,2,FALSE)</f>
        <v>物品の販売：コンクリート二次製品</v>
      </c>
    </row>
    <row r="159" spans="1:8" x14ac:dyDescent="0.15">
      <c r="A159" s="1" t="str">
        <f>IF(MID(MST_CM_ITEM!A159,12,2)&lt;&gt;"11",RIGHT(MST_CM_ITEM!A159,13),RIGHT(MST_CM_ITEM!A159,12))</f>
        <v>320011012055</v>
      </c>
      <c r="B159" s="1" t="e">
        <f t="shared" si="8"/>
        <v>#REF!</v>
      </c>
      <c r="C159" s="1" t="str">
        <f t="shared" si="9"/>
        <v>PPIORG3200</v>
      </c>
      <c r="D159" s="1" t="str">
        <f t="shared" si="10"/>
        <v>PPISPLY320011</v>
      </c>
      <c r="E159" s="1" t="str">
        <f t="shared" si="11"/>
        <v>PPIITEM320011012055</v>
      </c>
      <c r="F159" s="1" t="str">
        <f>VLOOKUP( C159,MST_CM_ORG!A:B,2)</f>
        <v>島根県</v>
      </c>
      <c r="G159" s="1" t="str">
        <f>VLOOKUP(D159, PPI_SPLYCD!A:B,2,FALSE)</f>
        <v>物品</v>
      </c>
      <c r="H159" s="1" t="str">
        <f>VLOOKUP(E159, MST_CM_ITEM!A:B,2,FALSE)</f>
        <v>物品の販売：仮設資材</v>
      </c>
    </row>
    <row r="160" spans="1:8" x14ac:dyDescent="0.15">
      <c r="A160" s="1" t="str">
        <f>IF(MID(MST_CM_ITEM!A160,12,2)&lt;&gt;"11",RIGHT(MST_CM_ITEM!A160,13),RIGHT(MST_CM_ITEM!A160,12))</f>
        <v>320011012056</v>
      </c>
      <c r="B160" s="1" t="e">
        <f t="shared" si="8"/>
        <v>#REF!</v>
      </c>
      <c r="C160" s="1" t="str">
        <f t="shared" si="9"/>
        <v>PPIORG3200</v>
      </c>
      <c r="D160" s="1" t="str">
        <f t="shared" si="10"/>
        <v>PPISPLY320011</v>
      </c>
      <c r="E160" s="1" t="str">
        <f t="shared" si="11"/>
        <v>PPIITEM320011012056</v>
      </c>
      <c r="F160" s="1" t="str">
        <f>VLOOKUP( C160,MST_CM_ORG!A:B,2)</f>
        <v>島根県</v>
      </c>
      <c r="G160" s="1" t="str">
        <f>VLOOKUP(D160, PPI_SPLYCD!A:B,2,FALSE)</f>
        <v>物品</v>
      </c>
      <c r="H160" s="1" t="str">
        <f>VLOOKUP(E160, MST_CM_ITEM!A:B,2,FALSE)</f>
        <v>物品の販売：水道機具類</v>
      </c>
    </row>
    <row r="161" spans="1:8" x14ac:dyDescent="0.15">
      <c r="A161" s="1" t="str">
        <f>IF(MID(MST_CM_ITEM!A161,12,2)&lt;&gt;"11",RIGHT(MST_CM_ITEM!A161,13),RIGHT(MST_CM_ITEM!A161,12))</f>
        <v>320011012057</v>
      </c>
      <c r="B161" s="1" t="e">
        <f t="shared" si="8"/>
        <v>#REF!</v>
      </c>
      <c r="C161" s="1" t="str">
        <f t="shared" si="9"/>
        <v>PPIORG3200</v>
      </c>
      <c r="D161" s="1" t="str">
        <f t="shared" si="10"/>
        <v>PPISPLY320011</v>
      </c>
      <c r="E161" s="1" t="str">
        <f t="shared" si="11"/>
        <v>PPIITEM320011012057</v>
      </c>
      <c r="F161" s="1" t="str">
        <f>VLOOKUP( C161,MST_CM_ORG!A:B,2)</f>
        <v>島根県</v>
      </c>
      <c r="G161" s="1" t="str">
        <f>VLOOKUP(D161, PPI_SPLYCD!A:B,2,FALSE)</f>
        <v>物品</v>
      </c>
      <c r="H161" s="1" t="str">
        <f>VLOOKUP(E161, MST_CM_ITEM!A:B,2,FALSE)</f>
        <v>物品の販売：肥飼料・園芸用品</v>
      </c>
    </row>
    <row r="162" spans="1:8" x14ac:dyDescent="0.15">
      <c r="A162" s="1" t="str">
        <f>IF(MID(MST_CM_ITEM!A162,12,2)&lt;&gt;"11",RIGHT(MST_CM_ITEM!A162,13),RIGHT(MST_CM_ITEM!A162,12))</f>
        <v>320011012058</v>
      </c>
      <c r="B162" s="1" t="e">
        <f t="shared" si="8"/>
        <v>#REF!</v>
      </c>
      <c r="C162" s="1" t="str">
        <f t="shared" si="9"/>
        <v>PPIORG3200</v>
      </c>
      <c r="D162" s="1" t="str">
        <f t="shared" si="10"/>
        <v>PPISPLY320011</v>
      </c>
      <c r="E162" s="1" t="str">
        <f t="shared" si="11"/>
        <v>PPIITEM320011012058</v>
      </c>
      <c r="F162" s="1" t="str">
        <f>VLOOKUP( C162,MST_CM_ORG!A:B,2)</f>
        <v>島根県</v>
      </c>
      <c r="G162" s="1" t="str">
        <f>VLOOKUP(D162, PPI_SPLYCD!A:B,2,FALSE)</f>
        <v>物品</v>
      </c>
      <c r="H162" s="1" t="str">
        <f>VLOOKUP(E162, MST_CM_ITEM!A:B,2,FALSE)</f>
        <v>物品の販売：農薬</v>
      </c>
    </row>
    <row r="163" spans="1:8" x14ac:dyDescent="0.15">
      <c r="A163" s="1" t="str">
        <f>IF(MID(MST_CM_ITEM!A163,12,2)&lt;&gt;"11",RIGHT(MST_CM_ITEM!A163,13),RIGHT(MST_CM_ITEM!A163,12))</f>
        <v>320011012059</v>
      </c>
      <c r="B163" s="1" t="e">
        <f t="shared" si="8"/>
        <v>#REF!</v>
      </c>
      <c r="C163" s="1" t="str">
        <f t="shared" si="9"/>
        <v>PPIORG3200</v>
      </c>
      <c r="D163" s="1" t="str">
        <f t="shared" si="10"/>
        <v>PPISPLY320011</v>
      </c>
      <c r="E163" s="1" t="str">
        <f t="shared" si="11"/>
        <v>PPIITEM320011012059</v>
      </c>
      <c r="F163" s="1" t="str">
        <f>VLOOKUP( C163,MST_CM_ORG!A:B,2)</f>
        <v>島根県</v>
      </c>
      <c r="G163" s="1" t="str">
        <f>VLOOKUP(D163, PPI_SPLYCD!A:B,2,FALSE)</f>
        <v>物品</v>
      </c>
      <c r="H163" s="1" t="str">
        <f>VLOOKUP(E163, MST_CM_ITEM!A:B,2,FALSE)</f>
        <v>物品の販売：その他</v>
      </c>
    </row>
    <row r="164" spans="1:8" x14ac:dyDescent="0.15">
      <c r="A164" s="1" t="str">
        <f>IF(MID(MST_CM_ITEM!A164,12,2)&lt;&gt;"11",RIGHT(MST_CM_ITEM!A164,13),RIGHT(MST_CM_ITEM!A164,12))</f>
        <v>320011013000</v>
      </c>
      <c r="B164" s="1" t="e">
        <f t="shared" si="8"/>
        <v>#REF!</v>
      </c>
      <c r="C164" s="1" t="str">
        <f t="shared" si="9"/>
        <v>PPIORG3200</v>
      </c>
      <c r="D164" s="1" t="str">
        <f t="shared" si="10"/>
        <v>PPISPLY320011</v>
      </c>
      <c r="E164" s="1" t="str">
        <f t="shared" si="11"/>
        <v>PPIITEM320011013000</v>
      </c>
      <c r="F164" s="1" t="str">
        <f>VLOOKUP( C164,MST_CM_ORG!A:B,2)</f>
        <v>島根県</v>
      </c>
      <c r="G164" s="1" t="str">
        <f>VLOOKUP(D164, PPI_SPLYCD!A:B,2,FALSE)</f>
        <v>物品</v>
      </c>
      <c r="H164" s="1" t="str">
        <f>VLOOKUP(E164, MST_CM_ITEM!A:B,2,FALSE)</f>
        <v>役務等の提供：</v>
      </c>
    </row>
    <row r="165" spans="1:8" x14ac:dyDescent="0.15">
      <c r="A165" s="1" t="str">
        <f>IF(MID(MST_CM_ITEM!A165,12,2)&lt;&gt;"11",RIGHT(MST_CM_ITEM!A165,13),RIGHT(MST_CM_ITEM!A165,12))</f>
        <v>320011013001</v>
      </c>
      <c r="B165" s="1" t="e">
        <f t="shared" si="8"/>
        <v>#REF!</v>
      </c>
      <c r="C165" s="1" t="str">
        <f t="shared" si="9"/>
        <v>PPIORG3200</v>
      </c>
      <c r="D165" s="1" t="str">
        <f t="shared" si="10"/>
        <v>PPISPLY320011</v>
      </c>
      <c r="E165" s="1" t="str">
        <f t="shared" si="11"/>
        <v>PPIITEM320011013001</v>
      </c>
      <c r="F165" s="1" t="str">
        <f>VLOOKUP( C165,MST_CM_ORG!A:B,2)</f>
        <v>島根県</v>
      </c>
      <c r="G165" s="1" t="str">
        <f>VLOOKUP(D165, PPI_SPLYCD!A:B,2,FALSE)</f>
        <v>物品</v>
      </c>
      <c r="H165" s="1" t="str">
        <f>VLOOKUP(E165, MST_CM_ITEM!A:B,2,FALSE)</f>
        <v>役務等の提供：広告･宣伝</v>
      </c>
    </row>
    <row r="166" spans="1:8" x14ac:dyDescent="0.15">
      <c r="A166" s="1" t="str">
        <f>IF(MID(MST_CM_ITEM!A166,12,2)&lt;&gt;"11",RIGHT(MST_CM_ITEM!A166,13),RIGHT(MST_CM_ITEM!A166,12))</f>
        <v>320011013002</v>
      </c>
      <c r="B166" s="1" t="e">
        <f t="shared" si="8"/>
        <v>#REF!</v>
      </c>
      <c r="C166" s="1" t="str">
        <f t="shared" si="9"/>
        <v>PPIORG3200</v>
      </c>
      <c r="D166" s="1" t="str">
        <f t="shared" si="10"/>
        <v>PPISPLY320011</v>
      </c>
      <c r="E166" s="1" t="str">
        <f t="shared" si="11"/>
        <v>PPIITEM320011013002</v>
      </c>
      <c r="F166" s="1" t="str">
        <f>VLOOKUP( C166,MST_CM_ORG!A:B,2)</f>
        <v>島根県</v>
      </c>
      <c r="G166" s="1" t="str">
        <f>VLOOKUP(D166, PPI_SPLYCD!A:B,2,FALSE)</f>
        <v>物品</v>
      </c>
      <c r="H166" s="1" t="str">
        <f>VLOOKUP(E166, MST_CM_ITEM!A:B,2,FALSE)</f>
        <v>役務等の提供：写真･製図</v>
      </c>
    </row>
    <row r="167" spans="1:8" x14ac:dyDescent="0.15">
      <c r="A167" s="1" t="str">
        <f>IF(MID(MST_CM_ITEM!A167,12,2)&lt;&gt;"11",RIGHT(MST_CM_ITEM!A167,13),RIGHT(MST_CM_ITEM!A167,12))</f>
        <v>320011013003</v>
      </c>
      <c r="B167" s="1" t="e">
        <f t="shared" si="8"/>
        <v>#REF!</v>
      </c>
      <c r="C167" s="1" t="str">
        <f t="shared" si="9"/>
        <v>PPIORG3200</v>
      </c>
      <c r="D167" s="1" t="str">
        <f t="shared" si="10"/>
        <v>PPISPLY320011</v>
      </c>
      <c r="E167" s="1" t="str">
        <f t="shared" si="11"/>
        <v>PPIITEM320011013003</v>
      </c>
      <c r="F167" s="1" t="str">
        <f>VLOOKUP( C167,MST_CM_ORG!A:B,2)</f>
        <v>島根県</v>
      </c>
      <c r="G167" s="1" t="str">
        <f>VLOOKUP(D167, PPI_SPLYCD!A:B,2,FALSE)</f>
        <v>物品</v>
      </c>
      <c r="H167" s="1" t="str">
        <f>VLOOKUP(E167, MST_CM_ITEM!A:B,2,FALSE)</f>
        <v>役務等の提供：調査･研究</v>
      </c>
    </row>
    <row r="168" spans="1:8" x14ac:dyDescent="0.15">
      <c r="A168" s="1" t="str">
        <f>IF(MID(MST_CM_ITEM!A168,12,2)&lt;&gt;"11",RIGHT(MST_CM_ITEM!A168,13),RIGHT(MST_CM_ITEM!A168,12))</f>
        <v>320011013004</v>
      </c>
      <c r="B168" s="1" t="e">
        <f t="shared" si="8"/>
        <v>#REF!</v>
      </c>
      <c r="C168" s="1" t="str">
        <f t="shared" si="9"/>
        <v>PPIORG3200</v>
      </c>
      <c r="D168" s="1" t="str">
        <f t="shared" si="10"/>
        <v>PPISPLY320011</v>
      </c>
      <c r="E168" s="1" t="str">
        <f t="shared" si="11"/>
        <v>PPIITEM320011013004</v>
      </c>
      <c r="F168" s="1" t="str">
        <f>VLOOKUP( C168,MST_CM_ORG!A:B,2)</f>
        <v>島根県</v>
      </c>
      <c r="G168" s="1" t="str">
        <f>VLOOKUP(D168, PPI_SPLYCD!A:B,2,FALSE)</f>
        <v>物品</v>
      </c>
      <c r="H168" s="1" t="str">
        <f>VLOOKUP(E168, MST_CM_ITEM!A:B,2,FALSE)</f>
        <v>役務等の提供：情報処理</v>
      </c>
    </row>
    <row r="169" spans="1:8" x14ac:dyDescent="0.15">
      <c r="A169" s="1" t="str">
        <f>IF(MID(MST_CM_ITEM!A169,12,2)&lt;&gt;"11",RIGHT(MST_CM_ITEM!A169,13),RIGHT(MST_CM_ITEM!A169,12))</f>
        <v>320011013005</v>
      </c>
      <c r="B169" s="1" t="e">
        <f t="shared" si="8"/>
        <v>#REF!</v>
      </c>
      <c r="C169" s="1" t="str">
        <f t="shared" si="9"/>
        <v>PPIORG3200</v>
      </c>
      <c r="D169" s="1" t="str">
        <f t="shared" si="10"/>
        <v>PPISPLY320011</v>
      </c>
      <c r="E169" s="1" t="str">
        <f t="shared" si="11"/>
        <v>PPIITEM320011013005</v>
      </c>
      <c r="F169" s="1" t="str">
        <f>VLOOKUP( C169,MST_CM_ORG!A:B,2)</f>
        <v>島根県</v>
      </c>
      <c r="G169" s="1" t="str">
        <f>VLOOKUP(D169, PPI_SPLYCD!A:B,2,FALSE)</f>
        <v>物品</v>
      </c>
      <c r="H169" s="1" t="str">
        <f>VLOOKUP(E169, MST_CM_ITEM!A:B,2,FALSE)</f>
        <v>役務等の提供：翻訳･通訳･速記</v>
      </c>
    </row>
    <row r="170" spans="1:8" x14ac:dyDescent="0.15">
      <c r="A170" s="1" t="str">
        <f>IF(MID(MST_CM_ITEM!A170,12,2)&lt;&gt;"11",RIGHT(MST_CM_ITEM!A170,13),RIGHT(MST_CM_ITEM!A170,12))</f>
        <v>320011013006</v>
      </c>
      <c r="B170" s="1" t="e">
        <f t="shared" si="8"/>
        <v>#REF!</v>
      </c>
      <c r="C170" s="1" t="str">
        <f t="shared" si="9"/>
        <v>PPIORG3200</v>
      </c>
      <c r="D170" s="1" t="str">
        <f t="shared" si="10"/>
        <v>PPISPLY320011</v>
      </c>
      <c r="E170" s="1" t="str">
        <f t="shared" si="11"/>
        <v>PPIITEM320011013006</v>
      </c>
      <c r="F170" s="1" t="str">
        <f>VLOOKUP( C170,MST_CM_ORG!A:B,2)</f>
        <v>島根県</v>
      </c>
      <c r="G170" s="1" t="str">
        <f>VLOOKUP(D170, PPI_SPLYCD!A:B,2,FALSE)</f>
        <v>物品</v>
      </c>
      <c r="H170" s="1" t="str">
        <f>VLOOKUP(E170, MST_CM_ITEM!A:B,2,FALSE)</f>
        <v>役務等の提供：ソフトウェア開発</v>
      </c>
    </row>
    <row r="171" spans="1:8" x14ac:dyDescent="0.15">
      <c r="A171" s="1" t="str">
        <f>IF(MID(MST_CM_ITEM!A171,12,2)&lt;&gt;"11",RIGHT(MST_CM_ITEM!A171,13),RIGHT(MST_CM_ITEM!A171,12))</f>
        <v>320011013007</v>
      </c>
      <c r="B171" s="1" t="e">
        <f t="shared" si="8"/>
        <v>#REF!</v>
      </c>
      <c r="C171" s="1" t="str">
        <f t="shared" si="9"/>
        <v>PPIORG3200</v>
      </c>
      <c r="D171" s="1" t="str">
        <f t="shared" si="10"/>
        <v>PPISPLY320011</v>
      </c>
      <c r="E171" s="1" t="str">
        <f t="shared" si="11"/>
        <v>PPIITEM320011013007</v>
      </c>
      <c r="F171" s="1" t="str">
        <f>VLOOKUP( C171,MST_CM_ORG!A:B,2)</f>
        <v>島根県</v>
      </c>
      <c r="G171" s="1" t="str">
        <f>VLOOKUP(D171, PPI_SPLYCD!A:B,2,FALSE)</f>
        <v>物品</v>
      </c>
      <c r="H171" s="1" t="str">
        <f>VLOOKUP(E171, MST_CM_ITEM!A:B,2,FALSE)</f>
        <v>役務等の提供：会場等の借り上げ</v>
      </c>
    </row>
    <row r="172" spans="1:8" x14ac:dyDescent="0.15">
      <c r="A172" s="1" t="str">
        <f>IF(MID(MST_CM_ITEM!A172,12,2)&lt;&gt;"11",RIGHT(MST_CM_ITEM!A172,13),RIGHT(MST_CM_ITEM!A172,12))</f>
        <v>320011013008</v>
      </c>
      <c r="B172" s="1" t="e">
        <f t="shared" si="8"/>
        <v>#REF!</v>
      </c>
      <c r="C172" s="1" t="str">
        <f t="shared" si="9"/>
        <v>PPIORG3200</v>
      </c>
      <c r="D172" s="1" t="str">
        <f t="shared" si="10"/>
        <v>PPISPLY320011</v>
      </c>
      <c r="E172" s="1" t="str">
        <f t="shared" si="11"/>
        <v>PPIITEM320011013008</v>
      </c>
      <c r="F172" s="1" t="str">
        <f>VLOOKUP( C172,MST_CM_ORG!A:B,2)</f>
        <v>島根県</v>
      </c>
      <c r="G172" s="1" t="str">
        <f>VLOOKUP(D172, PPI_SPLYCD!A:B,2,FALSE)</f>
        <v>物品</v>
      </c>
      <c r="H172" s="1" t="str">
        <f>VLOOKUP(E172, MST_CM_ITEM!A:B,2,FALSE)</f>
        <v>役務等の提供：賃貸借</v>
      </c>
    </row>
    <row r="173" spans="1:8" x14ac:dyDescent="0.15">
      <c r="A173" s="1" t="str">
        <f>IF(MID(MST_CM_ITEM!A173,12,2)&lt;&gt;"11",RIGHT(MST_CM_ITEM!A173,13),RIGHT(MST_CM_ITEM!A173,12))</f>
        <v>320011013009</v>
      </c>
      <c r="B173" s="1" t="e">
        <f t="shared" si="8"/>
        <v>#REF!</v>
      </c>
      <c r="C173" s="1" t="str">
        <f t="shared" si="9"/>
        <v>PPIORG3200</v>
      </c>
      <c r="D173" s="1" t="str">
        <f t="shared" si="10"/>
        <v>PPISPLY320011</v>
      </c>
      <c r="E173" s="1" t="str">
        <f t="shared" si="11"/>
        <v>PPIITEM320011013009</v>
      </c>
      <c r="F173" s="1" t="str">
        <f>VLOOKUP( C173,MST_CM_ORG!A:B,2)</f>
        <v>島根県</v>
      </c>
      <c r="G173" s="1" t="str">
        <f>VLOOKUP(D173, PPI_SPLYCD!A:B,2,FALSE)</f>
        <v>物品</v>
      </c>
      <c r="H173" s="1" t="str">
        <f>VLOOKUP(E173, MST_CM_ITEM!A:B,2,FALSE)</f>
        <v>役務等の提供：建物管理等各種保守管理</v>
      </c>
    </row>
    <row r="174" spans="1:8" x14ac:dyDescent="0.15">
      <c r="A174" s="1" t="str">
        <f>IF(MID(MST_CM_ITEM!A174,12,2)&lt;&gt;"11",RIGHT(MST_CM_ITEM!A174,13),RIGHT(MST_CM_ITEM!A174,12))</f>
        <v>320011013010</v>
      </c>
      <c r="B174" s="1" t="e">
        <f t="shared" si="8"/>
        <v>#REF!</v>
      </c>
      <c r="C174" s="1" t="str">
        <f t="shared" si="9"/>
        <v>PPIORG3200</v>
      </c>
      <c r="D174" s="1" t="str">
        <f t="shared" si="10"/>
        <v>PPISPLY320011</v>
      </c>
      <c r="E174" s="1" t="str">
        <f t="shared" si="11"/>
        <v>PPIITEM320011013010</v>
      </c>
      <c r="F174" s="1" t="str">
        <f>VLOOKUP( C174,MST_CM_ORG!A:B,2)</f>
        <v>島根県</v>
      </c>
      <c r="G174" s="1" t="str">
        <f>VLOOKUP(D174, PPI_SPLYCD!A:B,2,FALSE)</f>
        <v>物品</v>
      </c>
      <c r="H174" s="1" t="str">
        <f>VLOOKUP(E174, MST_CM_ITEM!A:B,2,FALSE)</f>
        <v>役務等の提供：運送</v>
      </c>
    </row>
    <row r="175" spans="1:8" x14ac:dyDescent="0.15">
      <c r="A175" s="1" t="str">
        <f>IF(MID(MST_CM_ITEM!A175,12,2)&lt;&gt;"11",RIGHT(MST_CM_ITEM!A175,13),RIGHT(MST_CM_ITEM!A175,12))</f>
        <v>320011013011</v>
      </c>
      <c r="B175" s="1" t="e">
        <f t="shared" si="8"/>
        <v>#REF!</v>
      </c>
      <c r="C175" s="1" t="str">
        <f t="shared" si="9"/>
        <v>PPIORG3200</v>
      </c>
      <c r="D175" s="1" t="str">
        <f t="shared" si="10"/>
        <v>PPISPLY320011</v>
      </c>
      <c r="E175" s="1" t="str">
        <f t="shared" si="11"/>
        <v>PPIITEM320011013011</v>
      </c>
      <c r="F175" s="1" t="str">
        <f>VLOOKUP( C175,MST_CM_ORG!A:B,2)</f>
        <v>島根県</v>
      </c>
      <c r="G175" s="1" t="str">
        <f>VLOOKUP(D175, PPI_SPLYCD!A:B,2,FALSE)</f>
        <v>物品</v>
      </c>
      <c r="H175" s="1" t="str">
        <f>VLOOKUP(E175, MST_CM_ITEM!A:B,2,FALSE)</f>
        <v>役務等の提供：車両整備</v>
      </c>
    </row>
    <row r="176" spans="1:8" x14ac:dyDescent="0.15">
      <c r="A176" s="1" t="str">
        <f>IF(MID(MST_CM_ITEM!A176,12,2)&lt;&gt;"11",RIGHT(MST_CM_ITEM!A176,13),RIGHT(MST_CM_ITEM!A176,12))</f>
        <v>320011013012</v>
      </c>
      <c r="B176" s="1" t="e">
        <f t="shared" si="8"/>
        <v>#REF!</v>
      </c>
      <c r="C176" s="1" t="str">
        <f t="shared" si="9"/>
        <v>PPIORG3200</v>
      </c>
      <c r="D176" s="1" t="str">
        <f t="shared" si="10"/>
        <v>PPISPLY320011</v>
      </c>
      <c r="E176" s="1" t="str">
        <f t="shared" si="11"/>
        <v>PPIITEM320011013012</v>
      </c>
      <c r="F176" s="1" t="str">
        <f>VLOOKUP( C176,MST_CM_ORG!A:B,2)</f>
        <v>島根県</v>
      </c>
      <c r="G176" s="1" t="str">
        <f>VLOOKUP(D176, PPI_SPLYCD!A:B,2,FALSE)</f>
        <v>物品</v>
      </c>
      <c r="H176" s="1" t="str">
        <f>VLOOKUP(E176, MST_CM_ITEM!A:B,2,FALSE)</f>
        <v>役務等の提供：船舶整備</v>
      </c>
    </row>
    <row r="177" spans="1:8" x14ac:dyDescent="0.15">
      <c r="A177" s="1" t="str">
        <f>IF(MID(MST_CM_ITEM!A177,12,2)&lt;&gt;"11",RIGHT(MST_CM_ITEM!A177,13),RIGHT(MST_CM_ITEM!A177,12))</f>
        <v>320011013013</v>
      </c>
      <c r="B177" s="1" t="e">
        <f t="shared" si="8"/>
        <v>#REF!</v>
      </c>
      <c r="C177" s="1" t="str">
        <f t="shared" si="9"/>
        <v>PPIORG3200</v>
      </c>
      <c r="D177" s="1" t="str">
        <f t="shared" si="10"/>
        <v>PPISPLY320011</v>
      </c>
      <c r="E177" s="1" t="str">
        <f t="shared" si="11"/>
        <v>PPIITEM320011013013</v>
      </c>
      <c r="F177" s="1" t="str">
        <f>VLOOKUP( C177,MST_CM_ORG!A:B,2)</f>
        <v>島根県</v>
      </c>
      <c r="G177" s="1" t="str">
        <f>VLOOKUP(D177, PPI_SPLYCD!A:B,2,FALSE)</f>
        <v>物品</v>
      </c>
      <c r="H177" s="1" t="str">
        <f>VLOOKUP(E177, MST_CM_ITEM!A:B,2,FALSE)</f>
        <v>役務等の提供：電子出版</v>
      </c>
    </row>
    <row r="178" spans="1:8" x14ac:dyDescent="0.15">
      <c r="A178" s="1" t="str">
        <f>IF(MID(MST_CM_ITEM!A178,12,2)&lt;&gt;"11",RIGHT(MST_CM_ITEM!A178,13),RIGHT(MST_CM_ITEM!A178,12))</f>
        <v>320011013014</v>
      </c>
      <c r="B178" s="1" t="e">
        <f t="shared" si="8"/>
        <v>#REF!</v>
      </c>
      <c r="C178" s="1" t="str">
        <f t="shared" si="9"/>
        <v>PPIORG3200</v>
      </c>
      <c r="D178" s="1" t="str">
        <f t="shared" si="10"/>
        <v>PPISPLY320011</v>
      </c>
      <c r="E178" s="1" t="str">
        <f t="shared" si="11"/>
        <v>PPIITEM320011013014</v>
      </c>
      <c r="F178" s="1" t="str">
        <f>VLOOKUP( C178,MST_CM_ORG!A:B,2)</f>
        <v>島根県</v>
      </c>
      <c r="G178" s="1" t="str">
        <f>VLOOKUP(D178, PPI_SPLYCD!A:B,2,FALSE)</f>
        <v>物品</v>
      </c>
      <c r="H178" s="1" t="str">
        <f>VLOOKUP(E178, MST_CM_ITEM!A:B,2,FALSE)</f>
        <v>役務等の提供：防衛用装備品類の整備</v>
      </c>
    </row>
    <row r="179" spans="1:8" x14ac:dyDescent="0.15">
      <c r="A179" s="1" t="str">
        <f>IF(MID(MST_CM_ITEM!A179,12,2)&lt;&gt;"11",RIGHT(MST_CM_ITEM!A179,13),RIGHT(MST_CM_ITEM!A179,12))</f>
        <v>320011013015</v>
      </c>
      <c r="B179" s="1" t="e">
        <f t="shared" si="8"/>
        <v>#REF!</v>
      </c>
      <c r="C179" s="1" t="str">
        <f t="shared" si="9"/>
        <v>PPIORG3200</v>
      </c>
      <c r="D179" s="1" t="str">
        <f t="shared" si="10"/>
        <v>PPISPLY320011</v>
      </c>
      <c r="E179" s="1" t="str">
        <f t="shared" si="11"/>
        <v>PPIITEM320011013015</v>
      </c>
      <c r="F179" s="1" t="str">
        <f>VLOOKUP( C179,MST_CM_ORG!A:B,2)</f>
        <v>島根県</v>
      </c>
      <c r="G179" s="1" t="str">
        <f>VLOOKUP(D179, PPI_SPLYCD!A:B,2,FALSE)</f>
        <v>物品</v>
      </c>
      <c r="H179" s="1" t="str">
        <f>VLOOKUP(E179, MST_CM_ITEM!A:B,2,FALSE)</f>
        <v>役務等の提供：各種検査</v>
      </c>
    </row>
    <row r="180" spans="1:8" x14ac:dyDescent="0.15">
      <c r="A180" s="1" t="str">
        <f>IF(MID(MST_CM_ITEM!A180,12,2)&lt;&gt;"11",RIGHT(MST_CM_ITEM!A180,13),RIGHT(MST_CM_ITEM!A180,12))</f>
        <v>320011013016</v>
      </c>
      <c r="B180" s="1" t="e">
        <f t="shared" si="8"/>
        <v>#REF!</v>
      </c>
      <c r="C180" s="1" t="str">
        <f t="shared" si="9"/>
        <v>PPIORG3200</v>
      </c>
      <c r="D180" s="1" t="str">
        <f t="shared" si="10"/>
        <v>PPISPLY320011</v>
      </c>
      <c r="E180" s="1" t="str">
        <f t="shared" si="11"/>
        <v>PPIITEM320011013016</v>
      </c>
      <c r="F180" s="1" t="str">
        <f>VLOOKUP( C180,MST_CM_ORG!A:B,2)</f>
        <v>島根県</v>
      </c>
      <c r="G180" s="1" t="str">
        <f>VLOOKUP(D180, PPI_SPLYCD!A:B,2,FALSE)</f>
        <v>物品</v>
      </c>
      <c r="H180" s="1" t="str">
        <f>VLOOKUP(E180, MST_CM_ITEM!A:B,2,FALSE)</f>
        <v>役務等の提供：建物警備等</v>
      </c>
    </row>
    <row r="181" spans="1:8" x14ac:dyDescent="0.15">
      <c r="A181" s="1" t="str">
        <f>IF(MID(MST_CM_ITEM!A181,12,2)&lt;&gt;"11",RIGHT(MST_CM_ITEM!A181,13),RIGHT(MST_CM_ITEM!A181,12))</f>
        <v>320011013017</v>
      </c>
      <c r="B181" s="1" t="e">
        <f t="shared" si="8"/>
        <v>#REF!</v>
      </c>
      <c r="C181" s="1" t="str">
        <f t="shared" si="9"/>
        <v>PPIORG3200</v>
      </c>
      <c r="D181" s="1" t="str">
        <f t="shared" si="10"/>
        <v>PPISPLY320011</v>
      </c>
      <c r="E181" s="1" t="str">
        <f t="shared" si="11"/>
        <v>PPIITEM320011013017</v>
      </c>
      <c r="F181" s="1" t="str">
        <f>VLOOKUP( C181,MST_CM_ORG!A:B,2)</f>
        <v>島根県</v>
      </c>
      <c r="G181" s="1" t="str">
        <f>VLOOKUP(D181, PPI_SPLYCD!A:B,2,FALSE)</f>
        <v>物品</v>
      </c>
      <c r="H181" s="1" t="str">
        <f>VLOOKUP(E181, MST_CM_ITEM!A:B,2,FALSE)</f>
        <v>役務等の提供：漏水調査</v>
      </c>
    </row>
    <row r="182" spans="1:8" x14ac:dyDescent="0.15">
      <c r="A182" s="1" t="str">
        <f>IF(MID(MST_CM_ITEM!A182,12,2)&lt;&gt;"11",RIGHT(MST_CM_ITEM!A182,13),RIGHT(MST_CM_ITEM!A182,12))</f>
        <v>320011013018</v>
      </c>
      <c r="B182" s="1" t="e">
        <f t="shared" si="8"/>
        <v>#REF!</v>
      </c>
      <c r="C182" s="1" t="str">
        <f t="shared" si="9"/>
        <v>PPIORG3200</v>
      </c>
      <c r="D182" s="1" t="str">
        <f t="shared" si="10"/>
        <v>PPISPLY320011</v>
      </c>
      <c r="E182" s="1" t="str">
        <f t="shared" si="11"/>
        <v>PPIITEM320011013018</v>
      </c>
      <c r="F182" s="1" t="str">
        <f>VLOOKUP( C182,MST_CM_ORG!A:B,2)</f>
        <v>島根県</v>
      </c>
      <c r="G182" s="1" t="str">
        <f>VLOOKUP(D182, PPI_SPLYCD!A:B,2,FALSE)</f>
        <v>物品</v>
      </c>
      <c r="H182" s="1" t="str">
        <f>VLOOKUP(E182, MST_CM_ITEM!A:B,2,FALSE)</f>
        <v>役務等の提供：建物清掃</v>
      </c>
    </row>
    <row r="183" spans="1:8" x14ac:dyDescent="0.15">
      <c r="A183" s="1" t="str">
        <f>IF(MID(MST_CM_ITEM!A183,12,2)&lt;&gt;"11",RIGHT(MST_CM_ITEM!A183,13),RIGHT(MST_CM_ITEM!A183,12))</f>
        <v>320011013019</v>
      </c>
      <c r="B183" s="1" t="e">
        <f t="shared" si="8"/>
        <v>#REF!</v>
      </c>
      <c r="C183" s="1" t="str">
        <f t="shared" si="9"/>
        <v>PPIORG3200</v>
      </c>
      <c r="D183" s="1" t="str">
        <f t="shared" si="10"/>
        <v>PPISPLY320011</v>
      </c>
      <c r="E183" s="1" t="str">
        <f t="shared" si="11"/>
        <v>PPIITEM320011013019</v>
      </c>
      <c r="F183" s="1" t="str">
        <f>VLOOKUP( C183,MST_CM_ORG!A:B,2)</f>
        <v>島根県</v>
      </c>
      <c r="G183" s="1" t="str">
        <f>VLOOKUP(D183, PPI_SPLYCD!A:B,2,FALSE)</f>
        <v>物品</v>
      </c>
      <c r="H183" s="1" t="str">
        <f>VLOOKUP(E183, MST_CM_ITEM!A:B,2,FALSE)</f>
        <v>役務等の提供：屋外清掃</v>
      </c>
    </row>
    <row r="184" spans="1:8" x14ac:dyDescent="0.15">
      <c r="A184" s="1" t="str">
        <f>IF(MID(MST_CM_ITEM!A184,12,2)&lt;&gt;"11",RIGHT(MST_CM_ITEM!A184,13),RIGHT(MST_CM_ITEM!A184,12))</f>
        <v>320011013020</v>
      </c>
      <c r="B184" s="1" t="e">
        <f t="shared" si="8"/>
        <v>#REF!</v>
      </c>
      <c r="C184" s="1" t="str">
        <f t="shared" si="9"/>
        <v>PPIORG3200</v>
      </c>
      <c r="D184" s="1" t="str">
        <f t="shared" si="10"/>
        <v>PPISPLY320011</v>
      </c>
      <c r="E184" s="1" t="str">
        <f t="shared" si="11"/>
        <v>PPIITEM320011013020</v>
      </c>
      <c r="F184" s="1" t="str">
        <f>VLOOKUP( C184,MST_CM_ORG!A:B,2)</f>
        <v>島根県</v>
      </c>
      <c r="G184" s="1" t="str">
        <f>VLOOKUP(D184, PPI_SPLYCD!A:B,2,FALSE)</f>
        <v>物品</v>
      </c>
      <c r="H184" s="1" t="str">
        <f>VLOOKUP(E184, MST_CM_ITEM!A:B,2,FALSE)</f>
        <v>役務等の提供：貯水槽清掃</v>
      </c>
    </row>
    <row r="185" spans="1:8" x14ac:dyDescent="0.15">
      <c r="A185" s="1" t="str">
        <f>IF(MID(MST_CM_ITEM!A185,12,2)&lt;&gt;"11",RIGHT(MST_CM_ITEM!A185,13),RIGHT(MST_CM_ITEM!A185,12))</f>
        <v>320011013021</v>
      </c>
      <c r="B185" s="1" t="e">
        <f t="shared" si="8"/>
        <v>#REF!</v>
      </c>
      <c r="C185" s="1" t="str">
        <f t="shared" si="9"/>
        <v>PPIORG3200</v>
      </c>
      <c r="D185" s="1" t="str">
        <f t="shared" si="10"/>
        <v>PPISPLY320011</v>
      </c>
      <c r="E185" s="1" t="str">
        <f t="shared" si="11"/>
        <v>PPIITEM320011013021</v>
      </c>
      <c r="F185" s="1" t="str">
        <f>VLOOKUP( C185,MST_CM_ORG!A:B,2)</f>
        <v>島根県</v>
      </c>
      <c r="G185" s="1" t="str">
        <f>VLOOKUP(D185, PPI_SPLYCD!A:B,2,FALSE)</f>
        <v>物品</v>
      </c>
      <c r="H185" s="1" t="str">
        <f>VLOOKUP(E185, MST_CM_ITEM!A:B,2,FALSE)</f>
        <v>役務等の提供：浄化槽清掃</v>
      </c>
    </row>
    <row r="186" spans="1:8" x14ac:dyDescent="0.15">
      <c r="A186" s="1" t="str">
        <f>IF(MID(MST_CM_ITEM!A186,12,2)&lt;&gt;"11",RIGHT(MST_CM_ITEM!A186,13),RIGHT(MST_CM_ITEM!A186,12))</f>
        <v>320011013022</v>
      </c>
      <c r="B186" s="1" t="e">
        <f t="shared" si="8"/>
        <v>#REF!</v>
      </c>
      <c r="C186" s="1" t="str">
        <f t="shared" si="9"/>
        <v>PPIORG3200</v>
      </c>
      <c r="D186" s="1" t="str">
        <f t="shared" si="10"/>
        <v>PPISPLY320011</v>
      </c>
      <c r="E186" s="1" t="str">
        <f t="shared" si="11"/>
        <v>PPIITEM320011013022</v>
      </c>
      <c r="F186" s="1" t="str">
        <f>VLOOKUP( C186,MST_CM_ORG!A:B,2)</f>
        <v>島根県</v>
      </c>
      <c r="G186" s="1" t="str">
        <f>VLOOKUP(D186, PPI_SPLYCD!A:B,2,FALSE)</f>
        <v>物品</v>
      </c>
      <c r="H186" s="1" t="str">
        <f>VLOOKUP(E186, MST_CM_ITEM!A:B,2,FALSE)</f>
        <v>役務等の提供：下水道・河川清掃</v>
      </c>
    </row>
    <row r="187" spans="1:8" x14ac:dyDescent="0.15">
      <c r="A187" s="1" t="str">
        <f>IF(MID(MST_CM_ITEM!A187,12,2)&lt;&gt;"11",RIGHT(MST_CM_ITEM!A187,13),RIGHT(MST_CM_ITEM!A187,12))</f>
        <v>320011013023</v>
      </c>
      <c r="B187" s="1" t="e">
        <f t="shared" si="8"/>
        <v>#REF!</v>
      </c>
      <c r="C187" s="1" t="str">
        <f t="shared" si="9"/>
        <v>PPIORG3200</v>
      </c>
      <c r="D187" s="1" t="str">
        <f t="shared" si="10"/>
        <v>PPISPLY320011</v>
      </c>
      <c r="E187" s="1" t="str">
        <f t="shared" si="11"/>
        <v>PPIITEM320011013023</v>
      </c>
      <c r="F187" s="1" t="str">
        <f>VLOOKUP( C187,MST_CM_ORG!A:B,2)</f>
        <v>島根県</v>
      </c>
      <c r="G187" s="1" t="str">
        <f>VLOOKUP(D187, PPI_SPLYCD!A:B,2,FALSE)</f>
        <v>物品</v>
      </c>
      <c r="H187" s="1" t="str">
        <f>VLOOKUP(E187, MST_CM_ITEM!A:B,2,FALSE)</f>
        <v>役務等の提供：汚泥処理</v>
      </c>
    </row>
    <row r="188" spans="1:8" x14ac:dyDescent="0.15">
      <c r="A188" s="1" t="str">
        <f>IF(MID(MST_CM_ITEM!A188,12,2)&lt;&gt;"11",RIGHT(MST_CM_ITEM!A188,13),RIGHT(MST_CM_ITEM!A188,12))</f>
        <v>320011013024</v>
      </c>
      <c r="B188" s="1" t="e">
        <f t="shared" si="8"/>
        <v>#REF!</v>
      </c>
      <c r="C188" s="1" t="str">
        <f t="shared" si="9"/>
        <v>PPIORG3200</v>
      </c>
      <c r="D188" s="1" t="str">
        <f t="shared" si="10"/>
        <v>PPISPLY320011</v>
      </c>
      <c r="E188" s="1" t="str">
        <f t="shared" si="11"/>
        <v>PPIITEM320011013024</v>
      </c>
      <c r="F188" s="1" t="str">
        <f>VLOOKUP( C188,MST_CM_ORG!A:B,2)</f>
        <v>島根県</v>
      </c>
      <c r="G188" s="1" t="str">
        <f>VLOOKUP(D188, PPI_SPLYCD!A:B,2,FALSE)</f>
        <v>物品</v>
      </c>
      <c r="H188" s="1" t="str">
        <f>VLOOKUP(E188, MST_CM_ITEM!A:B,2,FALSE)</f>
        <v>役務等の提供：道路清掃</v>
      </c>
    </row>
    <row r="189" spans="1:8" x14ac:dyDescent="0.15">
      <c r="A189" s="1" t="str">
        <f>IF(MID(MST_CM_ITEM!A189,12,2)&lt;&gt;"11",RIGHT(MST_CM_ITEM!A189,13),RIGHT(MST_CM_ITEM!A189,12))</f>
        <v>320011013025</v>
      </c>
      <c r="B189" s="1" t="e">
        <f t="shared" si="8"/>
        <v>#REF!</v>
      </c>
      <c r="C189" s="1" t="str">
        <f t="shared" si="9"/>
        <v>PPIORG3200</v>
      </c>
      <c r="D189" s="1" t="str">
        <f t="shared" si="10"/>
        <v>PPISPLY320011</v>
      </c>
      <c r="E189" s="1" t="str">
        <f t="shared" si="11"/>
        <v>PPIITEM320011013025</v>
      </c>
      <c r="F189" s="1" t="str">
        <f>VLOOKUP( C189,MST_CM_ORG!A:B,2)</f>
        <v>島根県</v>
      </c>
      <c r="G189" s="1" t="str">
        <f>VLOOKUP(D189, PPI_SPLYCD!A:B,2,FALSE)</f>
        <v>物品</v>
      </c>
      <c r="H189" s="1" t="str">
        <f>VLOOKUP(E189, MST_CM_ITEM!A:B,2,FALSE)</f>
        <v>役務等の提供：害虫駆除</v>
      </c>
    </row>
    <row r="190" spans="1:8" x14ac:dyDescent="0.15">
      <c r="A190" s="1" t="str">
        <f>IF(MID(MST_CM_ITEM!A190,12,2)&lt;&gt;"11",RIGHT(MST_CM_ITEM!A190,13),RIGHT(MST_CM_ITEM!A190,12))</f>
        <v>320011013026</v>
      </c>
      <c r="B190" s="1" t="e">
        <f t="shared" si="8"/>
        <v>#REF!</v>
      </c>
      <c r="C190" s="1" t="str">
        <f t="shared" si="9"/>
        <v>PPIORG3200</v>
      </c>
      <c r="D190" s="1" t="str">
        <f t="shared" si="10"/>
        <v>PPISPLY320011</v>
      </c>
      <c r="E190" s="1" t="str">
        <f t="shared" si="11"/>
        <v>PPIITEM320011013026</v>
      </c>
      <c r="F190" s="1" t="str">
        <f>VLOOKUP( C190,MST_CM_ORG!A:B,2)</f>
        <v>島根県</v>
      </c>
      <c r="G190" s="1" t="str">
        <f>VLOOKUP(D190, PPI_SPLYCD!A:B,2,FALSE)</f>
        <v>物品</v>
      </c>
      <c r="H190" s="1" t="str">
        <f>VLOOKUP(E190, MST_CM_ITEM!A:B,2,FALSE)</f>
        <v>役務等の提供：その他の清掃</v>
      </c>
    </row>
    <row r="191" spans="1:8" x14ac:dyDescent="0.15">
      <c r="A191" s="1" t="str">
        <f>IF(MID(MST_CM_ITEM!A191,12,2)&lt;&gt;"11",RIGHT(MST_CM_ITEM!A191,13),RIGHT(MST_CM_ITEM!A191,12))</f>
        <v>320011013027</v>
      </c>
      <c r="B191" s="1" t="e">
        <f t="shared" si="8"/>
        <v>#REF!</v>
      </c>
      <c r="C191" s="1" t="str">
        <f t="shared" si="9"/>
        <v>PPIORG3200</v>
      </c>
      <c r="D191" s="1" t="str">
        <f t="shared" si="10"/>
        <v>PPISPLY320011</v>
      </c>
      <c r="E191" s="1" t="str">
        <f t="shared" si="11"/>
        <v>PPIITEM320011013027</v>
      </c>
      <c r="F191" s="1" t="str">
        <f>VLOOKUP( C191,MST_CM_ORG!A:B,2)</f>
        <v>島根県</v>
      </c>
      <c r="G191" s="1" t="str">
        <f>VLOOKUP(D191, PPI_SPLYCD!A:B,2,FALSE)</f>
        <v>物品</v>
      </c>
      <c r="H191" s="1" t="str">
        <f>VLOOKUP(E191, MST_CM_ITEM!A:B,2,FALSE)</f>
        <v>役務等の提供：有人警備</v>
      </c>
    </row>
    <row r="192" spans="1:8" x14ac:dyDescent="0.15">
      <c r="A192" s="1" t="str">
        <f>IF(MID(MST_CM_ITEM!A192,12,2)&lt;&gt;"11",RIGHT(MST_CM_ITEM!A192,13),RIGHT(MST_CM_ITEM!A192,12))</f>
        <v>320011013028</v>
      </c>
      <c r="B192" s="1" t="e">
        <f t="shared" si="8"/>
        <v>#REF!</v>
      </c>
      <c r="C192" s="1" t="str">
        <f t="shared" si="9"/>
        <v>PPIORG3200</v>
      </c>
      <c r="D192" s="1" t="str">
        <f t="shared" si="10"/>
        <v>PPISPLY320011</v>
      </c>
      <c r="E192" s="1" t="str">
        <f t="shared" si="11"/>
        <v>PPIITEM320011013028</v>
      </c>
      <c r="F192" s="1" t="str">
        <f>VLOOKUP( C192,MST_CM_ORG!A:B,2)</f>
        <v>島根県</v>
      </c>
      <c r="G192" s="1" t="str">
        <f>VLOOKUP(D192, PPI_SPLYCD!A:B,2,FALSE)</f>
        <v>物品</v>
      </c>
      <c r="H192" s="1" t="str">
        <f>VLOOKUP(E192, MST_CM_ITEM!A:B,2,FALSE)</f>
        <v>役務等の提供：機械警備</v>
      </c>
    </row>
    <row r="193" spans="1:8" x14ac:dyDescent="0.15">
      <c r="A193" s="1" t="str">
        <f>IF(MID(MST_CM_ITEM!A193,12,2)&lt;&gt;"11",RIGHT(MST_CM_ITEM!A193,13),RIGHT(MST_CM_ITEM!A193,12))</f>
        <v>320011013029</v>
      </c>
      <c r="B193" s="1" t="e">
        <f t="shared" si="8"/>
        <v>#REF!</v>
      </c>
      <c r="C193" s="1" t="str">
        <f t="shared" si="9"/>
        <v>PPIORG3200</v>
      </c>
      <c r="D193" s="1" t="str">
        <f t="shared" si="10"/>
        <v>PPISPLY320011</v>
      </c>
      <c r="E193" s="1" t="str">
        <f t="shared" si="11"/>
        <v>PPIITEM320011013029</v>
      </c>
      <c r="F193" s="1" t="str">
        <f>VLOOKUP( C193,MST_CM_ORG!A:B,2)</f>
        <v>島根県</v>
      </c>
      <c r="G193" s="1" t="str">
        <f>VLOOKUP(D193, PPI_SPLYCD!A:B,2,FALSE)</f>
        <v>物品</v>
      </c>
      <c r="H193" s="1" t="str">
        <f>VLOOKUP(E193, MST_CM_ITEM!A:B,2,FALSE)</f>
        <v>役務等の提供：その他の警備</v>
      </c>
    </row>
    <row r="194" spans="1:8" x14ac:dyDescent="0.15">
      <c r="A194" s="1" t="str">
        <f>IF(MID(MST_CM_ITEM!A194,12,2)&lt;&gt;"11",RIGHT(MST_CM_ITEM!A194,13),RIGHT(MST_CM_ITEM!A194,12))</f>
        <v>320011013030</v>
      </c>
      <c r="B194" s="1" t="e">
        <f t="shared" si="8"/>
        <v>#REF!</v>
      </c>
      <c r="C194" s="1" t="str">
        <f t="shared" si="9"/>
        <v>PPIORG3200</v>
      </c>
      <c r="D194" s="1" t="str">
        <f t="shared" si="10"/>
        <v>PPISPLY320011</v>
      </c>
      <c r="E194" s="1" t="str">
        <f t="shared" si="11"/>
        <v>PPIITEM320011013030</v>
      </c>
      <c r="F194" s="1" t="str">
        <f>VLOOKUP( C194,MST_CM_ORG!A:B,2)</f>
        <v>島根県</v>
      </c>
      <c r="G194" s="1" t="str">
        <f>VLOOKUP(D194, PPI_SPLYCD!A:B,2,FALSE)</f>
        <v>物品</v>
      </c>
      <c r="H194" s="1" t="str">
        <f>VLOOKUP(E194, MST_CM_ITEM!A:B,2,FALSE)</f>
        <v>役務等の提供：一般廃棄物処理</v>
      </c>
    </row>
    <row r="195" spans="1:8" x14ac:dyDescent="0.15">
      <c r="A195" s="1" t="str">
        <f>IF(MID(MST_CM_ITEM!A195,12,2)&lt;&gt;"11",RIGHT(MST_CM_ITEM!A195,13),RIGHT(MST_CM_ITEM!A195,12))</f>
        <v>320011013031</v>
      </c>
      <c r="B195" s="1" t="e">
        <f t="shared" si="8"/>
        <v>#REF!</v>
      </c>
      <c r="C195" s="1" t="str">
        <f t="shared" si="9"/>
        <v>PPIORG3200</v>
      </c>
      <c r="D195" s="1" t="str">
        <f t="shared" si="10"/>
        <v>PPISPLY320011</v>
      </c>
      <c r="E195" s="1" t="str">
        <f t="shared" si="11"/>
        <v>PPIITEM320011013031</v>
      </c>
      <c r="F195" s="1" t="str">
        <f>VLOOKUP( C195,MST_CM_ORG!A:B,2)</f>
        <v>島根県</v>
      </c>
      <c r="G195" s="1" t="str">
        <f>VLOOKUP(D195, PPI_SPLYCD!A:B,2,FALSE)</f>
        <v>物品</v>
      </c>
      <c r="H195" s="1" t="str">
        <f>VLOOKUP(E195, MST_CM_ITEM!A:B,2,FALSE)</f>
        <v>役務等の提供：産業廃棄物処理</v>
      </c>
    </row>
    <row r="196" spans="1:8" x14ac:dyDescent="0.15">
      <c r="A196" s="1" t="str">
        <f>IF(MID(MST_CM_ITEM!A196,12,2)&lt;&gt;"11",RIGHT(MST_CM_ITEM!A196,13),RIGHT(MST_CM_ITEM!A196,12))</f>
        <v>320011013032</v>
      </c>
      <c r="B196" s="1" t="e">
        <f t="shared" ref="B196:B259" si="12">IF(OR(ISERROR(F196),ISERROR(G196),ISERROR(H196)),"",IF(org_name&lt;&gt;F196,"",CONCATENATE(G196,"：",H196)))</f>
        <v>#REF!</v>
      </c>
      <c r="C196" s="1" t="str">
        <f t="shared" ref="C196:C259" si="13">"PPIORG"&amp;LEFT(A196,4)</f>
        <v>PPIORG3200</v>
      </c>
      <c r="D196" s="1" t="str">
        <f t="shared" ref="D196:D259" si="14">"PPISPLY"&amp;LEFT(A196,6)</f>
        <v>PPISPLY320011</v>
      </c>
      <c r="E196" s="1" t="str">
        <f t="shared" ref="E196:E259" si="15">"PPIITEM"&amp;A196</f>
        <v>PPIITEM320011013032</v>
      </c>
      <c r="F196" s="1" t="str">
        <f>VLOOKUP( C196,MST_CM_ORG!A:B,2)</f>
        <v>島根県</v>
      </c>
      <c r="G196" s="1" t="str">
        <f>VLOOKUP(D196, PPI_SPLYCD!A:B,2,FALSE)</f>
        <v>物品</v>
      </c>
      <c r="H196" s="1" t="str">
        <f>VLOOKUP(E196, MST_CM_ITEM!A:B,2,FALSE)</f>
        <v>役務等の提供：その他の廃棄物処理</v>
      </c>
    </row>
    <row r="197" spans="1:8" x14ac:dyDescent="0.15">
      <c r="A197" s="1" t="str">
        <f>IF(MID(MST_CM_ITEM!A197,12,2)&lt;&gt;"11",RIGHT(MST_CM_ITEM!A197,13),RIGHT(MST_CM_ITEM!A197,12))</f>
        <v>320011013033</v>
      </c>
      <c r="B197" s="1" t="e">
        <f t="shared" si="12"/>
        <v>#REF!</v>
      </c>
      <c r="C197" s="1" t="str">
        <f t="shared" si="13"/>
        <v>PPIORG3200</v>
      </c>
      <c r="D197" s="1" t="str">
        <f t="shared" si="14"/>
        <v>PPISPLY320011</v>
      </c>
      <c r="E197" s="1" t="str">
        <f t="shared" si="15"/>
        <v>PPIITEM320011013033</v>
      </c>
      <c r="F197" s="1" t="str">
        <f>VLOOKUP( C197,MST_CM_ORG!A:B,2)</f>
        <v>島根県</v>
      </c>
      <c r="G197" s="1" t="str">
        <f>VLOOKUP(D197, PPI_SPLYCD!A:B,2,FALSE)</f>
        <v>物品</v>
      </c>
      <c r="H197" s="1" t="str">
        <f>VLOOKUP(E197, MST_CM_ITEM!A:B,2,FALSE)</f>
        <v>役務等の提供：システム設計・開発</v>
      </c>
    </row>
    <row r="198" spans="1:8" x14ac:dyDescent="0.15">
      <c r="A198" s="1" t="str">
        <f>IF(MID(MST_CM_ITEM!A198,12,2)&lt;&gt;"11",RIGHT(MST_CM_ITEM!A198,13),RIGHT(MST_CM_ITEM!A198,12))</f>
        <v>320011013034</v>
      </c>
      <c r="B198" s="1" t="e">
        <f t="shared" si="12"/>
        <v>#REF!</v>
      </c>
      <c r="C198" s="1" t="str">
        <f t="shared" si="13"/>
        <v>PPIORG3200</v>
      </c>
      <c r="D198" s="1" t="str">
        <f t="shared" si="14"/>
        <v>PPISPLY320011</v>
      </c>
      <c r="E198" s="1" t="str">
        <f t="shared" si="15"/>
        <v>PPIITEM320011013034</v>
      </c>
      <c r="F198" s="1" t="str">
        <f>VLOOKUP( C198,MST_CM_ORG!A:B,2)</f>
        <v>島根県</v>
      </c>
      <c r="G198" s="1" t="str">
        <f>VLOOKUP(D198, PPI_SPLYCD!A:B,2,FALSE)</f>
        <v>物品</v>
      </c>
      <c r="H198" s="1" t="str">
        <f>VLOOKUP(E198, MST_CM_ITEM!A:B,2,FALSE)</f>
        <v>役務等の提供：システム保守・管理</v>
      </c>
    </row>
    <row r="199" spans="1:8" x14ac:dyDescent="0.15">
      <c r="A199" s="1" t="str">
        <f>IF(MID(MST_CM_ITEM!A199,12,2)&lt;&gt;"11",RIGHT(MST_CM_ITEM!A199,13),RIGHT(MST_CM_ITEM!A199,12))</f>
        <v>320011013035</v>
      </c>
      <c r="B199" s="1" t="e">
        <f t="shared" si="12"/>
        <v>#REF!</v>
      </c>
      <c r="C199" s="1" t="str">
        <f t="shared" si="13"/>
        <v>PPIORG3200</v>
      </c>
      <c r="D199" s="1" t="str">
        <f t="shared" si="14"/>
        <v>PPISPLY320011</v>
      </c>
      <c r="E199" s="1" t="str">
        <f t="shared" si="15"/>
        <v>PPIITEM320011013035</v>
      </c>
      <c r="F199" s="1" t="str">
        <f>VLOOKUP( C199,MST_CM_ORG!A:B,2)</f>
        <v>島根県</v>
      </c>
      <c r="G199" s="1" t="str">
        <f>VLOOKUP(D199, PPI_SPLYCD!A:B,2,FALSE)</f>
        <v>物品</v>
      </c>
      <c r="H199" s="1" t="str">
        <f>VLOOKUP(E199, MST_CM_ITEM!A:B,2,FALSE)</f>
        <v>役務等の提供：データセンター業務</v>
      </c>
    </row>
    <row r="200" spans="1:8" x14ac:dyDescent="0.15">
      <c r="A200" s="1" t="str">
        <f>IF(MID(MST_CM_ITEM!A200,12,2)&lt;&gt;"11",RIGHT(MST_CM_ITEM!A200,13),RIGHT(MST_CM_ITEM!A200,12))</f>
        <v>320011013036</v>
      </c>
      <c r="B200" s="1" t="e">
        <f t="shared" si="12"/>
        <v>#REF!</v>
      </c>
      <c r="C200" s="1" t="str">
        <f t="shared" si="13"/>
        <v>PPIORG3200</v>
      </c>
      <c r="D200" s="1" t="str">
        <f t="shared" si="14"/>
        <v>PPISPLY320011</v>
      </c>
      <c r="E200" s="1" t="str">
        <f t="shared" si="15"/>
        <v>PPIITEM320011013036</v>
      </c>
      <c r="F200" s="1" t="str">
        <f>VLOOKUP( C200,MST_CM_ORG!A:B,2)</f>
        <v>島根県</v>
      </c>
      <c r="G200" s="1" t="str">
        <f>VLOOKUP(D200, PPI_SPLYCD!A:B,2,FALSE)</f>
        <v>物品</v>
      </c>
      <c r="H200" s="1" t="str">
        <f>VLOOKUP(E200, MST_CM_ITEM!A:B,2,FALSE)</f>
        <v>役務等の提供：ホームページ作成・管理</v>
      </c>
    </row>
    <row r="201" spans="1:8" x14ac:dyDescent="0.15">
      <c r="A201" s="1" t="str">
        <f>IF(MID(MST_CM_ITEM!A201,12,2)&lt;&gt;"11",RIGHT(MST_CM_ITEM!A201,13),RIGHT(MST_CM_ITEM!A201,12))</f>
        <v>320011013037</v>
      </c>
      <c r="B201" s="1" t="e">
        <f t="shared" si="12"/>
        <v>#REF!</v>
      </c>
      <c r="C201" s="1" t="str">
        <f t="shared" si="13"/>
        <v>PPIORG3200</v>
      </c>
      <c r="D201" s="1" t="str">
        <f t="shared" si="14"/>
        <v>PPISPLY320011</v>
      </c>
      <c r="E201" s="1" t="str">
        <f t="shared" si="15"/>
        <v>PPIITEM320011013037</v>
      </c>
      <c r="F201" s="1" t="str">
        <f>VLOOKUP( C201,MST_CM_ORG!A:B,2)</f>
        <v>島根県</v>
      </c>
      <c r="G201" s="1" t="str">
        <f>VLOOKUP(D201, PPI_SPLYCD!A:B,2,FALSE)</f>
        <v>物品</v>
      </c>
      <c r="H201" s="1" t="str">
        <f>VLOOKUP(E201, MST_CM_ITEM!A:B,2,FALSE)</f>
        <v>役務等の提供：データ入力・処理業務</v>
      </c>
    </row>
    <row r="202" spans="1:8" x14ac:dyDescent="0.15">
      <c r="A202" s="1" t="str">
        <f>IF(MID(MST_CM_ITEM!A202,12,2)&lt;&gt;"11",RIGHT(MST_CM_ITEM!A202,13),RIGHT(MST_CM_ITEM!A202,12))</f>
        <v>320011013038</v>
      </c>
      <c r="B202" s="1" t="e">
        <f t="shared" si="12"/>
        <v>#REF!</v>
      </c>
      <c r="C202" s="1" t="str">
        <f t="shared" si="13"/>
        <v>PPIORG3200</v>
      </c>
      <c r="D202" s="1" t="str">
        <f t="shared" si="14"/>
        <v>PPISPLY320011</v>
      </c>
      <c r="E202" s="1" t="str">
        <f t="shared" si="15"/>
        <v>PPIITEM320011013038</v>
      </c>
      <c r="F202" s="1" t="str">
        <f>VLOOKUP( C202,MST_CM_ORG!A:B,2)</f>
        <v>島根県</v>
      </c>
      <c r="G202" s="1" t="str">
        <f>VLOOKUP(D202, PPI_SPLYCD!A:B,2,FALSE)</f>
        <v>物品</v>
      </c>
      <c r="H202" s="1" t="str">
        <f>VLOOKUP(E202, MST_CM_ITEM!A:B,2,FALSE)</f>
        <v>役務等の提供：その他の情報処理</v>
      </c>
    </row>
    <row r="203" spans="1:8" x14ac:dyDescent="0.15">
      <c r="A203" s="1" t="str">
        <f>IF(MID(MST_CM_ITEM!A203,12,2)&lt;&gt;"11",RIGHT(MST_CM_ITEM!A203,13),RIGHT(MST_CM_ITEM!A203,12))</f>
        <v>320011013039</v>
      </c>
      <c r="B203" s="1" t="e">
        <f t="shared" si="12"/>
        <v>#REF!</v>
      </c>
      <c r="C203" s="1" t="str">
        <f t="shared" si="13"/>
        <v>PPIORG3200</v>
      </c>
      <c r="D203" s="1" t="str">
        <f t="shared" si="14"/>
        <v>PPISPLY320011</v>
      </c>
      <c r="E203" s="1" t="str">
        <f t="shared" si="15"/>
        <v>PPIITEM320011013039</v>
      </c>
      <c r="F203" s="1" t="str">
        <f>VLOOKUP( C203,MST_CM_ORG!A:B,2)</f>
        <v>島根県</v>
      </c>
      <c r="G203" s="1" t="str">
        <f>VLOOKUP(D203, PPI_SPLYCD!A:B,2,FALSE)</f>
        <v>物品</v>
      </c>
      <c r="H203" s="1" t="str">
        <f>VLOOKUP(E203, MST_CM_ITEM!A:B,2,FALSE)</f>
        <v>役務等の提供：ビル総合管理</v>
      </c>
    </row>
    <row r="204" spans="1:8" x14ac:dyDescent="0.15">
      <c r="A204" s="1" t="str">
        <f>IF(MID(MST_CM_ITEM!A204,12,2)&lt;&gt;"11",RIGHT(MST_CM_ITEM!A204,13),RIGHT(MST_CM_ITEM!A204,12))</f>
        <v>320011013040</v>
      </c>
      <c r="B204" s="1" t="e">
        <f t="shared" si="12"/>
        <v>#REF!</v>
      </c>
      <c r="C204" s="1" t="str">
        <f t="shared" si="13"/>
        <v>PPIORG3200</v>
      </c>
      <c r="D204" s="1" t="str">
        <f t="shared" si="14"/>
        <v>PPISPLY320011</v>
      </c>
      <c r="E204" s="1" t="str">
        <f t="shared" si="15"/>
        <v>PPIITEM320011013040</v>
      </c>
      <c r="F204" s="1" t="str">
        <f>VLOOKUP( C204,MST_CM_ORG!A:B,2)</f>
        <v>島根県</v>
      </c>
      <c r="G204" s="1" t="str">
        <f>VLOOKUP(D204, PPI_SPLYCD!A:B,2,FALSE)</f>
        <v>物品</v>
      </c>
      <c r="H204" s="1" t="str">
        <f>VLOOKUP(E204, MST_CM_ITEM!A:B,2,FALSE)</f>
        <v>役務等の提供：電気設備保守・管理</v>
      </c>
    </row>
    <row r="205" spans="1:8" x14ac:dyDescent="0.15">
      <c r="A205" s="1" t="str">
        <f>IF(MID(MST_CM_ITEM!A205,12,2)&lt;&gt;"11",RIGHT(MST_CM_ITEM!A205,13),RIGHT(MST_CM_ITEM!A205,12))</f>
        <v>320011013041</v>
      </c>
      <c r="B205" s="1" t="e">
        <f t="shared" si="12"/>
        <v>#REF!</v>
      </c>
      <c r="C205" s="1" t="str">
        <f t="shared" si="13"/>
        <v>PPIORG3200</v>
      </c>
      <c r="D205" s="1" t="str">
        <f t="shared" si="14"/>
        <v>PPISPLY320011</v>
      </c>
      <c r="E205" s="1" t="str">
        <f t="shared" si="15"/>
        <v>PPIITEM320011013041</v>
      </c>
      <c r="F205" s="1" t="str">
        <f>VLOOKUP( C205,MST_CM_ORG!A:B,2)</f>
        <v>島根県</v>
      </c>
      <c r="G205" s="1" t="str">
        <f>VLOOKUP(D205, PPI_SPLYCD!A:B,2,FALSE)</f>
        <v>物品</v>
      </c>
      <c r="H205" s="1" t="str">
        <f>VLOOKUP(E205, MST_CM_ITEM!A:B,2,FALSE)</f>
        <v>役務等の提供：自動ドア保守・管理</v>
      </c>
    </row>
    <row r="206" spans="1:8" x14ac:dyDescent="0.15">
      <c r="A206" s="1" t="str">
        <f>IF(MID(MST_CM_ITEM!A206,12,2)&lt;&gt;"11",RIGHT(MST_CM_ITEM!A206,13),RIGHT(MST_CM_ITEM!A206,12))</f>
        <v>320011013042</v>
      </c>
      <c r="B206" s="1" t="e">
        <f t="shared" si="12"/>
        <v>#REF!</v>
      </c>
      <c r="C206" s="1" t="str">
        <f t="shared" si="13"/>
        <v>PPIORG3200</v>
      </c>
      <c r="D206" s="1" t="str">
        <f t="shared" si="14"/>
        <v>PPISPLY320011</v>
      </c>
      <c r="E206" s="1" t="str">
        <f t="shared" si="15"/>
        <v>PPIITEM320011013042</v>
      </c>
      <c r="F206" s="1" t="str">
        <f>VLOOKUP( C206,MST_CM_ORG!A:B,2)</f>
        <v>島根県</v>
      </c>
      <c r="G206" s="1" t="str">
        <f>VLOOKUP(D206, PPI_SPLYCD!A:B,2,FALSE)</f>
        <v>物品</v>
      </c>
      <c r="H206" s="1" t="str">
        <f>VLOOKUP(E206, MST_CM_ITEM!A:B,2,FALSE)</f>
        <v>役務等の提供：エレベーター保守・管理</v>
      </c>
    </row>
    <row r="207" spans="1:8" x14ac:dyDescent="0.15">
      <c r="A207" s="1" t="str">
        <f>IF(MID(MST_CM_ITEM!A207,12,2)&lt;&gt;"11",RIGHT(MST_CM_ITEM!A207,13),RIGHT(MST_CM_ITEM!A207,12))</f>
        <v>320011013043</v>
      </c>
      <c r="B207" s="1" t="e">
        <f t="shared" si="12"/>
        <v>#REF!</v>
      </c>
      <c r="C207" s="1" t="str">
        <f t="shared" si="13"/>
        <v>PPIORG3200</v>
      </c>
      <c r="D207" s="1" t="str">
        <f t="shared" si="14"/>
        <v>PPISPLY320011</v>
      </c>
      <c r="E207" s="1" t="str">
        <f t="shared" si="15"/>
        <v>PPIITEM320011013043</v>
      </c>
      <c r="F207" s="1" t="str">
        <f>VLOOKUP( C207,MST_CM_ORG!A:B,2)</f>
        <v>島根県</v>
      </c>
      <c r="G207" s="1" t="str">
        <f>VLOOKUP(D207, PPI_SPLYCD!A:B,2,FALSE)</f>
        <v>物品</v>
      </c>
      <c r="H207" s="1" t="str">
        <f>VLOOKUP(E207, MST_CM_ITEM!A:B,2,FALSE)</f>
        <v>役務等の提供：空調設備保守・管理</v>
      </c>
    </row>
    <row r="208" spans="1:8" x14ac:dyDescent="0.15">
      <c r="A208" s="1" t="str">
        <f>IF(MID(MST_CM_ITEM!A208,12,2)&lt;&gt;"11",RIGHT(MST_CM_ITEM!A208,13),RIGHT(MST_CM_ITEM!A208,12))</f>
        <v>320011013044</v>
      </c>
      <c r="B208" s="1" t="e">
        <f t="shared" si="12"/>
        <v>#REF!</v>
      </c>
      <c r="C208" s="1" t="str">
        <f t="shared" si="13"/>
        <v>PPIORG3200</v>
      </c>
      <c r="D208" s="1" t="str">
        <f t="shared" si="14"/>
        <v>PPISPLY320011</v>
      </c>
      <c r="E208" s="1" t="str">
        <f t="shared" si="15"/>
        <v>PPIITEM320011013044</v>
      </c>
      <c r="F208" s="1" t="str">
        <f>VLOOKUP( C208,MST_CM_ORG!A:B,2)</f>
        <v>島根県</v>
      </c>
      <c r="G208" s="1" t="str">
        <f>VLOOKUP(D208, PPI_SPLYCD!A:B,2,FALSE)</f>
        <v>物品</v>
      </c>
      <c r="H208" s="1" t="str">
        <f>VLOOKUP(E208, MST_CM_ITEM!A:B,2,FALSE)</f>
        <v>役務等の提供：消防設備保守・管理</v>
      </c>
    </row>
    <row r="209" spans="1:8" x14ac:dyDescent="0.15">
      <c r="A209" s="1" t="str">
        <f>IF(MID(MST_CM_ITEM!A209,12,2)&lt;&gt;"11",RIGHT(MST_CM_ITEM!A209,13),RIGHT(MST_CM_ITEM!A209,12))</f>
        <v>320011013045</v>
      </c>
      <c r="B209" s="1" t="e">
        <f t="shared" si="12"/>
        <v>#REF!</v>
      </c>
      <c r="C209" s="1" t="str">
        <f t="shared" si="13"/>
        <v>PPIORG3200</v>
      </c>
      <c r="D209" s="1" t="str">
        <f t="shared" si="14"/>
        <v>PPISPLY320011</v>
      </c>
      <c r="E209" s="1" t="str">
        <f t="shared" si="15"/>
        <v>PPIITEM320011013045</v>
      </c>
      <c r="F209" s="1" t="str">
        <f>VLOOKUP( C209,MST_CM_ORG!A:B,2)</f>
        <v>島根県</v>
      </c>
      <c r="G209" s="1" t="str">
        <f>VLOOKUP(D209, PPI_SPLYCD!A:B,2,FALSE)</f>
        <v>物品</v>
      </c>
      <c r="H209" s="1" t="str">
        <f>VLOOKUP(E209, MST_CM_ITEM!A:B,2,FALSE)</f>
        <v>役務等の提供：ごみ処理施設保守・管理</v>
      </c>
    </row>
    <row r="210" spans="1:8" x14ac:dyDescent="0.15">
      <c r="A210" s="1" t="str">
        <f>IF(MID(MST_CM_ITEM!A210,12,2)&lt;&gt;"11",RIGHT(MST_CM_ITEM!A210,13),RIGHT(MST_CM_ITEM!A210,12))</f>
        <v>320011013046</v>
      </c>
      <c r="B210" s="1" t="e">
        <f t="shared" si="12"/>
        <v>#REF!</v>
      </c>
      <c r="C210" s="1" t="str">
        <f t="shared" si="13"/>
        <v>PPIORG3200</v>
      </c>
      <c r="D210" s="1" t="str">
        <f t="shared" si="14"/>
        <v>PPISPLY320011</v>
      </c>
      <c r="E210" s="1" t="str">
        <f t="shared" si="15"/>
        <v>PPIITEM320011013046</v>
      </c>
      <c r="F210" s="1" t="str">
        <f>VLOOKUP( C210,MST_CM_ORG!A:B,2)</f>
        <v>島根県</v>
      </c>
      <c r="G210" s="1" t="str">
        <f>VLOOKUP(D210, PPI_SPLYCD!A:B,2,FALSE)</f>
        <v>物品</v>
      </c>
      <c r="H210" s="1" t="str">
        <f>VLOOKUP(E210, MST_CM_ITEM!A:B,2,FALSE)</f>
        <v>役務等の提供：し尿処理施設保守・管理</v>
      </c>
    </row>
    <row r="211" spans="1:8" x14ac:dyDescent="0.15">
      <c r="A211" s="1" t="str">
        <f>IF(MID(MST_CM_ITEM!A211,12,2)&lt;&gt;"11",RIGHT(MST_CM_ITEM!A211,13),RIGHT(MST_CM_ITEM!A211,12))</f>
        <v>320011013047</v>
      </c>
      <c r="B211" s="1" t="e">
        <f t="shared" si="12"/>
        <v>#REF!</v>
      </c>
      <c r="C211" s="1" t="str">
        <f t="shared" si="13"/>
        <v>PPIORG3200</v>
      </c>
      <c r="D211" s="1" t="str">
        <f t="shared" si="14"/>
        <v>PPISPLY320011</v>
      </c>
      <c r="E211" s="1" t="str">
        <f t="shared" si="15"/>
        <v>PPIITEM320011013047</v>
      </c>
      <c r="F211" s="1" t="str">
        <f>VLOOKUP( C211,MST_CM_ORG!A:B,2)</f>
        <v>島根県</v>
      </c>
      <c r="G211" s="1" t="str">
        <f>VLOOKUP(D211, PPI_SPLYCD!A:B,2,FALSE)</f>
        <v>物品</v>
      </c>
      <c r="H211" s="1" t="str">
        <f>VLOOKUP(E211, MST_CM_ITEM!A:B,2,FALSE)</f>
        <v>役務等の提供：汚水処理設備保守・管理</v>
      </c>
    </row>
    <row r="212" spans="1:8" x14ac:dyDescent="0.15">
      <c r="A212" s="1" t="str">
        <f>IF(MID(MST_CM_ITEM!A212,12,2)&lt;&gt;"11",RIGHT(MST_CM_ITEM!A212,13),RIGHT(MST_CM_ITEM!A212,12))</f>
        <v>320011013048</v>
      </c>
      <c r="B212" s="1" t="e">
        <f t="shared" si="12"/>
        <v>#REF!</v>
      </c>
      <c r="C212" s="1" t="str">
        <f t="shared" si="13"/>
        <v>PPIORG3200</v>
      </c>
      <c r="D212" s="1" t="str">
        <f t="shared" si="14"/>
        <v>PPISPLY320011</v>
      </c>
      <c r="E212" s="1" t="str">
        <f t="shared" si="15"/>
        <v>PPIITEM320011013048</v>
      </c>
      <c r="F212" s="1" t="str">
        <f>VLOOKUP( C212,MST_CM_ORG!A:B,2)</f>
        <v>島根県</v>
      </c>
      <c r="G212" s="1" t="str">
        <f>VLOOKUP(D212, PPI_SPLYCD!A:B,2,FALSE)</f>
        <v>物品</v>
      </c>
      <c r="H212" s="1" t="str">
        <f>VLOOKUP(E212, MST_CM_ITEM!A:B,2,FALSE)</f>
        <v>役務等の提供：下水道・農業集落排水施設保守・管理</v>
      </c>
    </row>
    <row r="213" spans="1:8" x14ac:dyDescent="0.15">
      <c r="A213" s="1" t="str">
        <f>IF(MID(MST_CM_ITEM!A213,12,2)&lt;&gt;"11",RIGHT(MST_CM_ITEM!A213,13),RIGHT(MST_CM_ITEM!A213,12))</f>
        <v>320011013049</v>
      </c>
      <c r="B213" s="1" t="e">
        <f t="shared" si="12"/>
        <v>#REF!</v>
      </c>
      <c r="C213" s="1" t="str">
        <f t="shared" si="13"/>
        <v>PPIORG3200</v>
      </c>
      <c r="D213" s="1" t="str">
        <f t="shared" si="14"/>
        <v>PPISPLY320011</v>
      </c>
      <c r="E213" s="1" t="str">
        <f t="shared" si="15"/>
        <v>PPIITEM320011013049</v>
      </c>
      <c r="F213" s="1" t="str">
        <f>VLOOKUP( C213,MST_CM_ORG!A:B,2)</f>
        <v>島根県</v>
      </c>
      <c r="G213" s="1" t="str">
        <f>VLOOKUP(D213, PPI_SPLYCD!A:B,2,FALSE)</f>
        <v>物品</v>
      </c>
      <c r="H213" s="1" t="str">
        <f>VLOOKUP(E213, MST_CM_ITEM!A:B,2,FALSE)</f>
        <v>役務等の提供：その他の保守・管理</v>
      </c>
    </row>
    <row r="214" spans="1:8" x14ac:dyDescent="0.15">
      <c r="A214" s="1" t="str">
        <f>IF(MID(MST_CM_ITEM!A214,12,2)&lt;&gt;"11",RIGHT(MST_CM_ITEM!A214,13),RIGHT(MST_CM_ITEM!A214,12))</f>
        <v>320011013050</v>
      </c>
      <c r="B214" s="1" t="e">
        <f t="shared" si="12"/>
        <v>#REF!</v>
      </c>
      <c r="C214" s="1" t="str">
        <f t="shared" si="13"/>
        <v>PPIORG3200</v>
      </c>
      <c r="D214" s="1" t="str">
        <f t="shared" si="14"/>
        <v>PPISPLY320011</v>
      </c>
      <c r="E214" s="1" t="str">
        <f t="shared" si="15"/>
        <v>PPIITEM320011013050</v>
      </c>
      <c r="F214" s="1" t="str">
        <f>VLOOKUP( C214,MST_CM_ORG!A:B,2)</f>
        <v>島根県</v>
      </c>
      <c r="G214" s="1" t="str">
        <f>VLOOKUP(D214, PPI_SPLYCD!A:B,2,FALSE)</f>
        <v>物品</v>
      </c>
      <c r="H214" s="1" t="str">
        <f>VLOOKUP(E214, MST_CM_ITEM!A:B,2,FALSE)</f>
        <v>役務等の提供：ＯＡ機器・事務機器リース・レンタル</v>
      </c>
    </row>
    <row r="215" spans="1:8" x14ac:dyDescent="0.15">
      <c r="A215" s="1" t="str">
        <f>IF(MID(MST_CM_ITEM!A215,12,2)&lt;&gt;"11",RIGHT(MST_CM_ITEM!A215,13),RIGHT(MST_CM_ITEM!A215,12))</f>
        <v>320011013051</v>
      </c>
      <c r="B215" s="1" t="e">
        <f t="shared" si="12"/>
        <v>#REF!</v>
      </c>
      <c r="C215" s="1" t="str">
        <f t="shared" si="13"/>
        <v>PPIORG3200</v>
      </c>
      <c r="D215" s="1" t="str">
        <f t="shared" si="14"/>
        <v>PPISPLY320011</v>
      </c>
      <c r="E215" s="1" t="str">
        <f t="shared" si="15"/>
        <v>PPIITEM320011013051</v>
      </c>
      <c r="F215" s="1" t="str">
        <f>VLOOKUP( C215,MST_CM_ORG!A:B,2)</f>
        <v>島根県</v>
      </c>
      <c r="G215" s="1" t="str">
        <f>VLOOKUP(D215, PPI_SPLYCD!A:B,2,FALSE)</f>
        <v>物品</v>
      </c>
      <c r="H215" s="1" t="str">
        <f>VLOOKUP(E215, MST_CM_ITEM!A:B,2,FALSE)</f>
        <v>役務等の提供：機械リース・レンタル</v>
      </c>
    </row>
    <row r="216" spans="1:8" x14ac:dyDescent="0.15">
      <c r="A216" s="1" t="str">
        <f>IF(MID(MST_CM_ITEM!A216,12,2)&lt;&gt;"11",RIGHT(MST_CM_ITEM!A216,13),RIGHT(MST_CM_ITEM!A216,12))</f>
        <v>320011013052</v>
      </c>
      <c r="B216" s="1" t="e">
        <f t="shared" si="12"/>
        <v>#REF!</v>
      </c>
      <c r="C216" s="1" t="str">
        <f t="shared" si="13"/>
        <v>PPIORG3200</v>
      </c>
      <c r="D216" s="1" t="str">
        <f t="shared" si="14"/>
        <v>PPISPLY320011</v>
      </c>
      <c r="E216" s="1" t="str">
        <f t="shared" si="15"/>
        <v>PPIITEM320011013052</v>
      </c>
      <c r="F216" s="1" t="str">
        <f>VLOOKUP( C216,MST_CM_ORG!A:B,2)</f>
        <v>島根県</v>
      </c>
      <c r="G216" s="1" t="str">
        <f>VLOOKUP(D216, PPI_SPLYCD!A:B,2,FALSE)</f>
        <v>物品</v>
      </c>
      <c r="H216" s="1" t="str">
        <f>VLOOKUP(E216, MST_CM_ITEM!A:B,2,FALSE)</f>
        <v>役務等の提供：車両リース・レンタル</v>
      </c>
    </row>
    <row r="217" spans="1:8" x14ac:dyDescent="0.15">
      <c r="A217" s="1" t="str">
        <f>IF(MID(MST_CM_ITEM!A217,12,2)&lt;&gt;"11",RIGHT(MST_CM_ITEM!A217,13),RIGHT(MST_CM_ITEM!A217,12))</f>
        <v>320011013053</v>
      </c>
      <c r="B217" s="1" t="e">
        <f t="shared" si="12"/>
        <v>#REF!</v>
      </c>
      <c r="C217" s="1" t="str">
        <f t="shared" si="13"/>
        <v>PPIORG3200</v>
      </c>
      <c r="D217" s="1" t="str">
        <f t="shared" si="14"/>
        <v>PPISPLY320011</v>
      </c>
      <c r="E217" s="1" t="str">
        <f t="shared" si="15"/>
        <v>PPIITEM320011013053</v>
      </c>
      <c r="F217" s="1" t="str">
        <f>VLOOKUP( C217,MST_CM_ORG!A:B,2)</f>
        <v>島根県</v>
      </c>
      <c r="G217" s="1" t="str">
        <f>VLOOKUP(D217, PPI_SPLYCD!A:B,2,FALSE)</f>
        <v>物品</v>
      </c>
      <c r="H217" s="1" t="str">
        <f>VLOOKUP(E217, MST_CM_ITEM!A:B,2,FALSE)</f>
        <v>役務等の提供：プレハブ・仮設施設リース・レンタル</v>
      </c>
    </row>
    <row r="218" spans="1:8" x14ac:dyDescent="0.15">
      <c r="A218" s="1" t="str">
        <f>IF(MID(MST_CM_ITEM!A218,12,2)&lt;&gt;"11",RIGHT(MST_CM_ITEM!A218,13),RIGHT(MST_CM_ITEM!A218,12))</f>
        <v>320011013054</v>
      </c>
      <c r="B218" s="1" t="e">
        <f t="shared" si="12"/>
        <v>#REF!</v>
      </c>
      <c r="C218" s="1" t="str">
        <f t="shared" si="13"/>
        <v>PPIORG3200</v>
      </c>
      <c r="D218" s="1" t="str">
        <f t="shared" si="14"/>
        <v>PPISPLY320011</v>
      </c>
      <c r="E218" s="1" t="str">
        <f t="shared" si="15"/>
        <v>PPIITEM320011013054</v>
      </c>
      <c r="F218" s="1" t="str">
        <f>VLOOKUP( C218,MST_CM_ORG!A:B,2)</f>
        <v>島根県</v>
      </c>
      <c r="G218" s="1" t="str">
        <f>VLOOKUP(D218, PPI_SPLYCD!A:B,2,FALSE)</f>
        <v>物品</v>
      </c>
      <c r="H218" s="1" t="str">
        <f>VLOOKUP(E218, MST_CM_ITEM!A:B,2,FALSE)</f>
        <v>役務等の提供：イベント用品リース・レンタル</v>
      </c>
    </row>
    <row r="219" spans="1:8" x14ac:dyDescent="0.15">
      <c r="A219" s="1" t="str">
        <f>IF(MID(MST_CM_ITEM!A219,12,2)&lt;&gt;"11",RIGHT(MST_CM_ITEM!A219,13),RIGHT(MST_CM_ITEM!A219,12))</f>
        <v>320011013055</v>
      </c>
      <c r="B219" s="1" t="e">
        <f t="shared" si="12"/>
        <v>#REF!</v>
      </c>
      <c r="C219" s="1" t="str">
        <f t="shared" si="13"/>
        <v>PPIORG3200</v>
      </c>
      <c r="D219" s="1" t="str">
        <f t="shared" si="14"/>
        <v>PPISPLY320011</v>
      </c>
      <c r="E219" s="1" t="str">
        <f t="shared" si="15"/>
        <v>PPIITEM320011013055</v>
      </c>
      <c r="F219" s="1" t="str">
        <f>VLOOKUP( C219,MST_CM_ORG!A:B,2)</f>
        <v>島根県</v>
      </c>
      <c r="G219" s="1" t="str">
        <f>VLOOKUP(D219, PPI_SPLYCD!A:B,2,FALSE)</f>
        <v>物品</v>
      </c>
      <c r="H219" s="1" t="str">
        <f>VLOOKUP(E219, MST_CM_ITEM!A:B,2,FALSE)</f>
        <v>役務等の提供：清掃用品リース・レンタル</v>
      </c>
    </row>
    <row r="220" spans="1:8" x14ac:dyDescent="0.15">
      <c r="A220" s="1" t="str">
        <f>IF(MID(MST_CM_ITEM!A220,12,2)&lt;&gt;"11",RIGHT(MST_CM_ITEM!A220,13),RIGHT(MST_CM_ITEM!A220,12))</f>
        <v>320011013056</v>
      </c>
      <c r="B220" s="1" t="e">
        <f t="shared" si="12"/>
        <v>#REF!</v>
      </c>
      <c r="C220" s="1" t="str">
        <f t="shared" si="13"/>
        <v>PPIORG3200</v>
      </c>
      <c r="D220" s="1" t="str">
        <f t="shared" si="14"/>
        <v>PPISPLY320011</v>
      </c>
      <c r="E220" s="1" t="str">
        <f t="shared" si="15"/>
        <v>PPIITEM320011013056</v>
      </c>
      <c r="F220" s="1" t="str">
        <f>VLOOKUP( C220,MST_CM_ORG!A:B,2)</f>
        <v>島根県</v>
      </c>
      <c r="G220" s="1" t="str">
        <f>VLOOKUP(D220, PPI_SPLYCD!A:B,2,FALSE)</f>
        <v>物品</v>
      </c>
      <c r="H220" s="1" t="str">
        <f>VLOOKUP(E220, MST_CM_ITEM!A:B,2,FALSE)</f>
        <v>役務等の提供：その他のリース・レンタル</v>
      </c>
    </row>
    <row r="221" spans="1:8" x14ac:dyDescent="0.15">
      <c r="A221" s="1" t="str">
        <f>IF(MID(MST_CM_ITEM!A221,12,2)&lt;&gt;"11",RIGHT(MST_CM_ITEM!A221,13),RIGHT(MST_CM_ITEM!A221,12))</f>
        <v>320011013057</v>
      </c>
      <c r="B221" s="1" t="e">
        <f t="shared" si="12"/>
        <v>#REF!</v>
      </c>
      <c r="C221" s="1" t="str">
        <f t="shared" si="13"/>
        <v>PPIORG3200</v>
      </c>
      <c r="D221" s="1" t="str">
        <f t="shared" si="14"/>
        <v>PPISPLY320011</v>
      </c>
      <c r="E221" s="1" t="str">
        <f t="shared" si="15"/>
        <v>PPIITEM320011013057</v>
      </c>
      <c r="F221" s="1" t="str">
        <f>VLOOKUP( C221,MST_CM_ORG!A:B,2)</f>
        <v>島根県</v>
      </c>
      <c r="G221" s="1" t="str">
        <f>VLOOKUP(D221, PPI_SPLYCD!A:B,2,FALSE)</f>
        <v>物品</v>
      </c>
      <c r="H221" s="1" t="str">
        <f>VLOOKUP(E221, MST_CM_ITEM!A:B,2,FALSE)</f>
        <v>役務等の提供：水質調査</v>
      </c>
    </row>
    <row r="222" spans="1:8" x14ac:dyDescent="0.15">
      <c r="A222" s="1" t="str">
        <f>IF(MID(MST_CM_ITEM!A222,12,2)&lt;&gt;"11",RIGHT(MST_CM_ITEM!A222,13),RIGHT(MST_CM_ITEM!A222,12))</f>
        <v>320011013058</v>
      </c>
      <c r="B222" s="1" t="e">
        <f t="shared" si="12"/>
        <v>#REF!</v>
      </c>
      <c r="C222" s="1" t="str">
        <f t="shared" si="13"/>
        <v>PPIORG3200</v>
      </c>
      <c r="D222" s="1" t="str">
        <f t="shared" si="14"/>
        <v>PPISPLY320011</v>
      </c>
      <c r="E222" s="1" t="str">
        <f t="shared" si="15"/>
        <v>PPIITEM320011013058</v>
      </c>
      <c r="F222" s="1" t="str">
        <f>VLOOKUP( C222,MST_CM_ORG!A:B,2)</f>
        <v>島根県</v>
      </c>
      <c r="G222" s="1" t="str">
        <f>VLOOKUP(D222, PPI_SPLYCD!A:B,2,FALSE)</f>
        <v>物品</v>
      </c>
      <c r="H222" s="1" t="str">
        <f>VLOOKUP(E222, MST_CM_ITEM!A:B,2,FALSE)</f>
        <v>役務等の提供：大気汚染調査</v>
      </c>
    </row>
    <row r="223" spans="1:8" x14ac:dyDescent="0.15">
      <c r="A223" s="1" t="str">
        <f>IF(MID(MST_CM_ITEM!A223,12,2)&lt;&gt;"11",RIGHT(MST_CM_ITEM!A223,13),RIGHT(MST_CM_ITEM!A223,12))</f>
        <v>320011013059</v>
      </c>
      <c r="B223" s="1" t="e">
        <f t="shared" si="12"/>
        <v>#REF!</v>
      </c>
      <c r="C223" s="1" t="str">
        <f t="shared" si="13"/>
        <v>PPIORG3200</v>
      </c>
      <c r="D223" s="1" t="str">
        <f t="shared" si="14"/>
        <v>PPISPLY320011</v>
      </c>
      <c r="E223" s="1" t="str">
        <f t="shared" si="15"/>
        <v>PPIITEM320011013059</v>
      </c>
      <c r="F223" s="1" t="str">
        <f>VLOOKUP( C223,MST_CM_ORG!A:B,2)</f>
        <v>島根県</v>
      </c>
      <c r="G223" s="1" t="str">
        <f>VLOOKUP(D223, PPI_SPLYCD!A:B,2,FALSE)</f>
        <v>物品</v>
      </c>
      <c r="H223" s="1" t="str">
        <f>VLOOKUP(E223, MST_CM_ITEM!A:B,2,FALSE)</f>
        <v>役務等の提供：騒音・振動調査</v>
      </c>
    </row>
    <row r="224" spans="1:8" x14ac:dyDescent="0.15">
      <c r="A224" s="1" t="str">
        <f>IF(MID(MST_CM_ITEM!A224,12,2)&lt;&gt;"11",RIGHT(MST_CM_ITEM!A224,13),RIGHT(MST_CM_ITEM!A224,12))</f>
        <v>320011013060</v>
      </c>
      <c r="B224" s="1" t="e">
        <f t="shared" si="12"/>
        <v>#REF!</v>
      </c>
      <c r="C224" s="1" t="str">
        <f t="shared" si="13"/>
        <v>PPIORG3200</v>
      </c>
      <c r="D224" s="1" t="str">
        <f t="shared" si="14"/>
        <v>PPISPLY320011</v>
      </c>
      <c r="E224" s="1" t="str">
        <f t="shared" si="15"/>
        <v>PPIITEM320011013060</v>
      </c>
      <c r="F224" s="1" t="str">
        <f>VLOOKUP( C224,MST_CM_ORG!A:B,2)</f>
        <v>島根県</v>
      </c>
      <c r="G224" s="1" t="str">
        <f>VLOOKUP(D224, PPI_SPLYCD!A:B,2,FALSE)</f>
        <v>物品</v>
      </c>
      <c r="H224" s="1" t="str">
        <f>VLOOKUP(E224, MST_CM_ITEM!A:B,2,FALSE)</f>
        <v>役務等の提供：土壌分析</v>
      </c>
    </row>
    <row r="225" spans="1:8" x14ac:dyDescent="0.15">
      <c r="A225" s="1" t="str">
        <f>IF(MID(MST_CM_ITEM!A225,12,2)&lt;&gt;"11",RIGHT(MST_CM_ITEM!A225,13),RIGHT(MST_CM_ITEM!A225,12))</f>
        <v>320011013061</v>
      </c>
      <c r="B225" s="1" t="e">
        <f t="shared" si="12"/>
        <v>#REF!</v>
      </c>
      <c r="C225" s="1" t="str">
        <f t="shared" si="13"/>
        <v>PPIORG3200</v>
      </c>
      <c r="D225" s="1" t="str">
        <f t="shared" si="14"/>
        <v>PPISPLY320011</v>
      </c>
      <c r="E225" s="1" t="str">
        <f t="shared" si="15"/>
        <v>PPIITEM320011013061</v>
      </c>
      <c r="F225" s="1" t="str">
        <f>VLOOKUP( C225,MST_CM_ORG!A:B,2)</f>
        <v>島根県</v>
      </c>
      <c r="G225" s="1" t="str">
        <f>VLOOKUP(D225, PPI_SPLYCD!A:B,2,FALSE)</f>
        <v>物品</v>
      </c>
      <c r="H225" s="1" t="str">
        <f>VLOOKUP(E225, MST_CM_ITEM!A:B,2,FALSE)</f>
        <v>役務等の提供：ダイオキシン測定</v>
      </c>
    </row>
    <row r="226" spans="1:8" x14ac:dyDescent="0.15">
      <c r="A226" s="1" t="str">
        <f>IF(MID(MST_CM_ITEM!A226,12,2)&lt;&gt;"11",RIGHT(MST_CM_ITEM!A226,13),RIGHT(MST_CM_ITEM!A226,12))</f>
        <v>320011013062</v>
      </c>
      <c r="B226" s="1" t="e">
        <f t="shared" si="12"/>
        <v>#REF!</v>
      </c>
      <c r="C226" s="1" t="str">
        <f t="shared" si="13"/>
        <v>PPIORG3200</v>
      </c>
      <c r="D226" s="1" t="str">
        <f t="shared" si="14"/>
        <v>PPISPLY320011</v>
      </c>
      <c r="E226" s="1" t="str">
        <f t="shared" si="15"/>
        <v>PPIITEM320011013062</v>
      </c>
      <c r="F226" s="1" t="str">
        <f>VLOOKUP( C226,MST_CM_ORG!A:B,2)</f>
        <v>島根県</v>
      </c>
      <c r="G226" s="1" t="str">
        <f>VLOOKUP(D226, PPI_SPLYCD!A:B,2,FALSE)</f>
        <v>物品</v>
      </c>
      <c r="H226" s="1" t="str">
        <f>VLOOKUP(E226, MST_CM_ITEM!A:B,2,FALSE)</f>
        <v>役務等の提供：漏水調査</v>
      </c>
    </row>
    <row r="227" spans="1:8" x14ac:dyDescent="0.15">
      <c r="A227" s="1" t="str">
        <f>IF(MID(MST_CM_ITEM!A227,12,2)&lt;&gt;"11",RIGHT(MST_CM_ITEM!A227,13),RIGHT(MST_CM_ITEM!A227,12))</f>
        <v>320011013063</v>
      </c>
      <c r="B227" s="1" t="e">
        <f t="shared" si="12"/>
        <v>#REF!</v>
      </c>
      <c r="C227" s="1" t="str">
        <f t="shared" si="13"/>
        <v>PPIORG3200</v>
      </c>
      <c r="D227" s="1" t="str">
        <f t="shared" si="14"/>
        <v>PPISPLY320011</v>
      </c>
      <c r="E227" s="1" t="str">
        <f t="shared" si="15"/>
        <v>PPIITEM320011013063</v>
      </c>
      <c r="F227" s="1" t="str">
        <f>VLOOKUP( C227,MST_CM_ORG!A:B,2)</f>
        <v>島根県</v>
      </c>
      <c r="G227" s="1" t="str">
        <f>VLOOKUP(D227, PPI_SPLYCD!A:B,2,FALSE)</f>
        <v>物品</v>
      </c>
      <c r="H227" s="1" t="str">
        <f>VLOOKUP(E227, MST_CM_ITEM!A:B,2,FALSE)</f>
        <v>役務等の提供：その他の調査・分析・検査等</v>
      </c>
    </row>
    <row r="228" spans="1:8" x14ac:dyDescent="0.15">
      <c r="A228" s="1" t="str">
        <f>IF(MID(MST_CM_ITEM!A228,12,2)&lt;&gt;"11",RIGHT(MST_CM_ITEM!A228,13),RIGHT(MST_CM_ITEM!A228,12))</f>
        <v>320011013064</v>
      </c>
      <c r="B228" s="1" t="e">
        <f t="shared" si="12"/>
        <v>#REF!</v>
      </c>
      <c r="C228" s="1" t="str">
        <f t="shared" si="13"/>
        <v>PPIORG3200</v>
      </c>
      <c r="D228" s="1" t="str">
        <f t="shared" si="14"/>
        <v>PPISPLY320011</v>
      </c>
      <c r="E228" s="1" t="str">
        <f t="shared" si="15"/>
        <v>PPIITEM320011013064</v>
      </c>
      <c r="F228" s="1" t="str">
        <f>VLOOKUP( C228,MST_CM_ORG!A:B,2)</f>
        <v>島根県</v>
      </c>
      <c r="G228" s="1" t="str">
        <f>VLOOKUP(D228, PPI_SPLYCD!A:B,2,FALSE)</f>
        <v>物品</v>
      </c>
      <c r="H228" s="1" t="str">
        <f>VLOOKUP(E228, MST_CM_ITEM!A:B,2,FALSE)</f>
        <v>役務等の提供：イベント企画・運営</v>
      </c>
    </row>
    <row r="229" spans="1:8" x14ac:dyDescent="0.15">
      <c r="A229" s="1" t="str">
        <f>IF(MID(MST_CM_ITEM!A229,12,2)&lt;&gt;"11",RIGHT(MST_CM_ITEM!A229,13),RIGHT(MST_CM_ITEM!A229,12))</f>
        <v>320011013065</v>
      </c>
      <c r="B229" s="1" t="e">
        <f t="shared" si="12"/>
        <v>#REF!</v>
      </c>
      <c r="C229" s="1" t="str">
        <f t="shared" si="13"/>
        <v>PPIORG3200</v>
      </c>
      <c r="D229" s="1" t="str">
        <f t="shared" si="14"/>
        <v>PPISPLY320011</v>
      </c>
      <c r="E229" s="1" t="str">
        <f t="shared" si="15"/>
        <v>PPIITEM320011013065</v>
      </c>
      <c r="F229" s="1" t="str">
        <f>VLOOKUP( C229,MST_CM_ORG!A:B,2)</f>
        <v>島根県</v>
      </c>
      <c r="G229" s="1" t="str">
        <f>VLOOKUP(D229, PPI_SPLYCD!A:B,2,FALSE)</f>
        <v>物品</v>
      </c>
      <c r="H229" s="1" t="str">
        <f>VLOOKUP(E229, MST_CM_ITEM!A:B,2,FALSE)</f>
        <v>役務等の提供：アンケート・意識調査</v>
      </c>
    </row>
    <row r="230" spans="1:8" x14ac:dyDescent="0.15">
      <c r="A230" s="1" t="str">
        <f>IF(MID(MST_CM_ITEM!A230,12,2)&lt;&gt;"11",RIGHT(MST_CM_ITEM!A230,13),RIGHT(MST_CM_ITEM!A230,12))</f>
        <v>320011013066</v>
      </c>
      <c r="B230" s="1" t="e">
        <f t="shared" si="12"/>
        <v>#REF!</v>
      </c>
      <c r="C230" s="1" t="str">
        <f t="shared" si="13"/>
        <v>PPIORG3200</v>
      </c>
      <c r="D230" s="1" t="str">
        <f t="shared" si="14"/>
        <v>PPISPLY320011</v>
      </c>
      <c r="E230" s="1" t="str">
        <f t="shared" si="15"/>
        <v>PPIITEM320011013066</v>
      </c>
      <c r="F230" s="1" t="str">
        <f>VLOOKUP( C230,MST_CM_ORG!A:B,2)</f>
        <v>島根県</v>
      </c>
      <c r="G230" s="1" t="str">
        <f>VLOOKUP(D230, PPI_SPLYCD!A:B,2,FALSE)</f>
        <v>物品</v>
      </c>
      <c r="H230" s="1" t="str">
        <f>VLOOKUP(E230, MST_CM_ITEM!A:B,2,FALSE)</f>
        <v>役務等の提供：計画策定</v>
      </c>
    </row>
    <row r="231" spans="1:8" x14ac:dyDescent="0.15">
      <c r="A231" s="1" t="str">
        <f>IF(MID(MST_CM_ITEM!A231,12,2)&lt;&gt;"11",RIGHT(MST_CM_ITEM!A231,13),RIGHT(MST_CM_ITEM!A231,12))</f>
        <v>320011013067</v>
      </c>
      <c r="B231" s="1" t="e">
        <f t="shared" si="12"/>
        <v>#REF!</v>
      </c>
      <c r="C231" s="1" t="str">
        <f t="shared" si="13"/>
        <v>PPIORG3200</v>
      </c>
      <c r="D231" s="1" t="str">
        <f t="shared" si="14"/>
        <v>PPISPLY320011</v>
      </c>
      <c r="E231" s="1" t="str">
        <f t="shared" si="15"/>
        <v>PPIITEM320011013067</v>
      </c>
      <c r="F231" s="1" t="str">
        <f>VLOOKUP( C231,MST_CM_ORG!A:B,2)</f>
        <v>島根県</v>
      </c>
      <c r="G231" s="1" t="str">
        <f>VLOOKUP(D231, PPI_SPLYCD!A:B,2,FALSE)</f>
        <v>物品</v>
      </c>
      <c r="H231" s="1" t="str">
        <f>VLOOKUP(E231, MST_CM_ITEM!A:B,2,FALSE)</f>
        <v>役務等の提供：マイクロフィルム撮影</v>
      </c>
    </row>
    <row r="232" spans="1:8" x14ac:dyDescent="0.15">
      <c r="A232" s="1" t="str">
        <f>IF(MID(MST_CM_ITEM!A232,12,2)&lt;&gt;"11",RIGHT(MST_CM_ITEM!A232,13),RIGHT(MST_CM_ITEM!A232,12))</f>
        <v>320011013068</v>
      </c>
      <c r="B232" s="1" t="e">
        <f t="shared" si="12"/>
        <v>#REF!</v>
      </c>
      <c r="C232" s="1" t="str">
        <f t="shared" si="13"/>
        <v>PPIORG3200</v>
      </c>
      <c r="D232" s="1" t="str">
        <f t="shared" si="14"/>
        <v>PPISPLY320011</v>
      </c>
      <c r="E232" s="1" t="str">
        <f t="shared" si="15"/>
        <v>PPIITEM320011013068</v>
      </c>
      <c r="F232" s="1" t="str">
        <f>VLOOKUP( C232,MST_CM_ORG!A:B,2)</f>
        <v>島根県</v>
      </c>
      <c r="G232" s="1" t="str">
        <f>VLOOKUP(D232, PPI_SPLYCD!A:B,2,FALSE)</f>
        <v>物品</v>
      </c>
      <c r="H232" s="1" t="str">
        <f>VLOOKUP(E232, MST_CM_ITEM!A:B,2,FALSE)</f>
        <v>役務等の提供：テープ起こし</v>
      </c>
    </row>
    <row r="233" spans="1:8" x14ac:dyDescent="0.15">
      <c r="A233" s="1" t="str">
        <f>IF(MID(MST_CM_ITEM!A233,12,2)&lt;&gt;"11",RIGHT(MST_CM_ITEM!A233,13),RIGHT(MST_CM_ITEM!A233,12))</f>
        <v>320011013069</v>
      </c>
      <c r="B233" s="1" t="e">
        <f t="shared" si="12"/>
        <v>#REF!</v>
      </c>
      <c r="C233" s="1" t="str">
        <f t="shared" si="13"/>
        <v>PPIORG3200</v>
      </c>
      <c r="D233" s="1" t="str">
        <f t="shared" si="14"/>
        <v>PPISPLY320011</v>
      </c>
      <c r="E233" s="1" t="str">
        <f t="shared" si="15"/>
        <v>PPIITEM320011013069</v>
      </c>
      <c r="F233" s="1" t="str">
        <f>VLOOKUP( C233,MST_CM_ORG!A:B,2)</f>
        <v>島根県</v>
      </c>
      <c r="G233" s="1" t="str">
        <f>VLOOKUP(D233, PPI_SPLYCD!A:B,2,FALSE)</f>
        <v>物品</v>
      </c>
      <c r="H233" s="1" t="str">
        <f>VLOOKUP(E233, MST_CM_ITEM!A:B,2,FALSE)</f>
        <v>役務等の提供：映画・ビデオ製作</v>
      </c>
    </row>
    <row r="234" spans="1:8" x14ac:dyDescent="0.15">
      <c r="A234" s="1" t="str">
        <f>IF(MID(MST_CM_ITEM!A234,12,2)&lt;&gt;"11",RIGHT(MST_CM_ITEM!A234,13),RIGHT(MST_CM_ITEM!A234,12))</f>
        <v>320011013070</v>
      </c>
      <c r="B234" s="1" t="e">
        <f t="shared" si="12"/>
        <v>#REF!</v>
      </c>
      <c r="C234" s="1" t="str">
        <f t="shared" si="13"/>
        <v>PPIORG3200</v>
      </c>
      <c r="D234" s="1" t="str">
        <f t="shared" si="14"/>
        <v>PPISPLY320011</v>
      </c>
      <c r="E234" s="1" t="str">
        <f t="shared" si="15"/>
        <v>PPIITEM320011013070</v>
      </c>
      <c r="F234" s="1" t="str">
        <f>VLOOKUP( C234,MST_CM_ORG!A:B,2)</f>
        <v>島根県</v>
      </c>
      <c r="G234" s="1" t="str">
        <f>VLOOKUP(D234, PPI_SPLYCD!A:B,2,FALSE)</f>
        <v>物品</v>
      </c>
      <c r="H234" s="1" t="str">
        <f>VLOOKUP(E234, MST_CM_ITEM!A:B,2,FALSE)</f>
        <v>役務等の提供：旅行企画</v>
      </c>
    </row>
    <row r="235" spans="1:8" x14ac:dyDescent="0.15">
      <c r="A235" s="1" t="str">
        <f>IF(MID(MST_CM_ITEM!A235,12,2)&lt;&gt;"11",RIGHT(MST_CM_ITEM!A235,13),RIGHT(MST_CM_ITEM!A235,12))</f>
        <v>320011013071</v>
      </c>
      <c r="B235" s="1" t="e">
        <f t="shared" si="12"/>
        <v>#REF!</v>
      </c>
      <c r="C235" s="1" t="str">
        <f t="shared" si="13"/>
        <v>PPIORG3200</v>
      </c>
      <c r="D235" s="1" t="str">
        <f t="shared" si="14"/>
        <v>PPISPLY320011</v>
      </c>
      <c r="E235" s="1" t="str">
        <f t="shared" si="15"/>
        <v>PPIITEM320011013071</v>
      </c>
      <c r="F235" s="1" t="str">
        <f>VLOOKUP( C235,MST_CM_ORG!A:B,2)</f>
        <v>島根県</v>
      </c>
      <c r="G235" s="1" t="str">
        <f>VLOOKUP(D235, PPI_SPLYCD!A:B,2,FALSE)</f>
        <v>物品</v>
      </c>
      <c r="H235" s="1" t="str">
        <f>VLOOKUP(E235, MST_CM_ITEM!A:B,2,FALSE)</f>
        <v>役務等の提供：その他企画・製作</v>
      </c>
    </row>
    <row r="236" spans="1:8" x14ac:dyDescent="0.15">
      <c r="A236" s="1" t="str">
        <f>IF(MID(MST_CM_ITEM!A236,12,2)&lt;&gt;"11",RIGHT(MST_CM_ITEM!A236,13),RIGHT(MST_CM_ITEM!A236,12))</f>
        <v>320011013072</v>
      </c>
      <c r="B236" s="1" t="e">
        <f t="shared" si="12"/>
        <v>#REF!</v>
      </c>
      <c r="C236" s="1" t="str">
        <f t="shared" si="13"/>
        <v>PPIORG3200</v>
      </c>
      <c r="D236" s="1" t="str">
        <f t="shared" si="14"/>
        <v>PPISPLY320011</v>
      </c>
      <c r="E236" s="1" t="str">
        <f t="shared" si="15"/>
        <v>PPIITEM320011013072</v>
      </c>
      <c r="F236" s="1" t="str">
        <f>VLOOKUP( C236,MST_CM_ORG!A:B,2)</f>
        <v>島根県</v>
      </c>
      <c r="G236" s="1" t="str">
        <f>VLOOKUP(D236, PPI_SPLYCD!A:B,2,FALSE)</f>
        <v>物品</v>
      </c>
      <c r="H236" s="1" t="str">
        <f>VLOOKUP(E236, MST_CM_ITEM!A:B,2,FALSE)</f>
        <v>役務等の提供：運搬</v>
      </c>
    </row>
    <row r="237" spans="1:8" x14ac:dyDescent="0.15">
      <c r="A237" s="1" t="str">
        <f>IF(MID(MST_CM_ITEM!A237,12,2)&lt;&gt;"11",RIGHT(MST_CM_ITEM!A237,13),RIGHT(MST_CM_ITEM!A237,12))</f>
        <v>320011013073</v>
      </c>
      <c r="B237" s="1" t="e">
        <f t="shared" si="12"/>
        <v>#REF!</v>
      </c>
      <c r="C237" s="1" t="str">
        <f t="shared" si="13"/>
        <v>PPIORG3200</v>
      </c>
      <c r="D237" s="1" t="str">
        <f t="shared" si="14"/>
        <v>PPISPLY320011</v>
      </c>
      <c r="E237" s="1" t="str">
        <f t="shared" si="15"/>
        <v>PPIITEM320011013073</v>
      </c>
      <c r="F237" s="1" t="str">
        <f>VLOOKUP( C237,MST_CM_ORG!A:B,2)</f>
        <v>島根県</v>
      </c>
      <c r="G237" s="1" t="str">
        <f>VLOOKUP(D237, PPI_SPLYCD!A:B,2,FALSE)</f>
        <v>物品</v>
      </c>
      <c r="H237" s="1" t="str">
        <f>VLOOKUP(E237, MST_CM_ITEM!A:B,2,FALSE)</f>
        <v>役務等の提供：旅客運送</v>
      </c>
    </row>
    <row r="238" spans="1:8" x14ac:dyDescent="0.15">
      <c r="A238" s="1" t="str">
        <f>IF(MID(MST_CM_ITEM!A238,12,2)&lt;&gt;"11",RIGHT(MST_CM_ITEM!A238,13),RIGHT(MST_CM_ITEM!A238,12))</f>
        <v>320011013074</v>
      </c>
      <c r="B238" s="1" t="e">
        <f t="shared" si="12"/>
        <v>#REF!</v>
      </c>
      <c r="C238" s="1" t="str">
        <f t="shared" si="13"/>
        <v>PPIORG3200</v>
      </c>
      <c r="D238" s="1" t="str">
        <f t="shared" si="14"/>
        <v>PPISPLY320011</v>
      </c>
      <c r="E238" s="1" t="str">
        <f t="shared" si="15"/>
        <v>PPIITEM320011013074</v>
      </c>
      <c r="F238" s="1" t="str">
        <f>VLOOKUP( C238,MST_CM_ORG!A:B,2)</f>
        <v>島根県</v>
      </c>
      <c r="G238" s="1" t="str">
        <f>VLOOKUP(D238, PPI_SPLYCD!A:B,2,FALSE)</f>
        <v>物品</v>
      </c>
      <c r="H238" s="1" t="str">
        <f>VLOOKUP(E238, MST_CM_ITEM!A:B,2,FALSE)</f>
        <v>役務等の提供：その他運搬・配送等</v>
      </c>
    </row>
    <row r="239" spans="1:8" x14ac:dyDescent="0.15">
      <c r="A239" s="1" t="str">
        <f>IF(MID(MST_CM_ITEM!A239,12,2)&lt;&gt;"11",RIGHT(MST_CM_ITEM!A239,13),RIGHT(MST_CM_ITEM!A239,12))</f>
        <v>320011013075</v>
      </c>
      <c r="B239" s="1" t="e">
        <f t="shared" si="12"/>
        <v>#REF!</v>
      </c>
      <c r="C239" s="1" t="str">
        <f t="shared" si="13"/>
        <v>PPIORG3200</v>
      </c>
      <c r="D239" s="1" t="str">
        <f t="shared" si="14"/>
        <v>PPISPLY320011</v>
      </c>
      <c r="E239" s="1" t="str">
        <f t="shared" si="15"/>
        <v>PPIITEM320011013075</v>
      </c>
      <c r="F239" s="1" t="str">
        <f>VLOOKUP( C239,MST_CM_ORG!A:B,2)</f>
        <v>島根県</v>
      </c>
      <c r="G239" s="1" t="str">
        <f>VLOOKUP(D239, PPI_SPLYCD!A:B,2,FALSE)</f>
        <v>物品</v>
      </c>
      <c r="H239" s="1" t="str">
        <f>VLOOKUP(E239, MST_CM_ITEM!A:B,2,FALSE)</f>
        <v>役務等の提供：損害保険</v>
      </c>
    </row>
    <row r="240" spans="1:8" x14ac:dyDescent="0.15">
      <c r="A240" s="1" t="str">
        <f>IF(MID(MST_CM_ITEM!A240,12,2)&lt;&gt;"11",RIGHT(MST_CM_ITEM!A240,13),RIGHT(MST_CM_ITEM!A240,12))</f>
        <v>320011013076</v>
      </c>
      <c r="B240" s="1" t="e">
        <f t="shared" si="12"/>
        <v>#REF!</v>
      </c>
      <c r="C240" s="1" t="str">
        <f t="shared" si="13"/>
        <v>PPIORG3200</v>
      </c>
      <c r="D240" s="1" t="str">
        <f t="shared" si="14"/>
        <v>PPISPLY320011</v>
      </c>
      <c r="E240" s="1" t="str">
        <f t="shared" si="15"/>
        <v>PPIITEM320011013076</v>
      </c>
      <c r="F240" s="1" t="str">
        <f>VLOOKUP( C240,MST_CM_ORG!A:B,2)</f>
        <v>島根県</v>
      </c>
      <c r="G240" s="1" t="str">
        <f>VLOOKUP(D240, PPI_SPLYCD!A:B,2,FALSE)</f>
        <v>物品</v>
      </c>
      <c r="H240" s="1" t="str">
        <f>VLOOKUP(E240, MST_CM_ITEM!A:B,2,FALSE)</f>
        <v>役務等の提供：クリーニング</v>
      </c>
    </row>
    <row r="241" spans="1:8" x14ac:dyDescent="0.15">
      <c r="A241" s="1" t="str">
        <f>IF(MID(MST_CM_ITEM!A241,12,2)&lt;&gt;"11",RIGHT(MST_CM_ITEM!A241,13),RIGHT(MST_CM_ITEM!A241,12))</f>
        <v>320011013077</v>
      </c>
      <c r="B241" s="1" t="e">
        <f t="shared" si="12"/>
        <v>#REF!</v>
      </c>
      <c r="C241" s="1" t="str">
        <f t="shared" si="13"/>
        <v>PPIORG3200</v>
      </c>
      <c r="D241" s="1" t="str">
        <f t="shared" si="14"/>
        <v>PPISPLY320011</v>
      </c>
      <c r="E241" s="1" t="str">
        <f t="shared" si="15"/>
        <v>PPIITEM320011013077</v>
      </c>
      <c r="F241" s="1" t="str">
        <f>VLOOKUP( C241,MST_CM_ORG!A:B,2)</f>
        <v>島根県</v>
      </c>
      <c r="G241" s="1" t="str">
        <f>VLOOKUP(D241, PPI_SPLYCD!A:B,2,FALSE)</f>
        <v>物品</v>
      </c>
      <c r="H241" s="1" t="str">
        <f>VLOOKUP(E241, MST_CM_ITEM!A:B,2,FALSE)</f>
        <v>役務等の提供：健康診断</v>
      </c>
    </row>
    <row r="242" spans="1:8" x14ac:dyDescent="0.15">
      <c r="A242" s="1" t="str">
        <f>IF(MID(MST_CM_ITEM!A242,12,2)&lt;&gt;"11",RIGHT(MST_CM_ITEM!A242,13),RIGHT(MST_CM_ITEM!A242,12))</f>
        <v>320011013078</v>
      </c>
      <c r="B242" s="1" t="e">
        <f t="shared" si="12"/>
        <v>#REF!</v>
      </c>
      <c r="C242" s="1" t="str">
        <f t="shared" si="13"/>
        <v>PPIORG3200</v>
      </c>
      <c r="D242" s="1" t="str">
        <f t="shared" si="14"/>
        <v>PPISPLY320011</v>
      </c>
      <c r="E242" s="1" t="str">
        <f t="shared" si="15"/>
        <v>PPIITEM320011013078</v>
      </c>
      <c r="F242" s="1" t="str">
        <f>VLOOKUP( C242,MST_CM_ORG!A:B,2)</f>
        <v>島根県</v>
      </c>
      <c r="G242" s="1" t="str">
        <f>VLOOKUP(D242, PPI_SPLYCD!A:B,2,FALSE)</f>
        <v>物品</v>
      </c>
      <c r="H242" s="1" t="str">
        <f>VLOOKUP(E242, MST_CM_ITEM!A:B,2,FALSE)</f>
        <v>役務等の提供：人材派遣</v>
      </c>
    </row>
    <row r="243" spans="1:8" x14ac:dyDescent="0.15">
      <c r="A243" s="1" t="str">
        <f>IF(MID(MST_CM_ITEM!A243,12,2)&lt;&gt;"11",RIGHT(MST_CM_ITEM!A243,13),RIGHT(MST_CM_ITEM!A243,12))</f>
        <v>320011013079</v>
      </c>
      <c r="B243" s="1" t="e">
        <f t="shared" si="12"/>
        <v>#REF!</v>
      </c>
      <c r="C243" s="1" t="str">
        <f t="shared" si="13"/>
        <v>PPIORG3200</v>
      </c>
      <c r="D243" s="1" t="str">
        <f t="shared" si="14"/>
        <v>PPISPLY320011</v>
      </c>
      <c r="E243" s="1" t="str">
        <f t="shared" si="15"/>
        <v>PPIITEM320011013079</v>
      </c>
      <c r="F243" s="1" t="str">
        <f>VLOOKUP( C243,MST_CM_ORG!A:B,2)</f>
        <v>島根県</v>
      </c>
      <c r="G243" s="1" t="str">
        <f>VLOOKUP(D243, PPI_SPLYCD!A:B,2,FALSE)</f>
        <v>物品</v>
      </c>
      <c r="H243" s="1" t="str">
        <f>VLOOKUP(E243, MST_CM_ITEM!A:B,2,FALSE)</f>
        <v>役務等の提供：不用品買受</v>
      </c>
    </row>
    <row r="244" spans="1:8" x14ac:dyDescent="0.15">
      <c r="A244" s="1" t="str">
        <f>IF(MID(MST_CM_ITEM!A244,12,2)&lt;&gt;"11",RIGHT(MST_CM_ITEM!A244,13),RIGHT(MST_CM_ITEM!A244,12))</f>
        <v>320011013080</v>
      </c>
      <c r="B244" s="1" t="e">
        <f t="shared" si="12"/>
        <v>#REF!</v>
      </c>
      <c r="C244" s="1" t="str">
        <f t="shared" si="13"/>
        <v>PPIORG3200</v>
      </c>
      <c r="D244" s="1" t="str">
        <f t="shared" si="14"/>
        <v>PPISPLY320011</v>
      </c>
      <c r="E244" s="1" t="str">
        <f t="shared" si="15"/>
        <v>PPIITEM320011013080</v>
      </c>
      <c r="F244" s="1" t="str">
        <f>VLOOKUP( C244,MST_CM_ORG!A:B,2)</f>
        <v>島根県</v>
      </c>
      <c r="G244" s="1" t="str">
        <f>VLOOKUP(D244, PPI_SPLYCD!A:B,2,FALSE)</f>
        <v>物品</v>
      </c>
      <c r="H244" s="1" t="str">
        <f>VLOOKUP(E244, MST_CM_ITEM!A:B,2,FALSE)</f>
        <v>役務等の提供：その他</v>
      </c>
    </row>
    <row r="245" spans="1:8" x14ac:dyDescent="0.15">
      <c r="A245" s="1" t="str">
        <f>IF(MID(MST_CM_ITEM!A245,12,2)&lt;&gt;"11",RIGHT(MST_CM_ITEM!A245,13),RIGHT(MST_CM_ITEM!A245,12))</f>
        <v>320011014000</v>
      </c>
      <c r="B245" s="1" t="e">
        <f t="shared" si="12"/>
        <v>#REF!</v>
      </c>
      <c r="C245" s="1" t="str">
        <f t="shared" si="13"/>
        <v>PPIORG3200</v>
      </c>
      <c r="D245" s="1" t="str">
        <f t="shared" si="14"/>
        <v>PPISPLY320011</v>
      </c>
      <c r="E245" s="1" t="str">
        <f t="shared" si="15"/>
        <v>PPIITEM320011014000</v>
      </c>
      <c r="F245" s="1" t="str">
        <f>VLOOKUP( C245,MST_CM_ORG!A:B,2)</f>
        <v>島根県</v>
      </c>
      <c r="G245" s="1" t="str">
        <f>VLOOKUP(D245, PPI_SPLYCD!A:B,2,FALSE)</f>
        <v>物品</v>
      </c>
      <c r="H245" s="1" t="str">
        <f>VLOOKUP(E245, MST_CM_ITEM!A:B,2,FALSE)</f>
        <v>物品の購入：</v>
      </c>
    </row>
    <row r="246" spans="1:8" x14ac:dyDescent="0.15">
      <c r="A246" s="1" t="str">
        <f>IF(MID(MST_CM_ITEM!A246,12,2)&lt;&gt;"11",RIGHT(MST_CM_ITEM!A246,13),RIGHT(MST_CM_ITEM!A246,12))</f>
        <v>320011014001</v>
      </c>
      <c r="B246" s="1" t="e">
        <f t="shared" si="12"/>
        <v>#REF!</v>
      </c>
      <c r="C246" s="1" t="str">
        <f t="shared" si="13"/>
        <v>PPIORG3200</v>
      </c>
      <c r="D246" s="1" t="str">
        <f t="shared" si="14"/>
        <v>PPISPLY320011</v>
      </c>
      <c r="E246" s="1" t="str">
        <f t="shared" si="15"/>
        <v>PPIITEM320011014001</v>
      </c>
      <c r="F246" s="1" t="str">
        <f>VLOOKUP( C246,MST_CM_ORG!A:B,2)</f>
        <v>島根県</v>
      </c>
      <c r="G246" s="1" t="str">
        <f>VLOOKUP(D246, PPI_SPLYCD!A:B,2,FALSE)</f>
        <v>物品</v>
      </c>
      <c r="H246" s="1" t="str">
        <f>VLOOKUP(E246, MST_CM_ITEM!A:B,2,FALSE)</f>
        <v>物品の購入：立木竹</v>
      </c>
    </row>
    <row r="247" spans="1:8" x14ac:dyDescent="0.15">
      <c r="A247" s="1" t="str">
        <f>IF(MID(MST_CM_ITEM!A247,12,2)&lt;&gt;"11",RIGHT(MST_CM_ITEM!A247,13),RIGHT(MST_CM_ITEM!A247,12))</f>
        <v>320011014002</v>
      </c>
      <c r="B247" s="1" t="e">
        <f t="shared" si="12"/>
        <v>#REF!</v>
      </c>
      <c r="C247" s="1" t="str">
        <f t="shared" si="13"/>
        <v>PPIORG3200</v>
      </c>
      <c r="D247" s="1" t="str">
        <f t="shared" si="14"/>
        <v>PPISPLY320011</v>
      </c>
      <c r="E247" s="1" t="str">
        <f t="shared" si="15"/>
        <v>PPIITEM320011014002</v>
      </c>
      <c r="F247" s="1" t="str">
        <f>VLOOKUP( C247,MST_CM_ORG!A:B,2)</f>
        <v>島根県</v>
      </c>
      <c r="G247" s="1" t="str">
        <f>VLOOKUP(D247, PPI_SPLYCD!A:B,2,FALSE)</f>
        <v>物品</v>
      </c>
      <c r="H247" s="1" t="str">
        <f>VLOOKUP(E247, MST_CM_ITEM!A:B,2,FALSE)</f>
        <v>物品の購入：その他</v>
      </c>
    </row>
    <row r="248" spans="1:8" x14ac:dyDescent="0.15">
      <c r="A248" s="1" t="str">
        <f>IF(MID(MST_CM_ITEM!A248,12,2)&lt;&gt;"11",RIGHT(MST_CM_ITEM!A248,13),RIGHT(MST_CM_ITEM!A248,12))</f>
        <v>3201000200501</v>
      </c>
      <c r="B248" s="1" t="e">
        <f t="shared" si="12"/>
        <v>#REF!</v>
      </c>
      <c r="C248" s="1" t="str">
        <f t="shared" si="13"/>
        <v>PPIORG3201</v>
      </c>
      <c r="D248" s="1" t="str">
        <f t="shared" si="14"/>
        <v>PPISPLY320100</v>
      </c>
      <c r="E248" s="1" t="str">
        <f t="shared" si="15"/>
        <v>PPIITEM3201000200501</v>
      </c>
      <c r="F248" s="1" t="str">
        <f>VLOOKUP( C248,MST_CM_ORG!A:B,2)</f>
        <v>松江市</v>
      </c>
      <c r="G248" s="1" t="str">
        <f>VLOOKUP(D248, PPI_SPLYCD!A:B,2,FALSE)</f>
        <v>工事</v>
      </c>
      <c r="H248" s="1" t="str">
        <f>VLOOKUP(E248, MST_CM_ITEM!A:B,2,FALSE)</f>
        <v>一般土木工事</v>
      </c>
    </row>
    <row r="249" spans="1:8" x14ac:dyDescent="0.15">
      <c r="A249" s="1" t="str">
        <f>IF(MID(MST_CM_ITEM!A249,12,2)&lt;&gt;"11",RIGHT(MST_CM_ITEM!A249,13),RIGHT(MST_CM_ITEM!A249,12))</f>
        <v>3201000200502</v>
      </c>
      <c r="B249" s="1" t="e">
        <f t="shared" si="12"/>
        <v>#REF!</v>
      </c>
      <c r="C249" s="1" t="str">
        <f t="shared" si="13"/>
        <v>PPIORG3201</v>
      </c>
      <c r="D249" s="1" t="str">
        <f t="shared" si="14"/>
        <v>PPISPLY320100</v>
      </c>
      <c r="E249" s="1" t="str">
        <f t="shared" si="15"/>
        <v>PPIITEM3201000200502</v>
      </c>
      <c r="F249" s="1" t="str">
        <f>VLOOKUP( C249,MST_CM_ORG!A:B,2)</f>
        <v>松江市</v>
      </c>
      <c r="G249" s="1" t="str">
        <f>VLOOKUP(D249, PPI_SPLYCD!A:B,2,FALSE)</f>
        <v>工事</v>
      </c>
      <c r="H249" s="1" t="str">
        <f>VLOOKUP(E249, MST_CM_ITEM!A:B,2,FALSE)</f>
        <v>アスファルト舗装工事</v>
      </c>
    </row>
    <row r="250" spans="1:8" x14ac:dyDescent="0.15">
      <c r="A250" s="1" t="str">
        <f>IF(MID(MST_CM_ITEM!A250,12,2)&lt;&gt;"11",RIGHT(MST_CM_ITEM!A250,13),RIGHT(MST_CM_ITEM!A250,12))</f>
        <v>3201000200503</v>
      </c>
      <c r="B250" s="1" t="e">
        <f t="shared" si="12"/>
        <v>#REF!</v>
      </c>
      <c r="C250" s="1" t="str">
        <f t="shared" si="13"/>
        <v>PPIORG3201</v>
      </c>
      <c r="D250" s="1" t="str">
        <f t="shared" si="14"/>
        <v>PPISPLY320100</v>
      </c>
      <c r="E250" s="1" t="str">
        <f t="shared" si="15"/>
        <v>PPIITEM3201000200503</v>
      </c>
      <c r="F250" s="1" t="str">
        <f>VLOOKUP( C250,MST_CM_ORG!A:B,2)</f>
        <v>松江市</v>
      </c>
      <c r="G250" s="1" t="str">
        <f>VLOOKUP(D250, PPI_SPLYCD!A:B,2,FALSE)</f>
        <v>工事</v>
      </c>
      <c r="H250" s="1" t="str">
        <f>VLOOKUP(E250, MST_CM_ITEM!A:B,2,FALSE)</f>
        <v>鋼橋上部工事</v>
      </c>
    </row>
    <row r="251" spans="1:8" x14ac:dyDescent="0.15">
      <c r="A251" s="1" t="str">
        <f>IF(MID(MST_CM_ITEM!A251,12,2)&lt;&gt;"11",RIGHT(MST_CM_ITEM!A251,13),RIGHT(MST_CM_ITEM!A251,12))</f>
        <v>3201000200504</v>
      </c>
      <c r="B251" s="1" t="e">
        <f t="shared" si="12"/>
        <v>#REF!</v>
      </c>
      <c r="C251" s="1" t="str">
        <f t="shared" si="13"/>
        <v>PPIORG3201</v>
      </c>
      <c r="D251" s="1" t="str">
        <f t="shared" si="14"/>
        <v>PPISPLY320100</v>
      </c>
      <c r="E251" s="1" t="str">
        <f t="shared" si="15"/>
        <v>PPIITEM3201000200504</v>
      </c>
      <c r="F251" s="1" t="str">
        <f>VLOOKUP( C251,MST_CM_ORG!A:B,2)</f>
        <v>松江市</v>
      </c>
      <c r="G251" s="1" t="str">
        <f>VLOOKUP(D251, PPI_SPLYCD!A:B,2,FALSE)</f>
        <v>工事</v>
      </c>
      <c r="H251" s="1" t="str">
        <f>VLOOKUP(E251, MST_CM_ITEM!A:B,2,FALSE)</f>
        <v>造園工事</v>
      </c>
    </row>
    <row r="252" spans="1:8" x14ac:dyDescent="0.15">
      <c r="A252" s="1" t="str">
        <f>IF(MID(MST_CM_ITEM!A252,12,2)&lt;&gt;"11",RIGHT(MST_CM_ITEM!A252,13),RIGHT(MST_CM_ITEM!A252,12))</f>
        <v>3201000200505</v>
      </c>
      <c r="B252" s="1" t="e">
        <f t="shared" si="12"/>
        <v>#REF!</v>
      </c>
      <c r="C252" s="1" t="str">
        <f t="shared" si="13"/>
        <v>PPIORG3201</v>
      </c>
      <c r="D252" s="1" t="str">
        <f t="shared" si="14"/>
        <v>PPISPLY320100</v>
      </c>
      <c r="E252" s="1" t="str">
        <f t="shared" si="15"/>
        <v>PPIITEM3201000200505</v>
      </c>
      <c r="F252" s="1" t="str">
        <f>VLOOKUP( C252,MST_CM_ORG!A:B,2)</f>
        <v>松江市</v>
      </c>
      <c r="G252" s="1" t="str">
        <f>VLOOKUP(D252, PPI_SPLYCD!A:B,2,FALSE)</f>
        <v>工事</v>
      </c>
      <c r="H252" s="1" t="str">
        <f>VLOOKUP(E252, MST_CM_ITEM!A:B,2,FALSE)</f>
        <v>建築工事</v>
      </c>
    </row>
    <row r="253" spans="1:8" x14ac:dyDescent="0.15">
      <c r="A253" s="1" t="str">
        <f>IF(MID(MST_CM_ITEM!A253,12,2)&lt;&gt;"11",RIGHT(MST_CM_ITEM!A253,13),RIGHT(MST_CM_ITEM!A253,12))</f>
        <v>3201000200506</v>
      </c>
      <c r="B253" s="1" t="e">
        <f t="shared" si="12"/>
        <v>#REF!</v>
      </c>
      <c r="C253" s="1" t="str">
        <f t="shared" si="13"/>
        <v>PPIORG3201</v>
      </c>
      <c r="D253" s="1" t="str">
        <f t="shared" si="14"/>
        <v>PPISPLY320100</v>
      </c>
      <c r="E253" s="1" t="str">
        <f t="shared" si="15"/>
        <v>PPIITEM3201000200506</v>
      </c>
      <c r="F253" s="1" t="str">
        <f>VLOOKUP( C253,MST_CM_ORG!A:B,2)</f>
        <v>松江市</v>
      </c>
      <c r="G253" s="1" t="str">
        <f>VLOOKUP(D253, PPI_SPLYCD!A:B,2,FALSE)</f>
        <v>工事</v>
      </c>
      <c r="H253" s="1" t="str">
        <f>VLOOKUP(E253, MST_CM_ITEM!A:B,2,FALSE)</f>
        <v>木造建築工事</v>
      </c>
    </row>
    <row r="254" spans="1:8" x14ac:dyDescent="0.15">
      <c r="A254" s="1" t="str">
        <f>IF(MID(MST_CM_ITEM!A254,12,2)&lt;&gt;"11",RIGHT(MST_CM_ITEM!A254,13),RIGHT(MST_CM_ITEM!A254,12))</f>
        <v>3201000200507</v>
      </c>
      <c r="B254" s="1" t="e">
        <f t="shared" si="12"/>
        <v>#REF!</v>
      </c>
      <c r="C254" s="1" t="str">
        <f t="shared" si="13"/>
        <v>PPIORG3201</v>
      </c>
      <c r="D254" s="1" t="str">
        <f t="shared" si="14"/>
        <v>PPISPLY320100</v>
      </c>
      <c r="E254" s="1" t="str">
        <f t="shared" si="15"/>
        <v>PPIITEM3201000200507</v>
      </c>
      <c r="F254" s="1" t="str">
        <f>VLOOKUP( C254,MST_CM_ORG!A:B,2)</f>
        <v>松江市</v>
      </c>
      <c r="G254" s="1" t="str">
        <f>VLOOKUP(D254, PPI_SPLYCD!A:B,2,FALSE)</f>
        <v>工事</v>
      </c>
      <c r="H254" s="1" t="str">
        <f>VLOOKUP(E254, MST_CM_ITEM!A:B,2,FALSE)</f>
        <v>電気設備工事</v>
      </c>
    </row>
    <row r="255" spans="1:8" x14ac:dyDescent="0.15">
      <c r="A255" s="1" t="str">
        <f>IF(MID(MST_CM_ITEM!A255,12,2)&lt;&gt;"11",RIGHT(MST_CM_ITEM!A255,13),RIGHT(MST_CM_ITEM!A255,12))</f>
        <v>3201000200508</v>
      </c>
      <c r="B255" s="1" t="e">
        <f t="shared" si="12"/>
        <v>#REF!</v>
      </c>
      <c r="C255" s="1" t="str">
        <f t="shared" si="13"/>
        <v>PPIORG3201</v>
      </c>
      <c r="D255" s="1" t="str">
        <f t="shared" si="14"/>
        <v>PPISPLY320100</v>
      </c>
      <c r="E255" s="1" t="str">
        <f t="shared" si="15"/>
        <v>PPIITEM3201000200508</v>
      </c>
      <c r="F255" s="1" t="str">
        <f>VLOOKUP( C255,MST_CM_ORG!A:B,2)</f>
        <v>松江市</v>
      </c>
      <c r="G255" s="1" t="str">
        <f>VLOOKUP(D255, PPI_SPLYCD!A:B,2,FALSE)</f>
        <v>工事</v>
      </c>
      <c r="H255" s="1" t="str">
        <f>VLOOKUP(E255, MST_CM_ITEM!A:B,2,FALSE)</f>
        <v>冷暖房衛生設備工事</v>
      </c>
    </row>
    <row r="256" spans="1:8" x14ac:dyDescent="0.15">
      <c r="A256" s="1" t="str">
        <f>IF(MID(MST_CM_ITEM!A256,12,2)&lt;&gt;"11",RIGHT(MST_CM_ITEM!A256,13),RIGHT(MST_CM_ITEM!A256,12))</f>
        <v>3201000200509</v>
      </c>
      <c r="B256" s="1" t="e">
        <f t="shared" si="12"/>
        <v>#REF!</v>
      </c>
      <c r="C256" s="1" t="str">
        <f t="shared" si="13"/>
        <v>PPIORG3201</v>
      </c>
      <c r="D256" s="1" t="str">
        <f t="shared" si="14"/>
        <v>PPISPLY320100</v>
      </c>
      <c r="E256" s="1" t="str">
        <f t="shared" si="15"/>
        <v>PPIITEM3201000200509</v>
      </c>
      <c r="F256" s="1" t="str">
        <f>VLOOKUP( C256,MST_CM_ORG!A:B,2)</f>
        <v>松江市</v>
      </c>
      <c r="G256" s="1" t="str">
        <f>VLOOKUP(D256, PPI_SPLYCD!A:B,2,FALSE)</f>
        <v>工事</v>
      </c>
      <c r="H256" s="1" t="str">
        <f>VLOOKUP(E256, MST_CM_ITEM!A:B,2,FALSE)</f>
        <v>セメント・コンクリート舗装工事</v>
      </c>
    </row>
    <row r="257" spans="1:8" x14ac:dyDescent="0.15">
      <c r="A257" s="1" t="str">
        <f>IF(MID(MST_CM_ITEM!A257,12,2)&lt;&gt;"11",RIGHT(MST_CM_ITEM!A257,13),RIGHT(MST_CM_ITEM!A257,12))</f>
        <v>3201000200510</v>
      </c>
      <c r="B257" s="1" t="e">
        <f t="shared" si="12"/>
        <v>#REF!</v>
      </c>
      <c r="C257" s="1" t="str">
        <f t="shared" si="13"/>
        <v>PPIORG3201</v>
      </c>
      <c r="D257" s="1" t="str">
        <f t="shared" si="14"/>
        <v>PPISPLY320100</v>
      </c>
      <c r="E257" s="1" t="str">
        <f t="shared" si="15"/>
        <v>PPIITEM3201000200510</v>
      </c>
      <c r="F257" s="1" t="str">
        <f>VLOOKUP( C257,MST_CM_ORG!A:B,2)</f>
        <v>松江市</v>
      </c>
      <c r="G257" s="1" t="str">
        <f>VLOOKUP(D257, PPI_SPLYCD!A:B,2,FALSE)</f>
        <v>工事</v>
      </c>
      <c r="H257" s="1" t="str">
        <f>VLOOKUP(E257, MST_CM_ITEM!A:B,2,FALSE)</f>
        <v>プレストレスト・コンクリート工事</v>
      </c>
    </row>
    <row r="258" spans="1:8" x14ac:dyDescent="0.15">
      <c r="A258" s="1" t="str">
        <f>IF(MID(MST_CM_ITEM!A258,12,2)&lt;&gt;"11",RIGHT(MST_CM_ITEM!A258,13),RIGHT(MST_CM_ITEM!A258,12))</f>
        <v>3201000200511</v>
      </c>
      <c r="B258" s="1" t="e">
        <f t="shared" si="12"/>
        <v>#REF!</v>
      </c>
      <c r="C258" s="1" t="str">
        <f t="shared" si="13"/>
        <v>PPIORG3201</v>
      </c>
      <c r="D258" s="1" t="str">
        <f t="shared" si="14"/>
        <v>PPISPLY320100</v>
      </c>
      <c r="E258" s="1" t="str">
        <f t="shared" si="15"/>
        <v>PPIITEM3201000200511</v>
      </c>
      <c r="F258" s="1" t="str">
        <f>VLOOKUP( C258,MST_CM_ORG!A:B,2)</f>
        <v>松江市</v>
      </c>
      <c r="G258" s="1" t="str">
        <f>VLOOKUP(D258, PPI_SPLYCD!A:B,2,FALSE)</f>
        <v>工事</v>
      </c>
      <c r="H258" s="1" t="str">
        <f>VLOOKUP(E258, MST_CM_ITEM!A:B,2,FALSE)</f>
        <v>法面処理工事</v>
      </c>
    </row>
    <row r="259" spans="1:8" x14ac:dyDescent="0.15">
      <c r="A259" s="1" t="str">
        <f>IF(MID(MST_CM_ITEM!A259,12,2)&lt;&gt;"11",RIGHT(MST_CM_ITEM!A259,13),RIGHT(MST_CM_ITEM!A259,12))</f>
        <v>3201000200512</v>
      </c>
      <c r="B259" s="1" t="e">
        <f t="shared" si="12"/>
        <v>#REF!</v>
      </c>
      <c r="C259" s="1" t="str">
        <f t="shared" si="13"/>
        <v>PPIORG3201</v>
      </c>
      <c r="D259" s="1" t="str">
        <f t="shared" si="14"/>
        <v>PPISPLY320100</v>
      </c>
      <c r="E259" s="1" t="str">
        <f t="shared" si="15"/>
        <v>PPIITEM3201000200512</v>
      </c>
      <c r="F259" s="1" t="str">
        <f>VLOOKUP( C259,MST_CM_ORG!A:B,2)</f>
        <v>松江市</v>
      </c>
      <c r="G259" s="1" t="str">
        <f>VLOOKUP(D259, PPI_SPLYCD!A:B,2,FALSE)</f>
        <v>工事</v>
      </c>
      <c r="H259" s="1" t="str">
        <f>VLOOKUP(E259, MST_CM_ITEM!A:B,2,FALSE)</f>
        <v>塗装工事</v>
      </c>
    </row>
    <row r="260" spans="1:8" x14ac:dyDescent="0.15">
      <c r="A260" s="1" t="str">
        <f>IF(MID(MST_CM_ITEM!A260,12,2)&lt;&gt;"11",RIGHT(MST_CM_ITEM!A260,13),RIGHT(MST_CM_ITEM!A260,12))</f>
        <v>3201000200513</v>
      </c>
      <c r="B260" s="1" t="e">
        <f t="shared" ref="B260:B323" si="16">IF(OR(ISERROR(F260),ISERROR(G260),ISERROR(H260)),"",IF(org_name&lt;&gt;F260,"",CONCATENATE(G260,"：",H260)))</f>
        <v>#REF!</v>
      </c>
      <c r="C260" s="1" t="str">
        <f t="shared" ref="C260:C323" si="17">"PPIORG"&amp;LEFT(A260,4)</f>
        <v>PPIORG3201</v>
      </c>
      <c r="D260" s="1" t="str">
        <f t="shared" ref="D260:D323" si="18">"PPISPLY"&amp;LEFT(A260,6)</f>
        <v>PPISPLY320100</v>
      </c>
      <c r="E260" s="1" t="str">
        <f t="shared" ref="E260:E323" si="19">"PPIITEM"&amp;A260</f>
        <v>PPIITEM3201000200513</v>
      </c>
      <c r="F260" s="1" t="str">
        <f>VLOOKUP( C260,MST_CM_ORG!A:B,2)</f>
        <v>松江市</v>
      </c>
      <c r="G260" s="1" t="str">
        <f>VLOOKUP(D260, PPI_SPLYCD!A:B,2,FALSE)</f>
        <v>工事</v>
      </c>
      <c r="H260" s="1" t="str">
        <f>VLOOKUP(E260, MST_CM_ITEM!A:B,2,FALSE)</f>
        <v>維持修繕工事</v>
      </c>
    </row>
    <row r="261" spans="1:8" x14ac:dyDescent="0.15">
      <c r="A261" s="1" t="str">
        <f>IF(MID(MST_CM_ITEM!A261,12,2)&lt;&gt;"11",RIGHT(MST_CM_ITEM!A261,13),RIGHT(MST_CM_ITEM!A261,12))</f>
        <v>3201000200514</v>
      </c>
      <c r="B261" s="1" t="e">
        <f t="shared" si="16"/>
        <v>#REF!</v>
      </c>
      <c r="C261" s="1" t="str">
        <f t="shared" si="17"/>
        <v>PPIORG3201</v>
      </c>
      <c r="D261" s="1" t="str">
        <f t="shared" si="18"/>
        <v>PPISPLY320100</v>
      </c>
      <c r="E261" s="1" t="str">
        <f t="shared" si="19"/>
        <v>PPIITEM3201000200514</v>
      </c>
      <c r="F261" s="1" t="str">
        <f>VLOOKUP( C261,MST_CM_ORG!A:B,2)</f>
        <v>松江市</v>
      </c>
      <c r="G261" s="1" t="str">
        <f>VLOOKUP(D261, PPI_SPLYCD!A:B,2,FALSE)</f>
        <v>工事</v>
      </c>
      <c r="H261" s="1" t="str">
        <f>VLOOKUP(E261, MST_CM_ITEM!A:B,2,FALSE)</f>
        <v>しゅんせつ工事</v>
      </c>
    </row>
    <row r="262" spans="1:8" x14ac:dyDescent="0.15">
      <c r="A262" s="1" t="str">
        <f>IF(MID(MST_CM_ITEM!A262,12,2)&lt;&gt;"11",RIGHT(MST_CM_ITEM!A262,13),RIGHT(MST_CM_ITEM!A262,12))</f>
        <v>3201000200515</v>
      </c>
      <c r="B262" s="1" t="e">
        <f t="shared" si="16"/>
        <v>#REF!</v>
      </c>
      <c r="C262" s="1" t="str">
        <f t="shared" si="17"/>
        <v>PPIORG3201</v>
      </c>
      <c r="D262" s="1" t="str">
        <f t="shared" si="18"/>
        <v>PPISPLY320100</v>
      </c>
      <c r="E262" s="1" t="str">
        <f t="shared" si="19"/>
        <v>PPIITEM3201000200515</v>
      </c>
      <c r="F262" s="1" t="str">
        <f>VLOOKUP( C262,MST_CM_ORG!A:B,2)</f>
        <v>松江市</v>
      </c>
      <c r="G262" s="1" t="str">
        <f>VLOOKUP(D262, PPI_SPLYCD!A:B,2,FALSE)</f>
        <v>工事</v>
      </c>
      <c r="H262" s="1" t="str">
        <f>VLOOKUP(E262, MST_CM_ITEM!A:B,2,FALSE)</f>
        <v>グラウト工事</v>
      </c>
    </row>
    <row r="263" spans="1:8" x14ac:dyDescent="0.15">
      <c r="A263" s="1" t="str">
        <f>IF(MID(MST_CM_ITEM!A263,12,2)&lt;&gt;"11",RIGHT(MST_CM_ITEM!A263,13),RIGHT(MST_CM_ITEM!A263,12))</f>
        <v>3201000200516</v>
      </c>
      <c r="B263" s="1" t="e">
        <f t="shared" si="16"/>
        <v>#REF!</v>
      </c>
      <c r="C263" s="1" t="str">
        <f t="shared" si="17"/>
        <v>PPIORG3201</v>
      </c>
      <c r="D263" s="1" t="str">
        <f t="shared" si="18"/>
        <v>PPISPLY320100</v>
      </c>
      <c r="E263" s="1" t="str">
        <f t="shared" si="19"/>
        <v>PPIITEM3201000200516</v>
      </c>
      <c r="F263" s="1" t="str">
        <f>VLOOKUP( C263,MST_CM_ORG!A:B,2)</f>
        <v>松江市</v>
      </c>
      <c r="G263" s="1" t="str">
        <f>VLOOKUP(D263, PPI_SPLYCD!A:B,2,FALSE)</f>
        <v>工事</v>
      </c>
      <c r="H263" s="1" t="str">
        <f>VLOOKUP(E263, MST_CM_ITEM!A:B,2,FALSE)</f>
        <v>杭打工事</v>
      </c>
    </row>
    <row r="264" spans="1:8" x14ac:dyDescent="0.15">
      <c r="A264" s="1" t="str">
        <f>IF(MID(MST_CM_ITEM!A264,12,2)&lt;&gt;"11",RIGHT(MST_CM_ITEM!A264,13),RIGHT(MST_CM_ITEM!A264,12))</f>
        <v>3201000200517</v>
      </c>
      <c r="B264" s="1" t="e">
        <f t="shared" si="16"/>
        <v>#REF!</v>
      </c>
      <c r="C264" s="1" t="str">
        <f t="shared" si="17"/>
        <v>PPIORG3201</v>
      </c>
      <c r="D264" s="1" t="str">
        <f t="shared" si="18"/>
        <v>PPISPLY320100</v>
      </c>
      <c r="E264" s="1" t="str">
        <f t="shared" si="19"/>
        <v>PPIITEM3201000200517</v>
      </c>
      <c r="F264" s="1" t="str">
        <f>VLOOKUP( C264,MST_CM_ORG!A:B,2)</f>
        <v>松江市</v>
      </c>
      <c r="G264" s="1" t="str">
        <f>VLOOKUP(D264, PPI_SPLYCD!A:B,2,FALSE)</f>
        <v>工事</v>
      </c>
      <c r="H264" s="1" t="str">
        <f>VLOOKUP(E264, MST_CM_ITEM!A:B,2,FALSE)</f>
        <v>さく井工事</v>
      </c>
    </row>
    <row r="265" spans="1:8" x14ac:dyDescent="0.15">
      <c r="A265" s="1" t="str">
        <f>IF(MID(MST_CM_ITEM!A265,12,2)&lt;&gt;"11",RIGHT(MST_CM_ITEM!A265,13),RIGHT(MST_CM_ITEM!A265,12))</f>
        <v>3201000200518</v>
      </c>
      <c r="B265" s="1" t="e">
        <f t="shared" si="16"/>
        <v>#REF!</v>
      </c>
      <c r="C265" s="1" t="str">
        <f t="shared" si="17"/>
        <v>PPIORG3201</v>
      </c>
      <c r="D265" s="1" t="str">
        <f t="shared" si="18"/>
        <v>PPISPLY320100</v>
      </c>
      <c r="E265" s="1" t="str">
        <f t="shared" si="19"/>
        <v>PPIITEM3201000200518</v>
      </c>
      <c r="F265" s="1" t="str">
        <f>VLOOKUP( C265,MST_CM_ORG!A:B,2)</f>
        <v>松江市</v>
      </c>
      <c r="G265" s="1" t="str">
        <f>VLOOKUP(D265, PPI_SPLYCD!A:B,2,FALSE)</f>
        <v>工事</v>
      </c>
      <c r="H265" s="1" t="str">
        <f>VLOOKUP(E265, MST_CM_ITEM!A:B,2,FALSE)</f>
        <v>プレハブ建築工事</v>
      </c>
    </row>
    <row r="266" spans="1:8" x14ac:dyDescent="0.15">
      <c r="A266" s="1" t="str">
        <f>IF(MID(MST_CM_ITEM!A266,12,2)&lt;&gt;"11",RIGHT(MST_CM_ITEM!A266,13),RIGHT(MST_CM_ITEM!A266,12))</f>
        <v>3201000200519</v>
      </c>
      <c r="B266" s="1" t="e">
        <f t="shared" si="16"/>
        <v>#REF!</v>
      </c>
      <c r="C266" s="1" t="str">
        <f t="shared" si="17"/>
        <v>PPIORG3201</v>
      </c>
      <c r="D266" s="1" t="str">
        <f t="shared" si="18"/>
        <v>PPISPLY320100</v>
      </c>
      <c r="E266" s="1" t="str">
        <f t="shared" si="19"/>
        <v>PPIITEM3201000200519</v>
      </c>
      <c r="F266" s="1" t="str">
        <f>VLOOKUP( C266,MST_CM_ORG!A:B,2)</f>
        <v>松江市</v>
      </c>
      <c r="G266" s="1" t="str">
        <f>VLOOKUP(D266, PPI_SPLYCD!A:B,2,FALSE)</f>
        <v>工事</v>
      </c>
      <c r="H266" s="1" t="str">
        <f>VLOOKUP(E266, MST_CM_ITEM!A:B,2,FALSE)</f>
        <v>機械設備工事</v>
      </c>
    </row>
    <row r="267" spans="1:8" x14ac:dyDescent="0.15">
      <c r="A267" s="1" t="str">
        <f>IF(MID(MST_CM_ITEM!A267,12,2)&lt;&gt;"11",RIGHT(MST_CM_ITEM!A267,13),RIGHT(MST_CM_ITEM!A267,12))</f>
        <v>3201000200520</v>
      </c>
      <c r="B267" s="1" t="e">
        <f t="shared" si="16"/>
        <v>#REF!</v>
      </c>
      <c r="C267" s="1" t="str">
        <f t="shared" si="17"/>
        <v>PPIORG3201</v>
      </c>
      <c r="D267" s="1" t="str">
        <f t="shared" si="18"/>
        <v>PPISPLY320100</v>
      </c>
      <c r="E267" s="1" t="str">
        <f t="shared" si="19"/>
        <v>PPIITEM3201000200520</v>
      </c>
      <c r="F267" s="1" t="str">
        <f>VLOOKUP( C267,MST_CM_ORG!A:B,2)</f>
        <v>松江市</v>
      </c>
      <c r="G267" s="1" t="str">
        <f>VLOOKUP(D267, PPI_SPLYCD!A:B,2,FALSE)</f>
        <v>工事</v>
      </c>
      <c r="H267" s="1" t="str">
        <f>VLOOKUP(E267, MST_CM_ITEM!A:B,2,FALSE)</f>
        <v>通信設備工事</v>
      </c>
    </row>
    <row r="268" spans="1:8" x14ac:dyDescent="0.15">
      <c r="A268" s="1" t="str">
        <f>IF(MID(MST_CM_ITEM!A268,12,2)&lt;&gt;"11",RIGHT(MST_CM_ITEM!A268,13),RIGHT(MST_CM_ITEM!A268,12))</f>
        <v>3201000200521</v>
      </c>
      <c r="B268" s="1" t="e">
        <f t="shared" si="16"/>
        <v>#REF!</v>
      </c>
      <c r="C268" s="1" t="str">
        <f t="shared" si="17"/>
        <v>PPIORG3201</v>
      </c>
      <c r="D268" s="1" t="str">
        <f t="shared" si="18"/>
        <v>PPISPLY320100</v>
      </c>
      <c r="E268" s="1" t="str">
        <f t="shared" si="19"/>
        <v>PPIITEM3201000200521</v>
      </c>
      <c r="F268" s="1" t="str">
        <f>VLOOKUP( C268,MST_CM_ORG!A:B,2)</f>
        <v>松江市</v>
      </c>
      <c r="G268" s="1" t="str">
        <f>VLOOKUP(D268, PPI_SPLYCD!A:B,2,FALSE)</f>
        <v>工事</v>
      </c>
      <c r="H268" s="1" t="str">
        <f>VLOOKUP(E268, MST_CM_ITEM!A:B,2,FALSE)</f>
        <v>受変電設備工事</v>
      </c>
    </row>
    <row r="269" spans="1:8" x14ac:dyDescent="0.15">
      <c r="A269" s="1" t="str">
        <f>IF(MID(MST_CM_ITEM!A269,12,2)&lt;&gt;"11",RIGHT(MST_CM_ITEM!A269,13),RIGHT(MST_CM_ITEM!A269,12))</f>
        <v>3201000200522</v>
      </c>
      <c r="B269" s="1" t="e">
        <f t="shared" si="16"/>
        <v>#REF!</v>
      </c>
      <c r="C269" s="1" t="str">
        <f t="shared" si="17"/>
        <v>PPIORG3201</v>
      </c>
      <c r="D269" s="1" t="str">
        <f t="shared" si="18"/>
        <v>PPISPLY320100</v>
      </c>
      <c r="E269" s="1" t="str">
        <f t="shared" si="19"/>
        <v>PPIITEM3201000200522</v>
      </c>
      <c r="F269" s="1" t="str">
        <f>VLOOKUP( C269,MST_CM_ORG!A:B,2)</f>
        <v>松江市</v>
      </c>
      <c r="G269" s="1" t="str">
        <f>VLOOKUP(D269, PPI_SPLYCD!A:B,2,FALSE)</f>
        <v>工事</v>
      </c>
      <c r="H269" s="1" t="str">
        <f>VLOOKUP(E269, MST_CM_ITEM!A:B,2,FALSE)</f>
        <v>港湾土木工事</v>
      </c>
    </row>
    <row r="270" spans="1:8" x14ac:dyDescent="0.15">
      <c r="A270" s="1" t="str">
        <f>IF(MID(MST_CM_ITEM!A270,12,2)&lt;&gt;"11",RIGHT(MST_CM_ITEM!A270,13),RIGHT(MST_CM_ITEM!A270,12))</f>
        <v>3201000200523</v>
      </c>
      <c r="B270" s="1" t="e">
        <f t="shared" si="16"/>
        <v>#REF!</v>
      </c>
      <c r="C270" s="1" t="str">
        <f t="shared" si="17"/>
        <v>PPIORG3201</v>
      </c>
      <c r="D270" s="1" t="str">
        <f t="shared" si="18"/>
        <v>PPISPLY320100</v>
      </c>
      <c r="E270" s="1" t="str">
        <f t="shared" si="19"/>
        <v>PPIITEM3201000200523</v>
      </c>
      <c r="F270" s="1" t="str">
        <f>VLOOKUP( C270,MST_CM_ORG!A:B,2)</f>
        <v>松江市</v>
      </c>
      <c r="G270" s="1" t="str">
        <f>VLOOKUP(D270, PPI_SPLYCD!A:B,2,FALSE)</f>
        <v>工事</v>
      </c>
      <c r="H270" s="1" t="str">
        <f>VLOOKUP(E270, MST_CM_ITEM!A:B,2,FALSE)</f>
        <v>一般土木工事（港湾空港関係）</v>
      </c>
    </row>
    <row r="271" spans="1:8" x14ac:dyDescent="0.15">
      <c r="A271" s="1" t="str">
        <f>IF(MID(MST_CM_ITEM!A271,12,2)&lt;&gt;"11",RIGHT(MST_CM_ITEM!A271,13),RIGHT(MST_CM_ITEM!A271,12))</f>
        <v>3201000200524</v>
      </c>
      <c r="B271" s="1" t="e">
        <f t="shared" si="16"/>
        <v>#REF!</v>
      </c>
      <c r="C271" s="1" t="str">
        <f t="shared" si="17"/>
        <v>PPIORG3201</v>
      </c>
      <c r="D271" s="1" t="str">
        <f t="shared" si="18"/>
        <v>PPISPLY320100</v>
      </c>
      <c r="E271" s="1" t="str">
        <f t="shared" si="19"/>
        <v>PPIITEM3201000200524</v>
      </c>
      <c r="F271" s="1" t="str">
        <f>VLOOKUP( C271,MST_CM_ORG!A:B,2)</f>
        <v>松江市</v>
      </c>
      <c r="G271" s="1" t="str">
        <f>VLOOKUP(D271, PPI_SPLYCD!A:B,2,FALSE)</f>
        <v>工事</v>
      </c>
      <c r="H271" s="1" t="str">
        <f>VLOOKUP(E271, MST_CM_ITEM!A:B,2,FALSE)</f>
        <v>しゅんせつ工事（港湾空港関係）</v>
      </c>
    </row>
    <row r="272" spans="1:8" x14ac:dyDescent="0.15">
      <c r="A272" s="1" t="str">
        <f>IF(MID(MST_CM_ITEM!A272,12,2)&lt;&gt;"11",RIGHT(MST_CM_ITEM!A272,13),RIGHT(MST_CM_ITEM!A272,12))</f>
        <v>3201000200525</v>
      </c>
      <c r="B272" s="1" t="e">
        <f t="shared" si="16"/>
        <v>#REF!</v>
      </c>
      <c r="C272" s="1" t="str">
        <f t="shared" si="17"/>
        <v>PPIORG3201</v>
      </c>
      <c r="D272" s="1" t="str">
        <f t="shared" si="18"/>
        <v>PPISPLY320100</v>
      </c>
      <c r="E272" s="1" t="str">
        <f t="shared" si="19"/>
        <v>PPIITEM3201000200525</v>
      </c>
      <c r="F272" s="1" t="str">
        <f>VLOOKUP( C272,MST_CM_ORG!A:B,2)</f>
        <v>松江市</v>
      </c>
      <c r="G272" s="1" t="str">
        <f>VLOOKUP(D272, PPI_SPLYCD!A:B,2,FALSE)</f>
        <v>工事</v>
      </c>
      <c r="H272" s="1" t="str">
        <f>VLOOKUP(E272, MST_CM_ITEM!A:B,2,FALSE)</f>
        <v>舗装工事（港湾空港関係）</v>
      </c>
    </row>
    <row r="273" spans="1:8" x14ac:dyDescent="0.15">
      <c r="A273" s="1" t="str">
        <f>IF(MID(MST_CM_ITEM!A273,12,2)&lt;&gt;"11",RIGHT(MST_CM_ITEM!A273,13),RIGHT(MST_CM_ITEM!A273,12))</f>
        <v>3201000200526</v>
      </c>
      <c r="B273" s="1" t="e">
        <f t="shared" si="16"/>
        <v>#REF!</v>
      </c>
      <c r="C273" s="1" t="str">
        <f t="shared" si="17"/>
        <v>PPIORG3201</v>
      </c>
      <c r="D273" s="1" t="str">
        <f t="shared" si="18"/>
        <v>PPISPLY320100</v>
      </c>
      <c r="E273" s="1" t="str">
        <f t="shared" si="19"/>
        <v>PPIITEM3201000200526</v>
      </c>
      <c r="F273" s="1" t="str">
        <f>VLOOKUP( C273,MST_CM_ORG!A:B,2)</f>
        <v>松江市</v>
      </c>
      <c r="G273" s="1" t="str">
        <f>VLOOKUP(D273, PPI_SPLYCD!A:B,2,FALSE)</f>
        <v>工事</v>
      </c>
      <c r="H273" s="1" t="str">
        <f>VLOOKUP(E273, MST_CM_ITEM!A:B,2,FALSE)</f>
        <v>農林土木工事</v>
      </c>
    </row>
    <row r="274" spans="1:8" x14ac:dyDescent="0.15">
      <c r="A274" s="1" t="str">
        <f>IF(MID(MST_CM_ITEM!A274,12,2)&lt;&gt;"11",RIGHT(MST_CM_ITEM!A274,13),RIGHT(MST_CM_ITEM!A274,12))</f>
        <v>3201000200527</v>
      </c>
      <c r="B274" s="1" t="e">
        <f t="shared" si="16"/>
        <v>#REF!</v>
      </c>
      <c r="C274" s="1" t="str">
        <f t="shared" si="17"/>
        <v>PPIORG3201</v>
      </c>
      <c r="D274" s="1" t="str">
        <f t="shared" si="18"/>
        <v>PPISPLY320100</v>
      </c>
      <c r="E274" s="1" t="str">
        <f t="shared" si="19"/>
        <v>PPIITEM3201000200527</v>
      </c>
      <c r="F274" s="1" t="str">
        <f>VLOOKUP( C274,MST_CM_ORG!A:B,2)</f>
        <v>松江市</v>
      </c>
      <c r="G274" s="1" t="str">
        <f>VLOOKUP(D274, PPI_SPLYCD!A:B,2,FALSE)</f>
        <v>工事</v>
      </c>
      <c r="H274" s="1" t="str">
        <f>VLOOKUP(E274, MST_CM_ITEM!A:B,2,FALSE)</f>
        <v>農林建築工事</v>
      </c>
    </row>
    <row r="275" spans="1:8" x14ac:dyDescent="0.15">
      <c r="A275" s="1" t="str">
        <f>IF(MID(MST_CM_ITEM!A275,12,2)&lt;&gt;"11",RIGHT(MST_CM_ITEM!A275,13),RIGHT(MST_CM_ITEM!A275,12))</f>
        <v>3201000200528</v>
      </c>
      <c r="B275" s="1" t="e">
        <f t="shared" si="16"/>
        <v>#REF!</v>
      </c>
      <c r="C275" s="1" t="str">
        <f t="shared" si="17"/>
        <v>PPIORG3201</v>
      </c>
      <c r="D275" s="1" t="str">
        <f t="shared" si="18"/>
        <v>PPISPLY320100</v>
      </c>
      <c r="E275" s="1" t="str">
        <f t="shared" si="19"/>
        <v>PPIITEM3201000200528</v>
      </c>
      <c r="F275" s="1" t="str">
        <f>VLOOKUP( C275,MST_CM_ORG!A:B,2)</f>
        <v>松江市</v>
      </c>
      <c r="G275" s="1" t="str">
        <f>VLOOKUP(D275, PPI_SPLYCD!A:B,2,FALSE)</f>
        <v>工事</v>
      </c>
      <c r="H275" s="1" t="str">
        <f>VLOOKUP(E275, MST_CM_ITEM!A:B,2,FALSE)</f>
        <v>水道施設工事</v>
      </c>
    </row>
    <row r="276" spans="1:8" x14ac:dyDescent="0.15">
      <c r="A276" s="1" t="str">
        <f>IF(MID(MST_CM_ITEM!A276,12,2)&lt;&gt;"11",RIGHT(MST_CM_ITEM!A276,13),RIGHT(MST_CM_ITEM!A276,12))</f>
        <v>3201000200529</v>
      </c>
      <c r="B276" s="1" t="e">
        <f t="shared" si="16"/>
        <v>#REF!</v>
      </c>
      <c r="C276" s="1" t="str">
        <f t="shared" si="17"/>
        <v>PPIORG3201</v>
      </c>
      <c r="D276" s="1" t="str">
        <f t="shared" si="18"/>
        <v>PPISPLY320100</v>
      </c>
      <c r="E276" s="1" t="str">
        <f t="shared" si="19"/>
        <v>PPIITEM3201000200529</v>
      </c>
      <c r="F276" s="1" t="str">
        <f>VLOOKUP( C276,MST_CM_ORG!A:B,2)</f>
        <v>松江市</v>
      </c>
      <c r="G276" s="1" t="str">
        <f>VLOOKUP(D276, PPI_SPLYCD!A:B,2,FALSE)</f>
        <v>工事</v>
      </c>
      <c r="H276" s="1" t="str">
        <f>VLOOKUP(E276, MST_CM_ITEM!A:B,2,FALSE)</f>
        <v>管工事</v>
      </c>
    </row>
    <row r="277" spans="1:8" x14ac:dyDescent="0.15">
      <c r="A277" s="1" t="str">
        <f>IF(MID(MST_CM_ITEM!A277,12,2)&lt;&gt;"11",RIGHT(MST_CM_ITEM!A277,13),RIGHT(MST_CM_ITEM!A277,12))</f>
        <v>3201000200530</v>
      </c>
      <c r="B277" s="1" t="e">
        <f t="shared" si="16"/>
        <v>#REF!</v>
      </c>
      <c r="C277" s="1" t="str">
        <f t="shared" si="17"/>
        <v>PPIORG3201</v>
      </c>
      <c r="D277" s="1" t="str">
        <f t="shared" si="18"/>
        <v>PPISPLY320100</v>
      </c>
      <c r="E277" s="1" t="str">
        <f t="shared" si="19"/>
        <v>PPIITEM3201000200530</v>
      </c>
      <c r="F277" s="1" t="str">
        <f>VLOOKUP( C277,MST_CM_ORG!A:B,2)</f>
        <v>松江市</v>
      </c>
      <c r="G277" s="1" t="str">
        <f>VLOOKUP(D277, PPI_SPLYCD!A:B,2,FALSE)</f>
        <v>工事</v>
      </c>
      <c r="H277" s="1" t="str">
        <f>VLOOKUP(E277, MST_CM_ITEM!A:B,2,FALSE)</f>
        <v>その他工事</v>
      </c>
    </row>
    <row r="278" spans="1:8" x14ac:dyDescent="0.15">
      <c r="A278" s="1" t="str">
        <f>IF(MID(MST_CM_ITEM!A278,12,2)&lt;&gt;"11",RIGHT(MST_CM_ITEM!A278,13),RIGHT(MST_CM_ITEM!A278,12))</f>
        <v>3201000200531</v>
      </c>
      <c r="B278" s="1" t="e">
        <f t="shared" si="16"/>
        <v>#REF!</v>
      </c>
      <c r="C278" s="1" t="str">
        <f t="shared" si="17"/>
        <v>PPIORG3201</v>
      </c>
      <c r="D278" s="1" t="str">
        <f t="shared" si="18"/>
        <v>PPISPLY320100</v>
      </c>
      <c r="E278" s="1" t="str">
        <f t="shared" si="19"/>
        <v>PPIITEM3201000200531</v>
      </c>
      <c r="F278" s="1" t="str">
        <f>VLOOKUP( C278,MST_CM_ORG!A:B,2)</f>
        <v>松江市</v>
      </c>
      <c r="G278" s="1" t="str">
        <f>VLOOKUP(D278, PPI_SPLYCD!A:B,2,FALSE)</f>
        <v>工事</v>
      </c>
      <c r="H278" s="1" t="str">
        <f>VLOOKUP(E278, MST_CM_ITEM!A:B,2,FALSE)</f>
        <v>舗装工事</v>
      </c>
    </row>
    <row r="279" spans="1:8" x14ac:dyDescent="0.15">
      <c r="A279" s="1" t="str">
        <f>IF(MID(MST_CM_ITEM!A279,12,2)&lt;&gt;"11",RIGHT(MST_CM_ITEM!A279,13),RIGHT(MST_CM_ITEM!A279,12))</f>
        <v>3201000200532</v>
      </c>
      <c r="B279" s="1" t="e">
        <f t="shared" si="16"/>
        <v>#REF!</v>
      </c>
      <c r="C279" s="1" t="str">
        <f t="shared" si="17"/>
        <v>PPIORG3201</v>
      </c>
      <c r="D279" s="1" t="str">
        <f t="shared" si="18"/>
        <v>PPISPLY320100</v>
      </c>
      <c r="E279" s="1" t="str">
        <f t="shared" si="19"/>
        <v>PPIITEM3201000200532</v>
      </c>
      <c r="F279" s="1" t="str">
        <f>VLOOKUP( C279,MST_CM_ORG!A:B,2)</f>
        <v>松江市</v>
      </c>
      <c r="G279" s="1" t="str">
        <f>VLOOKUP(D279, PPI_SPLYCD!A:B,2,FALSE)</f>
        <v>工事</v>
      </c>
      <c r="H279" s="1" t="str">
        <f>VLOOKUP(E279, MST_CM_ITEM!A:B,2,FALSE)</f>
        <v>港湾工事</v>
      </c>
    </row>
    <row r="280" spans="1:8" x14ac:dyDescent="0.15">
      <c r="A280" s="1" t="str">
        <f>IF(MID(MST_CM_ITEM!A280,12,2)&lt;&gt;"11",RIGHT(MST_CM_ITEM!A280,13),RIGHT(MST_CM_ITEM!A280,12))</f>
        <v>3201000200533</v>
      </c>
      <c r="B280" s="1" t="e">
        <f t="shared" si="16"/>
        <v>#REF!</v>
      </c>
      <c r="C280" s="1" t="str">
        <f t="shared" si="17"/>
        <v>PPIORG3201</v>
      </c>
      <c r="D280" s="1" t="str">
        <f t="shared" si="18"/>
        <v>PPISPLY320100</v>
      </c>
      <c r="E280" s="1" t="str">
        <f t="shared" si="19"/>
        <v>PPIITEM3201000200533</v>
      </c>
      <c r="F280" s="1" t="str">
        <f>VLOOKUP( C280,MST_CM_ORG!A:B,2)</f>
        <v>松江市</v>
      </c>
      <c r="G280" s="1" t="str">
        <f>VLOOKUP(D280, PPI_SPLYCD!A:B,2,FALSE)</f>
        <v>工事</v>
      </c>
      <c r="H280" s="1" t="str">
        <f>VLOOKUP(E280, MST_CM_ITEM!A:B,2,FALSE)</f>
        <v>一般建築工事</v>
      </c>
    </row>
    <row r="281" spans="1:8" x14ac:dyDescent="0.15">
      <c r="A281" s="1" t="str">
        <f>IF(MID(MST_CM_ITEM!A281,12,2)&lt;&gt;"11",RIGHT(MST_CM_ITEM!A281,13),RIGHT(MST_CM_ITEM!A281,12))</f>
        <v>3201000200534</v>
      </c>
      <c r="B281" s="1" t="e">
        <f t="shared" si="16"/>
        <v>#REF!</v>
      </c>
      <c r="C281" s="1" t="str">
        <f t="shared" si="17"/>
        <v>PPIORG3201</v>
      </c>
      <c r="D281" s="1" t="str">
        <f t="shared" si="18"/>
        <v>PPISPLY320100</v>
      </c>
      <c r="E281" s="1" t="str">
        <f t="shared" si="19"/>
        <v>PPIITEM3201000200534</v>
      </c>
      <c r="F281" s="1" t="str">
        <f>VLOOKUP( C281,MST_CM_ORG!A:B,2)</f>
        <v>松江市</v>
      </c>
      <c r="G281" s="1" t="str">
        <f>VLOOKUP(D281, PPI_SPLYCD!A:B,2,FALSE)</f>
        <v>工事</v>
      </c>
      <c r="H281" s="1" t="str">
        <f>VLOOKUP(E281, MST_CM_ITEM!A:B,2,FALSE)</f>
        <v>内装工事</v>
      </c>
    </row>
    <row r="282" spans="1:8" x14ac:dyDescent="0.15">
      <c r="A282" s="1" t="str">
        <f>IF(MID(MST_CM_ITEM!A282,12,2)&lt;&gt;"11",RIGHT(MST_CM_ITEM!A282,13),RIGHT(MST_CM_ITEM!A282,12))</f>
        <v>3201000200535</v>
      </c>
      <c r="B282" s="1" t="e">
        <f t="shared" si="16"/>
        <v>#REF!</v>
      </c>
      <c r="C282" s="1" t="str">
        <f t="shared" si="17"/>
        <v>PPIORG3201</v>
      </c>
      <c r="D282" s="1" t="str">
        <f t="shared" si="18"/>
        <v>PPISPLY320100</v>
      </c>
      <c r="E282" s="1" t="str">
        <f t="shared" si="19"/>
        <v>PPIITEM3201000200535</v>
      </c>
      <c r="F282" s="1" t="str">
        <f>VLOOKUP( C282,MST_CM_ORG!A:B,2)</f>
        <v>松江市</v>
      </c>
      <c r="G282" s="1" t="str">
        <f>VLOOKUP(D282, PPI_SPLYCD!A:B,2,FALSE)</f>
        <v>工事</v>
      </c>
      <c r="H282" s="1" t="str">
        <f>VLOOKUP(E282, MST_CM_ITEM!A:B,2,FALSE)</f>
        <v>電気工事</v>
      </c>
    </row>
    <row r="283" spans="1:8" x14ac:dyDescent="0.15">
      <c r="A283" s="1" t="str">
        <f>IF(MID(MST_CM_ITEM!A283,12,2)&lt;&gt;"11",RIGHT(MST_CM_ITEM!A283,13),RIGHT(MST_CM_ITEM!A283,12))</f>
        <v>3201000200536</v>
      </c>
      <c r="B283" s="1" t="e">
        <f t="shared" si="16"/>
        <v>#REF!</v>
      </c>
      <c r="C283" s="1" t="str">
        <f t="shared" si="17"/>
        <v>PPIORG3201</v>
      </c>
      <c r="D283" s="1" t="str">
        <f t="shared" si="18"/>
        <v>PPISPLY320100</v>
      </c>
      <c r="E283" s="1" t="str">
        <f t="shared" si="19"/>
        <v>PPIITEM3201000200536</v>
      </c>
      <c r="F283" s="1" t="str">
        <f>VLOOKUP( C283,MST_CM_ORG!A:B,2)</f>
        <v>松江市</v>
      </c>
      <c r="G283" s="1" t="str">
        <f>VLOOKUP(D283, PPI_SPLYCD!A:B,2,FALSE)</f>
        <v>工事</v>
      </c>
      <c r="H283" s="1" t="str">
        <f>VLOOKUP(E283, MST_CM_ITEM!A:B,2,FALSE)</f>
        <v>森林整備</v>
      </c>
    </row>
    <row r="284" spans="1:8" x14ac:dyDescent="0.15">
      <c r="A284" s="1" t="str">
        <f>IF(MID(MST_CM_ITEM!A284,12,2)&lt;&gt;"11",RIGHT(MST_CM_ITEM!A284,13),RIGHT(MST_CM_ITEM!A284,12))</f>
        <v>3201010200601</v>
      </c>
      <c r="B284" s="1" t="e">
        <f t="shared" si="16"/>
        <v>#REF!</v>
      </c>
      <c r="C284" s="1" t="str">
        <f t="shared" si="17"/>
        <v>PPIORG3201</v>
      </c>
      <c r="D284" s="1" t="str">
        <f t="shared" si="18"/>
        <v>PPISPLY320101</v>
      </c>
      <c r="E284" s="1" t="str">
        <f t="shared" si="19"/>
        <v>PPIITEM3201010200601</v>
      </c>
      <c r="F284" s="1" t="str">
        <f>VLOOKUP( C284,MST_CM_ORG!A:B,2)</f>
        <v>松江市</v>
      </c>
      <c r="G284" s="1" t="str">
        <f>VLOOKUP(D284, PPI_SPLYCD!A:B,2,FALSE)</f>
        <v>業務</v>
      </c>
      <c r="H284" s="1" t="str">
        <f>VLOOKUP(E284, MST_CM_ITEM!A:B,2,FALSE)</f>
        <v>測量</v>
      </c>
    </row>
    <row r="285" spans="1:8" x14ac:dyDescent="0.15">
      <c r="A285" s="1" t="str">
        <f>IF(MID(MST_CM_ITEM!A285,12,2)&lt;&gt;"11",RIGHT(MST_CM_ITEM!A285,13),RIGHT(MST_CM_ITEM!A285,12))</f>
        <v>3201010200602</v>
      </c>
      <c r="B285" s="1" t="e">
        <f t="shared" si="16"/>
        <v>#REF!</v>
      </c>
      <c r="C285" s="1" t="str">
        <f t="shared" si="17"/>
        <v>PPIORG3201</v>
      </c>
      <c r="D285" s="1" t="str">
        <f t="shared" si="18"/>
        <v>PPISPLY320101</v>
      </c>
      <c r="E285" s="1" t="str">
        <f t="shared" si="19"/>
        <v>PPIITEM3201010200602</v>
      </c>
      <c r="F285" s="1" t="str">
        <f>VLOOKUP( C285,MST_CM_ORG!A:B,2)</f>
        <v>松江市</v>
      </c>
      <c r="G285" s="1" t="str">
        <f>VLOOKUP(D285, PPI_SPLYCD!A:B,2,FALSE)</f>
        <v>業務</v>
      </c>
      <c r="H285" s="1" t="str">
        <f>VLOOKUP(E285, MST_CM_ITEM!A:B,2,FALSE)</f>
        <v>建築コンサルタント</v>
      </c>
    </row>
    <row r="286" spans="1:8" x14ac:dyDescent="0.15">
      <c r="A286" s="1" t="str">
        <f>IF(MID(MST_CM_ITEM!A286,12,2)&lt;&gt;"11",RIGHT(MST_CM_ITEM!A286,13),RIGHT(MST_CM_ITEM!A286,12))</f>
        <v>3201010200603</v>
      </c>
      <c r="B286" s="1" t="e">
        <f t="shared" si="16"/>
        <v>#REF!</v>
      </c>
      <c r="C286" s="1" t="str">
        <f t="shared" si="17"/>
        <v>PPIORG3201</v>
      </c>
      <c r="D286" s="1" t="str">
        <f t="shared" si="18"/>
        <v>PPISPLY320101</v>
      </c>
      <c r="E286" s="1" t="str">
        <f t="shared" si="19"/>
        <v>PPIITEM3201010200603</v>
      </c>
      <c r="F286" s="1" t="str">
        <f>VLOOKUP( C286,MST_CM_ORG!A:B,2)</f>
        <v>松江市</v>
      </c>
      <c r="G286" s="1" t="str">
        <f>VLOOKUP(D286, PPI_SPLYCD!A:B,2,FALSE)</f>
        <v>業務</v>
      </c>
      <c r="H286" s="1" t="str">
        <f>VLOOKUP(E286, MST_CM_ITEM!A:B,2,FALSE)</f>
        <v>土木コンサルタント</v>
      </c>
    </row>
    <row r="287" spans="1:8" x14ac:dyDescent="0.15">
      <c r="A287" s="1" t="str">
        <f>IF(MID(MST_CM_ITEM!A287,12,2)&lt;&gt;"11",RIGHT(MST_CM_ITEM!A287,13),RIGHT(MST_CM_ITEM!A287,12))</f>
        <v>3201010200604</v>
      </c>
      <c r="B287" s="1" t="e">
        <f t="shared" si="16"/>
        <v>#REF!</v>
      </c>
      <c r="C287" s="1" t="str">
        <f t="shared" si="17"/>
        <v>PPIORG3201</v>
      </c>
      <c r="D287" s="1" t="str">
        <f t="shared" si="18"/>
        <v>PPISPLY320101</v>
      </c>
      <c r="E287" s="1" t="str">
        <f t="shared" si="19"/>
        <v>PPIITEM3201010200604</v>
      </c>
      <c r="F287" s="1" t="str">
        <f>VLOOKUP( C287,MST_CM_ORG!A:B,2)</f>
        <v>松江市</v>
      </c>
      <c r="G287" s="1" t="str">
        <f>VLOOKUP(D287, PPI_SPLYCD!A:B,2,FALSE)</f>
        <v>業務</v>
      </c>
      <c r="H287" s="1" t="str">
        <f>VLOOKUP(E287, MST_CM_ITEM!A:B,2,FALSE)</f>
        <v>地質調査</v>
      </c>
    </row>
    <row r="288" spans="1:8" x14ac:dyDescent="0.15">
      <c r="A288" s="1" t="str">
        <f>IF(MID(MST_CM_ITEM!A288,12,2)&lt;&gt;"11",RIGHT(MST_CM_ITEM!A288,13),RIGHT(MST_CM_ITEM!A288,12))</f>
        <v>3201010200605</v>
      </c>
      <c r="B288" s="1" t="e">
        <f t="shared" si="16"/>
        <v>#REF!</v>
      </c>
      <c r="C288" s="1" t="str">
        <f t="shared" si="17"/>
        <v>PPIORG3201</v>
      </c>
      <c r="D288" s="1" t="str">
        <f t="shared" si="18"/>
        <v>PPISPLY320101</v>
      </c>
      <c r="E288" s="1" t="str">
        <f t="shared" si="19"/>
        <v>PPIITEM3201010200605</v>
      </c>
      <c r="F288" s="1" t="str">
        <f>VLOOKUP( C288,MST_CM_ORG!A:B,2)</f>
        <v>松江市</v>
      </c>
      <c r="G288" s="1" t="str">
        <f>VLOOKUP(D288, PPI_SPLYCD!A:B,2,FALSE)</f>
        <v>業務</v>
      </c>
      <c r="H288" s="1" t="str">
        <f>VLOOKUP(E288, MST_CM_ITEM!A:B,2,FALSE)</f>
        <v>補償</v>
      </c>
    </row>
    <row r="289" spans="1:8" x14ac:dyDescent="0.15">
      <c r="A289" s="1" t="str">
        <f>IF(MID(MST_CM_ITEM!A289,12,2)&lt;&gt;"11",RIGHT(MST_CM_ITEM!A289,13),RIGHT(MST_CM_ITEM!A289,12))</f>
        <v>3201010200606</v>
      </c>
      <c r="B289" s="1" t="e">
        <f t="shared" si="16"/>
        <v>#REF!</v>
      </c>
      <c r="C289" s="1" t="str">
        <f t="shared" si="17"/>
        <v>PPIORG3201</v>
      </c>
      <c r="D289" s="1" t="str">
        <f t="shared" si="18"/>
        <v>PPISPLY320101</v>
      </c>
      <c r="E289" s="1" t="str">
        <f t="shared" si="19"/>
        <v>PPIITEM3201010200606</v>
      </c>
      <c r="F289" s="1" t="str">
        <f>VLOOKUP( C289,MST_CM_ORG!A:B,2)</f>
        <v>松江市</v>
      </c>
      <c r="G289" s="1" t="str">
        <f>VLOOKUP(D289, PPI_SPLYCD!A:B,2,FALSE)</f>
        <v>業務</v>
      </c>
      <c r="H289" s="1" t="str">
        <f>VLOOKUP(E289, MST_CM_ITEM!A:B,2,FALSE)</f>
        <v>除雪</v>
      </c>
    </row>
    <row r="290" spans="1:8" x14ac:dyDescent="0.15">
      <c r="A290" s="1" t="str">
        <f>IF(MID(MST_CM_ITEM!A290,12,2)&lt;&gt;"11",RIGHT(MST_CM_ITEM!A290,13),RIGHT(MST_CM_ITEM!A290,12))</f>
        <v>3201010200607</v>
      </c>
      <c r="B290" s="1" t="e">
        <f t="shared" si="16"/>
        <v>#REF!</v>
      </c>
      <c r="C290" s="1" t="str">
        <f t="shared" si="17"/>
        <v>PPIORG3201</v>
      </c>
      <c r="D290" s="1" t="str">
        <f t="shared" si="18"/>
        <v>PPISPLY320101</v>
      </c>
      <c r="E290" s="1" t="str">
        <f t="shared" si="19"/>
        <v>PPIITEM3201010200607</v>
      </c>
      <c r="F290" s="1" t="str">
        <f>VLOOKUP( C290,MST_CM_ORG!A:B,2)</f>
        <v>松江市</v>
      </c>
      <c r="G290" s="1" t="str">
        <f>VLOOKUP(D290, PPI_SPLYCD!A:B,2,FALSE)</f>
        <v>業務</v>
      </c>
      <c r="H290" s="1" t="str">
        <f>VLOOKUP(E290, MST_CM_ITEM!A:B,2,FALSE)</f>
        <v>維持修繕</v>
      </c>
    </row>
    <row r="291" spans="1:8" x14ac:dyDescent="0.15">
      <c r="A291" s="1" t="str">
        <f>IF(MID(MST_CM_ITEM!A291,12,2)&lt;&gt;"11",RIGHT(MST_CM_ITEM!A291,13),RIGHT(MST_CM_ITEM!A291,12))</f>
        <v>3201010200608</v>
      </c>
      <c r="B291" s="1" t="e">
        <f t="shared" si="16"/>
        <v>#REF!</v>
      </c>
      <c r="C291" s="1" t="str">
        <f t="shared" si="17"/>
        <v>PPIORG3201</v>
      </c>
      <c r="D291" s="1" t="str">
        <f t="shared" si="18"/>
        <v>PPISPLY320101</v>
      </c>
      <c r="E291" s="1" t="str">
        <f t="shared" si="19"/>
        <v>PPIITEM3201010200608</v>
      </c>
      <c r="F291" s="1" t="str">
        <f>VLOOKUP( C291,MST_CM_ORG!A:B,2)</f>
        <v>松江市</v>
      </c>
      <c r="G291" s="1" t="str">
        <f>VLOOKUP(D291, PPI_SPLYCD!A:B,2,FALSE)</f>
        <v>業務</v>
      </c>
      <c r="H291" s="1" t="str">
        <f>VLOOKUP(E291, MST_CM_ITEM!A:B,2,FALSE)</f>
        <v>森林整備</v>
      </c>
    </row>
    <row r="292" spans="1:8" x14ac:dyDescent="0.15">
      <c r="A292" s="1" t="str">
        <f>IF(MID(MST_CM_ITEM!A292,12,2)&lt;&gt;"11",RIGHT(MST_CM_ITEM!A292,13),RIGHT(MST_CM_ITEM!A292,12))</f>
        <v>3201010200609</v>
      </c>
      <c r="B292" s="1" t="e">
        <f t="shared" si="16"/>
        <v>#REF!</v>
      </c>
      <c r="C292" s="1" t="str">
        <f t="shared" si="17"/>
        <v>PPIORG3201</v>
      </c>
      <c r="D292" s="1" t="str">
        <f t="shared" si="18"/>
        <v>PPISPLY320101</v>
      </c>
      <c r="E292" s="1" t="str">
        <f t="shared" si="19"/>
        <v>PPIITEM3201010200609</v>
      </c>
      <c r="F292" s="1" t="str">
        <f>VLOOKUP( C292,MST_CM_ORG!A:B,2)</f>
        <v>松江市</v>
      </c>
      <c r="G292" s="1" t="str">
        <f>VLOOKUP(D292, PPI_SPLYCD!A:B,2,FALSE)</f>
        <v>業務</v>
      </c>
      <c r="H292" s="1" t="str">
        <f>VLOOKUP(E292, MST_CM_ITEM!A:B,2,FALSE)</f>
        <v>その他業務</v>
      </c>
    </row>
    <row r="293" spans="1:8" x14ac:dyDescent="0.15">
      <c r="A293" s="1" t="str">
        <f>IF(MID(MST_CM_ITEM!A293,12,2)&lt;&gt;"11",RIGHT(MST_CM_ITEM!A293,13),RIGHT(MST_CM_ITEM!A293,12))</f>
        <v>320111011000</v>
      </c>
      <c r="B293" s="1" t="e">
        <f t="shared" si="16"/>
        <v>#REF!</v>
      </c>
      <c r="C293" s="1" t="str">
        <f t="shared" si="17"/>
        <v>PPIORG3201</v>
      </c>
      <c r="D293" s="1" t="str">
        <f t="shared" si="18"/>
        <v>PPISPLY320111</v>
      </c>
      <c r="E293" s="1" t="str">
        <f t="shared" si="19"/>
        <v>PPIITEM320111011000</v>
      </c>
      <c r="F293" s="1" t="str">
        <f>VLOOKUP( C293,MST_CM_ORG!A:B,2)</f>
        <v>松江市</v>
      </c>
      <c r="G293" s="1" t="str">
        <f>VLOOKUP(D293, PPI_SPLYCD!A:B,2,FALSE)</f>
        <v>物品</v>
      </c>
      <c r="H293" s="1" t="str">
        <f>VLOOKUP(E293, MST_CM_ITEM!A:B,2,FALSE)</f>
        <v>物品の製造：</v>
      </c>
    </row>
    <row r="294" spans="1:8" x14ac:dyDescent="0.15">
      <c r="A294" s="1" t="str">
        <f>IF(MID(MST_CM_ITEM!A294,12,2)&lt;&gt;"11",RIGHT(MST_CM_ITEM!A294,13),RIGHT(MST_CM_ITEM!A294,12))</f>
        <v>320111011001</v>
      </c>
      <c r="B294" s="1" t="e">
        <f t="shared" si="16"/>
        <v>#REF!</v>
      </c>
      <c r="C294" s="1" t="str">
        <f t="shared" si="17"/>
        <v>PPIORG3201</v>
      </c>
      <c r="D294" s="1" t="str">
        <f t="shared" si="18"/>
        <v>PPISPLY320111</v>
      </c>
      <c r="E294" s="1" t="str">
        <f t="shared" si="19"/>
        <v>PPIITEM320111011001</v>
      </c>
      <c r="F294" s="1" t="str">
        <f>VLOOKUP( C294,MST_CM_ORG!A:B,2)</f>
        <v>松江市</v>
      </c>
      <c r="G294" s="1" t="str">
        <f>VLOOKUP(D294, PPI_SPLYCD!A:B,2,FALSE)</f>
        <v>物品</v>
      </c>
      <c r="H294" s="1" t="str">
        <f>VLOOKUP(E294, MST_CM_ITEM!A:B,2,FALSE)</f>
        <v>物品の製造：衣服・その他繊維製品類</v>
      </c>
    </row>
    <row r="295" spans="1:8" x14ac:dyDescent="0.15">
      <c r="A295" s="1" t="str">
        <f>IF(MID(MST_CM_ITEM!A295,12,2)&lt;&gt;"11",RIGHT(MST_CM_ITEM!A295,13),RIGHT(MST_CM_ITEM!A295,12))</f>
        <v>320111011002</v>
      </c>
      <c r="B295" s="1" t="e">
        <f t="shared" si="16"/>
        <v>#REF!</v>
      </c>
      <c r="C295" s="1" t="str">
        <f t="shared" si="17"/>
        <v>PPIORG3201</v>
      </c>
      <c r="D295" s="1" t="str">
        <f t="shared" si="18"/>
        <v>PPISPLY320111</v>
      </c>
      <c r="E295" s="1" t="str">
        <f t="shared" si="19"/>
        <v>PPIITEM320111011002</v>
      </c>
      <c r="F295" s="1" t="str">
        <f>VLOOKUP( C295,MST_CM_ORG!A:B,2)</f>
        <v>松江市</v>
      </c>
      <c r="G295" s="1" t="str">
        <f>VLOOKUP(D295, PPI_SPLYCD!A:B,2,FALSE)</f>
        <v>物品</v>
      </c>
      <c r="H295" s="1" t="str">
        <f>VLOOKUP(E295, MST_CM_ITEM!A:B,2,FALSE)</f>
        <v>物品の製造：ゴム･皮革･プラスチック製品類</v>
      </c>
    </row>
    <row r="296" spans="1:8" x14ac:dyDescent="0.15">
      <c r="A296" s="1" t="str">
        <f>IF(MID(MST_CM_ITEM!A296,12,2)&lt;&gt;"11",RIGHT(MST_CM_ITEM!A296,13),RIGHT(MST_CM_ITEM!A296,12))</f>
        <v>320111011003</v>
      </c>
      <c r="B296" s="1" t="e">
        <f t="shared" si="16"/>
        <v>#REF!</v>
      </c>
      <c r="C296" s="1" t="str">
        <f t="shared" si="17"/>
        <v>PPIORG3201</v>
      </c>
      <c r="D296" s="1" t="str">
        <f t="shared" si="18"/>
        <v>PPISPLY320111</v>
      </c>
      <c r="E296" s="1" t="str">
        <f t="shared" si="19"/>
        <v>PPIITEM320111011003</v>
      </c>
      <c r="F296" s="1" t="str">
        <f>VLOOKUP( C296,MST_CM_ORG!A:B,2)</f>
        <v>松江市</v>
      </c>
      <c r="G296" s="1" t="str">
        <f>VLOOKUP(D296, PPI_SPLYCD!A:B,2,FALSE)</f>
        <v>物品</v>
      </c>
      <c r="H296" s="1" t="str">
        <f>VLOOKUP(E296, MST_CM_ITEM!A:B,2,FALSE)</f>
        <v>物品の製造：窯業･土石製品類</v>
      </c>
    </row>
    <row r="297" spans="1:8" x14ac:dyDescent="0.15">
      <c r="A297" s="1" t="str">
        <f>IF(MID(MST_CM_ITEM!A297,12,2)&lt;&gt;"11",RIGHT(MST_CM_ITEM!A297,13),RIGHT(MST_CM_ITEM!A297,12))</f>
        <v>320111011004</v>
      </c>
      <c r="B297" s="1" t="e">
        <f t="shared" si="16"/>
        <v>#REF!</v>
      </c>
      <c r="C297" s="1" t="str">
        <f t="shared" si="17"/>
        <v>PPIORG3201</v>
      </c>
      <c r="D297" s="1" t="str">
        <f t="shared" si="18"/>
        <v>PPISPLY320111</v>
      </c>
      <c r="E297" s="1" t="str">
        <f t="shared" si="19"/>
        <v>PPIITEM320111011004</v>
      </c>
      <c r="F297" s="1" t="str">
        <f>VLOOKUP( C297,MST_CM_ORG!A:B,2)</f>
        <v>松江市</v>
      </c>
      <c r="G297" s="1" t="str">
        <f>VLOOKUP(D297, PPI_SPLYCD!A:B,2,FALSE)</f>
        <v>物品</v>
      </c>
      <c r="H297" s="1" t="str">
        <f>VLOOKUP(E297, MST_CM_ITEM!A:B,2,FALSE)</f>
        <v>物品の製造：非鉄金属･金属製品類</v>
      </c>
    </row>
    <row r="298" spans="1:8" x14ac:dyDescent="0.15">
      <c r="A298" s="1" t="str">
        <f>IF(MID(MST_CM_ITEM!A298,12,2)&lt;&gt;"11",RIGHT(MST_CM_ITEM!A298,13),RIGHT(MST_CM_ITEM!A298,12))</f>
        <v>320111011005</v>
      </c>
      <c r="B298" s="1" t="e">
        <f t="shared" si="16"/>
        <v>#REF!</v>
      </c>
      <c r="C298" s="1" t="str">
        <f t="shared" si="17"/>
        <v>PPIORG3201</v>
      </c>
      <c r="D298" s="1" t="str">
        <f t="shared" si="18"/>
        <v>PPISPLY320111</v>
      </c>
      <c r="E298" s="1" t="str">
        <f t="shared" si="19"/>
        <v>PPIITEM320111011005</v>
      </c>
      <c r="F298" s="1" t="str">
        <f>VLOOKUP( C298,MST_CM_ORG!A:B,2)</f>
        <v>松江市</v>
      </c>
      <c r="G298" s="1" t="str">
        <f>VLOOKUP(D298, PPI_SPLYCD!A:B,2,FALSE)</f>
        <v>物品</v>
      </c>
      <c r="H298" s="1" t="str">
        <f>VLOOKUP(E298, MST_CM_ITEM!A:B,2,FALSE)</f>
        <v>物品の製造：フォーム印刷</v>
      </c>
    </row>
    <row r="299" spans="1:8" x14ac:dyDescent="0.15">
      <c r="A299" s="1" t="str">
        <f>IF(MID(MST_CM_ITEM!A299,12,2)&lt;&gt;"11",RIGHT(MST_CM_ITEM!A299,13),RIGHT(MST_CM_ITEM!A299,12))</f>
        <v>320111011006</v>
      </c>
      <c r="B299" s="1" t="e">
        <f t="shared" si="16"/>
        <v>#REF!</v>
      </c>
      <c r="C299" s="1" t="str">
        <f t="shared" si="17"/>
        <v>PPIORG3201</v>
      </c>
      <c r="D299" s="1" t="str">
        <f t="shared" si="18"/>
        <v>PPISPLY320111</v>
      </c>
      <c r="E299" s="1" t="str">
        <f t="shared" si="19"/>
        <v>PPIITEM320111011006</v>
      </c>
      <c r="F299" s="1" t="str">
        <f>VLOOKUP( C299,MST_CM_ORG!A:B,2)</f>
        <v>松江市</v>
      </c>
      <c r="G299" s="1" t="str">
        <f>VLOOKUP(D299, PPI_SPLYCD!A:B,2,FALSE)</f>
        <v>物品</v>
      </c>
      <c r="H299" s="1" t="str">
        <f>VLOOKUP(E299, MST_CM_ITEM!A:B,2,FALSE)</f>
        <v>物品の製造：オフセット印刷</v>
      </c>
    </row>
    <row r="300" spans="1:8" x14ac:dyDescent="0.15">
      <c r="A300" s="1" t="str">
        <f>IF(MID(MST_CM_ITEM!A300,12,2)&lt;&gt;"11",RIGHT(MST_CM_ITEM!A300,13),RIGHT(MST_CM_ITEM!A300,12))</f>
        <v>320111011007</v>
      </c>
      <c r="B300" s="1" t="e">
        <f t="shared" si="16"/>
        <v>#REF!</v>
      </c>
      <c r="C300" s="1" t="str">
        <f t="shared" si="17"/>
        <v>PPIORG3201</v>
      </c>
      <c r="D300" s="1" t="str">
        <f t="shared" si="18"/>
        <v>PPISPLY320111</v>
      </c>
      <c r="E300" s="1" t="str">
        <f t="shared" si="19"/>
        <v>PPIITEM320111011007</v>
      </c>
      <c r="F300" s="1" t="str">
        <f>VLOOKUP( C300,MST_CM_ORG!A:B,2)</f>
        <v>松江市</v>
      </c>
      <c r="G300" s="1" t="str">
        <f>VLOOKUP(D300, PPI_SPLYCD!A:B,2,FALSE)</f>
        <v>物品</v>
      </c>
      <c r="H300" s="1" t="str">
        <f>VLOOKUP(E300, MST_CM_ITEM!A:B,2,FALSE)</f>
        <v>物品の製造：活版印刷</v>
      </c>
    </row>
    <row r="301" spans="1:8" x14ac:dyDescent="0.15">
      <c r="A301" s="1" t="str">
        <f>IF(MID(MST_CM_ITEM!A301,12,2)&lt;&gt;"11",RIGHT(MST_CM_ITEM!A301,13),RIGHT(MST_CM_ITEM!A301,12))</f>
        <v>320111011008</v>
      </c>
      <c r="B301" s="1" t="e">
        <f t="shared" si="16"/>
        <v>#REF!</v>
      </c>
      <c r="C301" s="1" t="str">
        <f t="shared" si="17"/>
        <v>PPIORG3201</v>
      </c>
      <c r="D301" s="1" t="str">
        <f t="shared" si="18"/>
        <v>PPISPLY320111</v>
      </c>
      <c r="E301" s="1" t="str">
        <f t="shared" si="19"/>
        <v>PPIITEM320111011008</v>
      </c>
      <c r="F301" s="1" t="str">
        <f>VLOOKUP( C301,MST_CM_ORG!A:B,2)</f>
        <v>松江市</v>
      </c>
      <c r="G301" s="1" t="str">
        <f>VLOOKUP(D301, PPI_SPLYCD!A:B,2,FALSE)</f>
        <v>物品</v>
      </c>
      <c r="H301" s="1" t="str">
        <f>VLOOKUP(E301, MST_CM_ITEM!A:B,2,FALSE)</f>
        <v>物品の製造：シール印刷</v>
      </c>
    </row>
    <row r="302" spans="1:8" x14ac:dyDescent="0.15">
      <c r="A302" s="1" t="str">
        <f>IF(MID(MST_CM_ITEM!A302,12,2)&lt;&gt;"11",RIGHT(MST_CM_ITEM!A302,13),RIGHT(MST_CM_ITEM!A302,12))</f>
        <v>320111011009</v>
      </c>
      <c r="B302" s="1" t="e">
        <f t="shared" si="16"/>
        <v>#REF!</v>
      </c>
      <c r="C302" s="1" t="str">
        <f t="shared" si="17"/>
        <v>PPIORG3201</v>
      </c>
      <c r="D302" s="1" t="str">
        <f t="shared" si="18"/>
        <v>PPISPLY320111</v>
      </c>
      <c r="E302" s="1" t="str">
        <f t="shared" si="19"/>
        <v>PPIITEM320111011009</v>
      </c>
      <c r="F302" s="1" t="str">
        <f>VLOOKUP( C302,MST_CM_ORG!A:B,2)</f>
        <v>松江市</v>
      </c>
      <c r="G302" s="1" t="str">
        <f>VLOOKUP(D302, PPI_SPLYCD!A:B,2,FALSE)</f>
        <v>物品</v>
      </c>
      <c r="H302" s="1" t="str">
        <f>VLOOKUP(E302, MST_CM_ITEM!A:B,2,FALSE)</f>
        <v>物品の製造：その他印刷類</v>
      </c>
    </row>
    <row r="303" spans="1:8" x14ac:dyDescent="0.15">
      <c r="A303" s="1" t="str">
        <f>IF(MID(MST_CM_ITEM!A303,12,2)&lt;&gt;"11",RIGHT(MST_CM_ITEM!A303,13),RIGHT(MST_CM_ITEM!A303,12))</f>
        <v>320111011010</v>
      </c>
      <c r="B303" s="1" t="e">
        <f t="shared" si="16"/>
        <v>#REF!</v>
      </c>
      <c r="C303" s="1" t="str">
        <f t="shared" si="17"/>
        <v>PPIORG3201</v>
      </c>
      <c r="D303" s="1" t="str">
        <f t="shared" si="18"/>
        <v>PPISPLY320111</v>
      </c>
      <c r="E303" s="1" t="str">
        <f t="shared" si="19"/>
        <v>PPIITEM320111011010</v>
      </c>
      <c r="F303" s="1" t="str">
        <f>VLOOKUP( C303,MST_CM_ORG!A:B,2)</f>
        <v>松江市</v>
      </c>
      <c r="G303" s="1" t="str">
        <f>VLOOKUP(D303, PPI_SPLYCD!A:B,2,FALSE)</f>
        <v>物品</v>
      </c>
      <c r="H303" s="1" t="str">
        <f>VLOOKUP(E303, MST_CM_ITEM!A:B,2,FALSE)</f>
        <v>物品の製造：図書類</v>
      </c>
    </row>
    <row r="304" spans="1:8" x14ac:dyDescent="0.15">
      <c r="A304" s="1" t="str">
        <f>IF(MID(MST_CM_ITEM!A304,12,2)&lt;&gt;"11",RIGHT(MST_CM_ITEM!A304,13),RIGHT(MST_CM_ITEM!A304,12))</f>
        <v>320111011011</v>
      </c>
      <c r="B304" s="1" t="e">
        <f t="shared" si="16"/>
        <v>#REF!</v>
      </c>
      <c r="C304" s="1" t="str">
        <f t="shared" si="17"/>
        <v>PPIORG3201</v>
      </c>
      <c r="D304" s="1" t="str">
        <f t="shared" si="18"/>
        <v>PPISPLY320111</v>
      </c>
      <c r="E304" s="1" t="str">
        <f t="shared" si="19"/>
        <v>PPIITEM320111011011</v>
      </c>
      <c r="F304" s="1" t="str">
        <f>VLOOKUP( C304,MST_CM_ORG!A:B,2)</f>
        <v>松江市</v>
      </c>
      <c r="G304" s="1" t="str">
        <f>VLOOKUP(D304, PPI_SPLYCD!A:B,2,FALSE)</f>
        <v>物品</v>
      </c>
      <c r="H304" s="1" t="str">
        <f>VLOOKUP(E304, MST_CM_ITEM!A:B,2,FALSE)</f>
        <v>物品の製造：電子出版物類</v>
      </c>
    </row>
    <row r="305" spans="1:8" x14ac:dyDescent="0.15">
      <c r="A305" s="1" t="str">
        <f>IF(MID(MST_CM_ITEM!A305,12,2)&lt;&gt;"11",RIGHT(MST_CM_ITEM!A305,13),RIGHT(MST_CM_ITEM!A305,12))</f>
        <v>320111011012</v>
      </c>
      <c r="B305" s="1" t="e">
        <f t="shared" si="16"/>
        <v>#REF!</v>
      </c>
      <c r="C305" s="1" t="str">
        <f t="shared" si="17"/>
        <v>PPIORG3201</v>
      </c>
      <c r="D305" s="1" t="str">
        <f t="shared" si="18"/>
        <v>PPISPLY320111</v>
      </c>
      <c r="E305" s="1" t="str">
        <f t="shared" si="19"/>
        <v>PPIITEM320111011012</v>
      </c>
      <c r="F305" s="1" t="str">
        <f>VLOOKUP( C305,MST_CM_ORG!A:B,2)</f>
        <v>松江市</v>
      </c>
      <c r="G305" s="1" t="str">
        <f>VLOOKUP(D305, PPI_SPLYCD!A:B,2,FALSE)</f>
        <v>物品</v>
      </c>
      <c r="H305" s="1" t="str">
        <f>VLOOKUP(E305, MST_CM_ITEM!A:B,2,FALSE)</f>
        <v>物品の製造：紙･紙加工品類</v>
      </c>
    </row>
    <row r="306" spans="1:8" x14ac:dyDescent="0.15">
      <c r="A306" s="1" t="str">
        <f>IF(MID(MST_CM_ITEM!A306,12,2)&lt;&gt;"11",RIGHT(MST_CM_ITEM!A306,13),RIGHT(MST_CM_ITEM!A306,12))</f>
        <v>320111011013</v>
      </c>
      <c r="B306" s="1" t="e">
        <f t="shared" si="16"/>
        <v>#REF!</v>
      </c>
      <c r="C306" s="1" t="str">
        <f t="shared" si="17"/>
        <v>PPIORG3201</v>
      </c>
      <c r="D306" s="1" t="str">
        <f t="shared" si="18"/>
        <v>PPISPLY320111</v>
      </c>
      <c r="E306" s="1" t="str">
        <f t="shared" si="19"/>
        <v>PPIITEM320111011013</v>
      </c>
      <c r="F306" s="1" t="str">
        <f>VLOOKUP( C306,MST_CM_ORG!A:B,2)</f>
        <v>松江市</v>
      </c>
      <c r="G306" s="1" t="str">
        <f>VLOOKUP(D306, PPI_SPLYCD!A:B,2,FALSE)</f>
        <v>物品</v>
      </c>
      <c r="H306" s="1" t="str">
        <f>VLOOKUP(E306, MST_CM_ITEM!A:B,2,FALSE)</f>
        <v>物品の製造：車両類</v>
      </c>
    </row>
    <row r="307" spans="1:8" x14ac:dyDescent="0.15">
      <c r="A307" s="1" t="str">
        <f>IF(MID(MST_CM_ITEM!A307,12,2)&lt;&gt;"11",RIGHT(MST_CM_ITEM!A307,13),RIGHT(MST_CM_ITEM!A307,12))</f>
        <v>320111011014</v>
      </c>
      <c r="B307" s="1" t="e">
        <f t="shared" si="16"/>
        <v>#REF!</v>
      </c>
      <c r="C307" s="1" t="str">
        <f t="shared" si="17"/>
        <v>PPIORG3201</v>
      </c>
      <c r="D307" s="1" t="str">
        <f t="shared" si="18"/>
        <v>PPISPLY320111</v>
      </c>
      <c r="E307" s="1" t="str">
        <f t="shared" si="19"/>
        <v>PPIITEM320111011014</v>
      </c>
      <c r="F307" s="1" t="str">
        <f>VLOOKUP( C307,MST_CM_ORG!A:B,2)</f>
        <v>松江市</v>
      </c>
      <c r="G307" s="1" t="str">
        <f>VLOOKUP(D307, PPI_SPLYCD!A:B,2,FALSE)</f>
        <v>物品</v>
      </c>
      <c r="H307" s="1" t="str">
        <f>VLOOKUP(E307, MST_CM_ITEM!A:B,2,FALSE)</f>
        <v>物品の製造：その他輸送･搬送機械器具類</v>
      </c>
    </row>
    <row r="308" spans="1:8" x14ac:dyDescent="0.15">
      <c r="A308" s="1" t="str">
        <f>IF(MID(MST_CM_ITEM!A308,12,2)&lt;&gt;"11",RIGHT(MST_CM_ITEM!A308,13),RIGHT(MST_CM_ITEM!A308,12))</f>
        <v>320111011015</v>
      </c>
      <c r="B308" s="1" t="e">
        <f t="shared" si="16"/>
        <v>#REF!</v>
      </c>
      <c r="C308" s="1" t="str">
        <f t="shared" si="17"/>
        <v>PPIORG3201</v>
      </c>
      <c r="D308" s="1" t="str">
        <f t="shared" si="18"/>
        <v>PPISPLY320111</v>
      </c>
      <c r="E308" s="1" t="str">
        <f t="shared" si="19"/>
        <v>PPIITEM320111011015</v>
      </c>
      <c r="F308" s="1" t="str">
        <f>VLOOKUP( C308,MST_CM_ORG!A:B,2)</f>
        <v>松江市</v>
      </c>
      <c r="G308" s="1" t="str">
        <f>VLOOKUP(D308, PPI_SPLYCD!A:B,2,FALSE)</f>
        <v>物品</v>
      </c>
      <c r="H308" s="1" t="str">
        <f>VLOOKUP(E308, MST_CM_ITEM!A:B,2,FALSE)</f>
        <v>物品の製造：船舶類</v>
      </c>
    </row>
    <row r="309" spans="1:8" x14ac:dyDescent="0.15">
      <c r="A309" s="1" t="str">
        <f>IF(MID(MST_CM_ITEM!A309,12,2)&lt;&gt;"11",RIGHT(MST_CM_ITEM!A309,13),RIGHT(MST_CM_ITEM!A309,12))</f>
        <v>320111011016</v>
      </c>
      <c r="B309" s="1" t="e">
        <f t="shared" si="16"/>
        <v>#REF!</v>
      </c>
      <c r="C309" s="1" t="str">
        <f t="shared" si="17"/>
        <v>PPIORG3201</v>
      </c>
      <c r="D309" s="1" t="str">
        <f t="shared" si="18"/>
        <v>PPISPLY320111</v>
      </c>
      <c r="E309" s="1" t="str">
        <f t="shared" si="19"/>
        <v>PPIITEM320111011016</v>
      </c>
      <c r="F309" s="1" t="str">
        <f>VLOOKUP( C309,MST_CM_ORG!A:B,2)</f>
        <v>松江市</v>
      </c>
      <c r="G309" s="1" t="str">
        <f>VLOOKUP(D309, PPI_SPLYCD!A:B,2,FALSE)</f>
        <v>物品</v>
      </c>
      <c r="H309" s="1" t="str">
        <f>VLOOKUP(E309, MST_CM_ITEM!A:B,2,FALSE)</f>
        <v>物品の製造：燃料類</v>
      </c>
    </row>
    <row r="310" spans="1:8" x14ac:dyDescent="0.15">
      <c r="A310" s="1" t="str">
        <f>IF(MID(MST_CM_ITEM!A310,12,2)&lt;&gt;"11",RIGHT(MST_CM_ITEM!A310,13),RIGHT(MST_CM_ITEM!A310,12))</f>
        <v>320111011017</v>
      </c>
      <c r="B310" s="1" t="e">
        <f t="shared" si="16"/>
        <v>#REF!</v>
      </c>
      <c r="C310" s="1" t="str">
        <f t="shared" si="17"/>
        <v>PPIORG3201</v>
      </c>
      <c r="D310" s="1" t="str">
        <f t="shared" si="18"/>
        <v>PPISPLY320111</v>
      </c>
      <c r="E310" s="1" t="str">
        <f t="shared" si="19"/>
        <v>PPIITEM320111011017</v>
      </c>
      <c r="F310" s="1" t="str">
        <f>VLOOKUP( C310,MST_CM_ORG!A:B,2)</f>
        <v>松江市</v>
      </c>
      <c r="G310" s="1" t="str">
        <f>VLOOKUP(D310, PPI_SPLYCD!A:B,2,FALSE)</f>
        <v>物品</v>
      </c>
      <c r="H310" s="1" t="str">
        <f>VLOOKUP(E310, MST_CM_ITEM!A:B,2,FALSE)</f>
        <v>物品の製造：家具･什器類</v>
      </c>
    </row>
    <row r="311" spans="1:8" x14ac:dyDescent="0.15">
      <c r="A311" s="1" t="str">
        <f>IF(MID(MST_CM_ITEM!A311,12,2)&lt;&gt;"11",RIGHT(MST_CM_ITEM!A311,13),RIGHT(MST_CM_ITEM!A311,12))</f>
        <v>320111011018</v>
      </c>
      <c r="B311" s="1" t="e">
        <f t="shared" si="16"/>
        <v>#REF!</v>
      </c>
      <c r="C311" s="1" t="str">
        <f t="shared" si="17"/>
        <v>PPIORG3201</v>
      </c>
      <c r="D311" s="1" t="str">
        <f t="shared" si="18"/>
        <v>PPISPLY320111</v>
      </c>
      <c r="E311" s="1" t="str">
        <f t="shared" si="19"/>
        <v>PPIITEM320111011018</v>
      </c>
      <c r="F311" s="1" t="str">
        <f>VLOOKUP( C311,MST_CM_ORG!A:B,2)</f>
        <v>松江市</v>
      </c>
      <c r="G311" s="1" t="str">
        <f>VLOOKUP(D311, PPI_SPLYCD!A:B,2,FALSE)</f>
        <v>物品</v>
      </c>
      <c r="H311" s="1" t="str">
        <f>VLOOKUP(E311, MST_CM_ITEM!A:B,2,FALSE)</f>
        <v>物品の製造：一般･産業用機器類</v>
      </c>
    </row>
    <row r="312" spans="1:8" x14ac:dyDescent="0.15">
      <c r="A312" s="1" t="str">
        <f>IF(MID(MST_CM_ITEM!A312,12,2)&lt;&gt;"11",RIGHT(MST_CM_ITEM!A312,13),RIGHT(MST_CM_ITEM!A312,12))</f>
        <v>320111011019</v>
      </c>
      <c r="B312" s="1" t="e">
        <f t="shared" si="16"/>
        <v>#REF!</v>
      </c>
      <c r="C312" s="1" t="str">
        <f t="shared" si="17"/>
        <v>PPIORG3201</v>
      </c>
      <c r="D312" s="1" t="str">
        <f t="shared" si="18"/>
        <v>PPISPLY320111</v>
      </c>
      <c r="E312" s="1" t="str">
        <f t="shared" si="19"/>
        <v>PPIITEM320111011019</v>
      </c>
      <c r="F312" s="1" t="str">
        <f>VLOOKUP( C312,MST_CM_ORG!A:B,2)</f>
        <v>松江市</v>
      </c>
      <c r="G312" s="1" t="str">
        <f>VLOOKUP(D312, PPI_SPLYCD!A:B,2,FALSE)</f>
        <v>物品</v>
      </c>
      <c r="H312" s="1" t="str">
        <f>VLOOKUP(E312, MST_CM_ITEM!A:B,2,FALSE)</f>
        <v>物品の製造：電気･通信用機器類</v>
      </c>
    </row>
    <row r="313" spans="1:8" x14ac:dyDescent="0.15">
      <c r="A313" s="1" t="str">
        <f>IF(MID(MST_CM_ITEM!A313,12,2)&lt;&gt;"11",RIGHT(MST_CM_ITEM!A313,13),RIGHT(MST_CM_ITEM!A313,12))</f>
        <v>320111011020</v>
      </c>
      <c r="B313" s="1" t="e">
        <f t="shared" si="16"/>
        <v>#REF!</v>
      </c>
      <c r="C313" s="1" t="str">
        <f t="shared" si="17"/>
        <v>PPIORG3201</v>
      </c>
      <c r="D313" s="1" t="str">
        <f t="shared" si="18"/>
        <v>PPISPLY320111</v>
      </c>
      <c r="E313" s="1" t="str">
        <f t="shared" si="19"/>
        <v>PPIITEM320111011020</v>
      </c>
      <c r="F313" s="1" t="str">
        <f>VLOOKUP( C313,MST_CM_ORG!A:B,2)</f>
        <v>松江市</v>
      </c>
      <c r="G313" s="1" t="str">
        <f>VLOOKUP(D313, PPI_SPLYCD!A:B,2,FALSE)</f>
        <v>物品</v>
      </c>
      <c r="H313" s="1" t="str">
        <f>VLOOKUP(E313, MST_CM_ITEM!A:B,2,FALSE)</f>
        <v>物品の製造：電子計算機類</v>
      </c>
    </row>
    <row r="314" spans="1:8" x14ac:dyDescent="0.15">
      <c r="A314" s="1" t="str">
        <f>IF(MID(MST_CM_ITEM!A314,12,2)&lt;&gt;"11",RIGHT(MST_CM_ITEM!A314,13),RIGHT(MST_CM_ITEM!A314,12))</f>
        <v>320111011021</v>
      </c>
      <c r="B314" s="1" t="e">
        <f t="shared" si="16"/>
        <v>#REF!</v>
      </c>
      <c r="C314" s="1" t="str">
        <f t="shared" si="17"/>
        <v>PPIORG3201</v>
      </c>
      <c r="D314" s="1" t="str">
        <f t="shared" si="18"/>
        <v>PPISPLY320111</v>
      </c>
      <c r="E314" s="1" t="str">
        <f t="shared" si="19"/>
        <v>PPIITEM320111011021</v>
      </c>
      <c r="F314" s="1" t="str">
        <f>VLOOKUP( C314,MST_CM_ORG!A:B,2)</f>
        <v>松江市</v>
      </c>
      <c r="G314" s="1" t="str">
        <f>VLOOKUP(D314, PPI_SPLYCD!A:B,2,FALSE)</f>
        <v>物品</v>
      </c>
      <c r="H314" s="1" t="str">
        <f>VLOOKUP(E314, MST_CM_ITEM!A:B,2,FALSE)</f>
        <v>物品の製造：精密機器類</v>
      </c>
    </row>
    <row r="315" spans="1:8" x14ac:dyDescent="0.15">
      <c r="A315" s="1" t="str">
        <f>IF(MID(MST_CM_ITEM!A315,12,2)&lt;&gt;"11",RIGHT(MST_CM_ITEM!A315,13),RIGHT(MST_CM_ITEM!A315,12))</f>
        <v>320111011022</v>
      </c>
      <c r="B315" s="1" t="e">
        <f t="shared" si="16"/>
        <v>#REF!</v>
      </c>
      <c r="C315" s="1" t="str">
        <f t="shared" si="17"/>
        <v>PPIORG3201</v>
      </c>
      <c r="D315" s="1" t="str">
        <f t="shared" si="18"/>
        <v>PPISPLY320111</v>
      </c>
      <c r="E315" s="1" t="str">
        <f t="shared" si="19"/>
        <v>PPIITEM320111011022</v>
      </c>
      <c r="F315" s="1" t="str">
        <f>VLOOKUP( C315,MST_CM_ORG!A:B,2)</f>
        <v>松江市</v>
      </c>
      <c r="G315" s="1" t="str">
        <f>VLOOKUP(D315, PPI_SPLYCD!A:B,2,FALSE)</f>
        <v>物品</v>
      </c>
      <c r="H315" s="1" t="str">
        <f>VLOOKUP(E315, MST_CM_ITEM!A:B,2,FALSE)</f>
        <v>物品の製造：医療用機器類</v>
      </c>
    </row>
    <row r="316" spans="1:8" x14ac:dyDescent="0.15">
      <c r="A316" s="1" t="str">
        <f>IF(MID(MST_CM_ITEM!A316,12,2)&lt;&gt;"11",RIGHT(MST_CM_ITEM!A316,13),RIGHT(MST_CM_ITEM!A316,12))</f>
        <v>320111011023</v>
      </c>
      <c r="B316" s="1" t="e">
        <f t="shared" si="16"/>
        <v>#REF!</v>
      </c>
      <c r="C316" s="1" t="str">
        <f t="shared" si="17"/>
        <v>PPIORG3201</v>
      </c>
      <c r="D316" s="1" t="str">
        <f t="shared" si="18"/>
        <v>PPISPLY320111</v>
      </c>
      <c r="E316" s="1" t="str">
        <f t="shared" si="19"/>
        <v>PPIITEM320111011023</v>
      </c>
      <c r="F316" s="1" t="str">
        <f>VLOOKUP( C316,MST_CM_ORG!A:B,2)</f>
        <v>松江市</v>
      </c>
      <c r="G316" s="1" t="str">
        <f>VLOOKUP(D316, PPI_SPLYCD!A:B,2,FALSE)</f>
        <v>物品</v>
      </c>
      <c r="H316" s="1" t="str">
        <f>VLOOKUP(E316, MST_CM_ITEM!A:B,2,FALSE)</f>
        <v>物品の製造：事務用機器類</v>
      </c>
    </row>
    <row r="317" spans="1:8" x14ac:dyDescent="0.15">
      <c r="A317" s="1" t="str">
        <f>IF(MID(MST_CM_ITEM!A317,12,2)&lt;&gt;"11",RIGHT(MST_CM_ITEM!A317,13),RIGHT(MST_CM_ITEM!A317,12))</f>
        <v>320111011024</v>
      </c>
      <c r="B317" s="1" t="e">
        <f t="shared" si="16"/>
        <v>#REF!</v>
      </c>
      <c r="C317" s="1" t="str">
        <f t="shared" si="17"/>
        <v>PPIORG3201</v>
      </c>
      <c r="D317" s="1" t="str">
        <f t="shared" si="18"/>
        <v>PPISPLY320111</v>
      </c>
      <c r="E317" s="1" t="str">
        <f t="shared" si="19"/>
        <v>PPIITEM320111011024</v>
      </c>
      <c r="F317" s="1" t="str">
        <f>VLOOKUP( C317,MST_CM_ORG!A:B,2)</f>
        <v>松江市</v>
      </c>
      <c r="G317" s="1" t="str">
        <f>VLOOKUP(D317, PPI_SPLYCD!A:B,2,FALSE)</f>
        <v>物品</v>
      </c>
      <c r="H317" s="1" t="str">
        <f>VLOOKUP(E317, MST_CM_ITEM!A:B,2,FALSE)</f>
        <v>物品の製造：その他機器類</v>
      </c>
    </row>
    <row r="318" spans="1:8" x14ac:dyDescent="0.15">
      <c r="A318" s="1" t="str">
        <f>IF(MID(MST_CM_ITEM!A318,12,2)&lt;&gt;"11",RIGHT(MST_CM_ITEM!A318,13),RIGHT(MST_CM_ITEM!A318,12))</f>
        <v>320111011025</v>
      </c>
      <c r="B318" s="1" t="e">
        <f t="shared" si="16"/>
        <v>#REF!</v>
      </c>
      <c r="C318" s="1" t="str">
        <f t="shared" si="17"/>
        <v>PPIORG3201</v>
      </c>
      <c r="D318" s="1" t="str">
        <f t="shared" si="18"/>
        <v>PPISPLY320111</v>
      </c>
      <c r="E318" s="1" t="str">
        <f t="shared" si="19"/>
        <v>PPIITEM320111011025</v>
      </c>
      <c r="F318" s="1" t="str">
        <f>VLOOKUP( C318,MST_CM_ORG!A:B,2)</f>
        <v>松江市</v>
      </c>
      <c r="G318" s="1" t="str">
        <f>VLOOKUP(D318, PPI_SPLYCD!A:B,2,FALSE)</f>
        <v>物品</v>
      </c>
      <c r="H318" s="1" t="str">
        <f>VLOOKUP(E318, MST_CM_ITEM!A:B,2,FALSE)</f>
        <v>物品の製造：医薬品･医療用品</v>
      </c>
    </row>
    <row r="319" spans="1:8" x14ac:dyDescent="0.15">
      <c r="A319" s="1" t="str">
        <f>IF(MID(MST_CM_ITEM!A319,12,2)&lt;&gt;"11",RIGHT(MST_CM_ITEM!A319,13),RIGHT(MST_CM_ITEM!A319,12))</f>
        <v>320111011026</v>
      </c>
      <c r="B319" s="1" t="e">
        <f t="shared" si="16"/>
        <v>#REF!</v>
      </c>
      <c r="C319" s="1" t="str">
        <f t="shared" si="17"/>
        <v>PPIORG3201</v>
      </c>
      <c r="D319" s="1" t="str">
        <f t="shared" si="18"/>
        <v>PPISPLY320111</v>
      </c>
      <c r="E319" s="1" t="str">
        <f t="shared" si="19"/>
        <v>PPIITEM320111011026</v>
      </c>
      <c r="F319" s="1" t="str">
        <f>VLOOKUP( C319,MST_CM_ORG!A:B,2)</f>
        <v>松江市</v>
      </c>
      <c r="G319" s="1" t="str">
        <f>VLOOKUP(D319, PPI_SPLYCD!A:B,2,FALSE)</f>
        <v>物品</v>
      </c>
      <c r="H319" s="1" t="str">
        <f>VLOOKUP(E319, MST_CM_ITEM!A:B,2,FALSE)</f>
        <v>物品の製造：事務用品類</v>
      </c>
    </row>
    <row r="320" spans="1:8" x14ac:dyDescent="0.15">
      <c r="A320" s="1" t="str">
        <f>IF(MID(MST_CM_ITEM!A320,12,2)&lt;&gt;"11",RIGHT(MST_CM_ITEM!A320,13),RIGHT(MST_CM_ITEM!A320,12))</f>
        <v>320111011027</v>
      </c>
      <c r="B320" s="1" t="e">
        <f t="shared" si="16"/>
        <v>#REF!</v>
      </c>
      <c r="C320" s="1" t="str">
        <f t="shared" si="17"/>
        <v>PPIORG3201</v>
      </c>
      <c r="D320" s="1" t="str">
        <f t="shared" si="18"/>
        <v>PPISPLY320111</v>
      </c>
      <c r="E320" s="1" t="str">
        <f t="shared" si="19"/>
        <v>PPIITEM320111011027</v>
      </c>
      <c r="F320" s="1" t="str">
        <f>VLOOKUP( C320,MST_CM_ORG!A:B,2)</f>
        <v>松江市</v>
      </c>
      <c r="G320" s="1" t="str">
        <f>VLOOKUP(D320, PPI_SPLYCD!A:B,2,FALSE)</f>
        <v>物品</v>
      </c>
      <c r="H320" s="1" t="str">
        <f>VLOOKUP(E320, MST_CM_ITEM!A:B,2,FALSE)</f>
        <v>物品の製造：土木･建設･建築材料</v>
      </c>
    </row>
    <row r="321" spans="1:8" x14ac:dyDescent="0.15">
      <c r="A321" s="1" t="str">
        <f>IF(MID(MST_CM_ITEM!A321,12,2)&lt;&gt;"11",RIGHT(MST_CM_ITEM!A321,13),RIGHT(MST_CM_ITEM!A321,12))</f>
        <v>320111011028</v>
      </c>
      <c r="B321" s="1" t="e">
        <f t="shared" si="16"/>
        <v>#REF!</v>
      </c>
      <c r="C321" s="1" t="str">
        <f t="shared" si="17"/>
        <v>PPIORG3201</v>
      </c>
      <c r="D321" s="1" t="str">
        <f t="shared" si="18"/>
        <v>PPISPLY320111</v>
      </c>
      <c r="E321" s="1" t="str">
        <f t="shared" si="19"/>
        <v>PPIITEM320111011028</v>
      </c>
      <c r="F321" s="1" t="str">
        <f>VLOOKUP( C321,MST_CM_ORG!A:B,2)</f>
        <v>松江市</v>
      </c>
      <c r="G321" s="1" t="str">
        <f>VLOOKUP(D321, PPI_SPLYCD!A:B,2,FALSE)</f>
        <v>物品</v>
      </c>
      <c r="H321" s="1" t="str">
        <f>VLOOKUP(E321, MST_CM_ITEM!A:B,2,FALSE)</f>
        <v>物品の製造：造幣･印刷事業用原材料類</v>
      </c>
    </row>
    <row r="322" spans="1:8" x14ac:dyDescent="0.15">
      <c r="A322" s="1" t="str">
        <f>IF(MID(MST_CM_ITEM!A322,12,2)&lt;&gt;"11",RIGHT(MST_CM_ITEM!A322,13),RIGHT(MST_CM_ITEM!A322,12))</f>
        <v>320111011029</v>
      </c>
      <c r="B322" s="1" t="e">
        <f t="shared" si="16"/>
        <v>#REF!</v>
      </c>
      <c r="C322" s="1" t="str">
        <f t="shared" si="17"/>
        <v>PPIORG3201</v>
      </c>
      <c r="D322" s="1" t="str">
        <f t="shared" si="18"/>
        <v>PPISPLY320111</v>
      </c>
      <c r="E322" s="1" t="str">
        <f t="shared" si="19"/>
        <v>PPIITEM320111011029</v>
      </c>
      <c r="F322" s="1" t="str">
        <f>VLOOKUP( C322,MST_CM_ORG!A:B,2)</f>
        <v>松江市</v>
      </c>
      <c r="G322" s="1" t="str">
        <f>VLOOKUP(D322, PPI_SPLYCD!A:B,2,FALSE)</f>
        <v>物品</v>
      </c>
      <c r="H322" s="1" t="str">
        <f>VLOOKUP(E322, MST_CM_ITEM!A:B,2,FALSE)</f>
        <v>物品の製造：造幣事業用金属工芸品類</v>
      </c>
    </row>
    <row r="323" spans="1:8" x14ac:dyDescent="0.15">
      <c r="A323" s="1" t="str">
        <f>IF(MID(MST_CM_ITEM!A323,12,2)&lt;&gt;"11",RIGHT(MST_CM_ITEM!A323,13),RIGHT(MST_CM_ITEM!A323,12))</f>
        <v>320111011030</v>
      </c>
      <c r="B323" s="1" t="e">
        <f t="shared" si="16"/>
        <v>#REF!</v>
      </c>
      <c r="C323" s="1" t="str">
        <f t="shared" si="17"/>
        <v>PPIORG3201</v>
      </c>
      <c r="D323" s="1" t="str">
        <f t="shared" si="18"/>
        <v>PPISPLY320111</v>
      </c>
      <c r="E323" s="1" t="str">
        <f t="shared" si="19"/>
        <v>PPIITEM320111011030</v>
      </c>
      <c r="F323" s="1" t="str">
        <f>VLOOKUP( C323,MST_CM_ORG!A:B,2)</f>
        <v>松江市</v>
      </c>
      <c r="G323" s="1" t="str">
        <f>VLOOKUP(D323, PPI_SPLYCD!A:B,2,FALSE)</f>
        <v>物品</v>
      </c>
      <c r="H323" s="1" t="str">
        <f>VLOOKUP(E323, MST_CM_ITEM!A:B,2,FALSE)</f>
        <v>物品の製造：警察用装備品類</v>
      </c>
    </row>
    <row r="324" spans="1:8" x14ac:dyDescent="0.15">
      <c r="A324" s="1" t="str">
        <f>IF(MID(MST_CM_ITEM!A324,12,2)&lt;&gt;"11",RIGHT(MST_CM_ITEM!A324,13),RIGHT(MST_CM_ITEM!A324,12))</f>
        <v>320111011031</v>
      </c>
      <c r="B324" s="1" t="e">
        <f t="shared" ref="B324:B387" si="20">IF(OR(ISERROR(F324),ISERROR(G324),ISERROR(H324)),"",IF(org_name&lt;&gt;F324,"",CONCATENATE(G324,"：",H324)))</f>
        <v>#REF!</v>
      </c>
      <c r="C324" s="1" t="str">
        <f t="shared" ref="C324:C387" si="21">"PPIORG"&amp;LEFT(A324,4)</f>
        <v>PPIORG3201</v>
      </c>
      <c r="D324" s="1" t="str">
        <f t="shared" ref="D324:D387" si="22">"PPISPLY"&amp;LEFT(A324,6)</f>
        <v>PPISPLY320111</v>
      </c>
      <c r="E324" s="1" t="str">
        <f t="shared" ref="E324:E387" si="23">"PPIITEM"&amp;A324</f>
        <v>PPIITEM320111011031</v>
      </c>
      <c r="F324" s="1" t="str">
        <f>VLOOKUP( C324,MST_CM_ORG!A:B,2)</f>
        <v>松江市</v>
      </c>
      <c r="G324" s="1" t="str">
        <f>VLOOKUP(D324, PPI_SPLYCD!A:B,2,FALSE)</f>
        <v>物品</v>
      </c>
      <c r="H324" s="1" t="str">
        <f>VLOOKUP(E324, MST_CM_ITEM!A:B,2,FALSE)</f>
        <v>物品の製造：防衛用装備品類</v>
      </c>
    </row>
    <row r="325" spans="1:8" x14ac:dyDescent="0.15">
      <c r="A325" s="1" t="str">
        <f>IF(MID(MST_CM_ITEM!A325,12,2)&lt;&gt;"11",RIGHT(MST_CM_ITEM!A325,13),RIGHT(MST_CM_ITEM!A325,12))</f>
        <v>320111011032</v>
      </c>
      <c r="B325" s="1" t="e">
        <f t="shared" si="20"/>
        <v>#REF!</v>
      </c>
      <c r="C325" s="1" t="str">
        <f t="shared" si="21"/>
        <v>PPIORG3201</v>
      </c>
      <c r="D325" s="1" t="str">
        <f t="shared" si="22"/>
        <v>PPISPLY320111</v>
      </c>
      <c r="E325" s="1" t="str">
        <f t="shared" si="23"/>
        <v>PPIITEM320111011032</v>
      </c>
      <c r="F325" s="1" t="str">
        <f>VLOOKUP( C325,MST_CM_ORG!A:B,2)</f>
        <v>松江市</v>
      </c>
      <c r="G325" s="1" t="str">
        <f>VLOOKUP(D325, PPI_SPLYCD!A:B,2,FALSE)</f>
        <v>物品</v>
      </c>
      <c r="H325" s="1" t="str">
        <f>VLOOKUP(E325, MST_CM_ITEM!A:B,2,FALSE)</f>
        <v>物品の製造：印類</v>
      </c>
    </row>
    <row r="326" spans="1:8" x14ac:dyDescent="0.15">
      <c r="A326" s="1" t="str">
        <f>IF(MID(MST_CM_ITEM!A326,12,2)&lt;&gt;"11",RIGHT(MST_CM_ITEM!A326,13),RIGHT(MST_CM_ITEM!A326,12))</f>
        <v>320111011033</v>
      </c>
      <c r="B326" s="1" t="e">
        <f t="shared" si="20"/>
        <v>#REF!</v>
      </c>
      <c r="C326" s="1" t="str">
        <f t="shared" si="21"/>
        <v>PPIORG3201</v>
      </c>
      <c r="D326" s="1" t="str">
        <f t="shared" si="22"/>
        <v>PPISPLY320111</v>
      </c>
      <c r="E326" s="1" t="str">
        <f t="shared" si="23"/>
        <v>PPIITEM320111011033</v>
      </c>
      <c r="F326" s="1" t="str">
        <f>VLOOKUP( C326,MST_CM_ORG!A:B,2)</f>
        <v>松江市</v>
      </c>
      <c r="G326" s="1" t="str">
        <f>VLOOKUP(D326, PPI_SPLYCD!A:B,2,FALSE)</f>
        <v>物品</v>
      </c>
      <c r="H326" s="1" t="str">
        <f>VLOOKUP(E326, MST_CM_ITEM!A:B,2,FALSE)</f>
        <v>物品の製造：看板類</v>
      </c>
    </row>
    <row r="327" spans="1:8" x14ac:dyDescent="0.15">
      <c r="A327" s="1" t="str">
        <f>IF(MID(MST_CM_ITEM!A327,12,2)&lt;&gt;"11",RIGHT(MST_CM_ITEM!A327,13),RIGHT(MST_CM_ITEM!A327,12))</f>
        <v>320111011034</v>
      </c>
      <c r="B327" s="1" t="e">
        <f t="shared" si="20"/>
        <v>#REF!</v>
      </c>
      <c r="C327" s="1" t="str">
        <f t="shared" si="21"/>
        <v>PPIORG3201</v>
      </c>
      <c r="D327" s="1" t="str">
        <f t="shared" si="22"/>
        <v>PPISPLY320111</v>
      </c>
      <c r="E327" s="1" t="str">
        <f t="shared" si="23"/>
        <v>PPIITEM320111011034</v>
      </c>
      <c r="F327" s="1" t="str">
        <f>VLOOKUP( C327,MST_CM_ORG!A:B,2)</f>
        <v>松江市</v>
      </c>
      <c r="G327" s="1" t="str">
        <f>VLOOKUP(D327, PPI_SPLYCD!A:B,2,FALSE)</f>
        <v>物品</v>
      </c>
      <c r="H327" s="1" t="str">
        <f>VLOOKUP(E327, MST_CM_ITEM!A:B,2,FALSE)</f>
        <v>物品の製造：看板・標識類</v>
      </c>
    </row>
    <row r="328" spans="1:8" x14ac:dyDescent="0.15">
      <c r="A328" s="1" t="str">
        <f>IF(MID(MST_CM_ITEM!A328,12,2)&lt;&gt;"11",RIGHT(MST_CM_ITEM!A328,13),RIGHT(MST_CM_ITEM!A328,12))</f>
        <v>320111011035</v>
      </c>
      <c r="B328" s="1" t="e">
        <f t="shared" si="20"/>
        <v>#REF!</v>
      </c>
      <c r="C328" s="1" t="str">
        <f t="shared" si="21"/>
        <v>PPIORG3201</v>
      </c>
      <c r="D328" s="1" t="str">
        <f t="shared" si="22"/>
        <v>PPISPLY320111</v>
      </c>
      <c r="E328" s="1" t="str">
        <f t="shared" si="23"/>
        <v>PPIITEM320111011035</v>
      </c>
      <c r="F328" s="1" t="str">
        <f>VLOOKUP( C328,MST_CM_ORG!A:B,2)</f>
        <v>松江市</v>
      </c>
      <c r="G328" s="1" t="str">
        <f>VLOOKUP(D328, PPI_SPLYCD!A:B,2,FALSE)</f>
        <v>物品</v>
      </c>
      <c r="H328" s="1" t="str">
        <f>VLOOKUP(E328, MST_CM_ITEM!A:B,2,FALSE)</f>
        <v>物品の製造：コピー・青写真</v>
      </c>
    </row>
    <row r="329" spans="1:8" x14ac:dyDescent="0.15">
      <c r="A329" s="1" t="str">
        <f>IF(MID(MST_CM_ITEM!A329,12,2)&lt;&gt;"11",RIGHT(MST_CM_ITEM!A329,13),RIGHT(MST_CM_ITEM!A329,12))</f>
        <v>320111011036</v>
      </c>
      <c r="B329" s="1" t="e">
        <f t="shared" si="20"/>
        <v>#REF!</v>
      </c>
      <c r="C329" s="1" t="str">
        <f t="shared" si="21"/>
        <v>PPIORG3201</v>
      </c>
      <c r="D329" s="1" t="str">
        <f t="shared" si="22"/>
        <v>PPISPLY320111</v>
      </c>
      <c r="E329" s="1" t="str">
        <f t="shared" si="23"/>
        <v>PPIITEM320111011036</v>
      </c>
      <c r="F329" s="1" t="str">
        <f>VLOOKUP( C329,MST_CM_ORG!A:B,2)</f>
        <v>松江市</v>
      </c>
      <c r="G329" s="1" t="str">
        <f>VLOOKUP(D329, PPI_SPLYCD!A:B,2,FALSE)</f>
        <v>物品</v>
      </c>
      <c r="H329" s="1" t="str">
        <f>VLOOKUP(E329, MST_CM_ITEM!A:B,2,FALSE)</f>
        <v>物品の製造：印判類</v>
      </c>
    </row>
    <row r="330" spans="1:8" x14ac:dyDescent="0.15">
      <c r="A330" s="1" t="str">
        <f>IF(MID(MST_CM_ITEM!A330,12,2)&lt;&gt;"11",RIGHT(MST_CM_ITEM!A330,13),RIGHT(MST_CM_ITEM!A330,12))</f>
        <v>320111011037</v>
      </c>
      <c r="B330" s="1" t="e">
        <f t="shared" si="20"/>
        <v>#REF!</v>
      </c>
      <c r="C330" s="1" t="str">
        <f t="shared" si="21"/>
        <v>PPIORG3201</v>
      </c>
      <c r="D330" s="1" t="str">
        <f t="shared" si="22"/>
        <v>PPISPLY320111</v>
      </c>
      <c r="E330" s="1" t="str">
        <f t="shared" si="23"/>
        <v>PPIITEM320111011037</v>
      </c>
      <c r="F330" s="1" t="str">
        <f>VLOOKUP( C330,MST_CM_ORG!A:B,2)</f>
        <v>松江市</v>
      </c>
      <c r="G330" s="1" t="str">
        <f>VLOOKUP(D330, PPI_SPLYCD!A:B,2,FALSE)</f>
        <v>物品</v>
      </c>
      <c r="H330" s="1" t="str">
        <f>VLOOKUP(E330, MST_CM_ITEM!A:B,2,FALSE)</f>
        <v>物品の製造：文具</v>
      </c>
    </row>
    <row r="331" spans="1:8" x14ac:dyDescent="0.15">
      <c r="A331" s="1" t="str">
        <f>IF(MID(MST_CM_ITEM!A331,12,2)&lt;&gt;"11",RIGHT(MST_CM_ITEM!A331,13),RIGHT(MST_CM_ITEM!A331,12))</f>
        <v>320111011038</v>
      </c>
      <c r="B331" s="1" t="e">
        <f t="shared" si="20"/>
        <v>#REF!</v>
      </c>
      <c r="C331" s="1" t="str">
        <f t="shared" si="21"/>
        <v>PPIORG3201</v>
      </c>
      <c r="D331" s="1" t="str">
        <f t="shared" si="22"/>
        <v>PPISPLY320111</v>
      </c>
      <c r="E331" s="1" t="str">
        <f t="shared" si="23"/>
        <v>PPIITEM320111011038</v>
      </c>
      <c r="F331" s="1" t="str">
        <f>VLOOKUP( C331,MST_CM_ORG!A:B,2)</f>
        <v>松江市</v>
      </c>
      <c r="G331" s="1" t="str">
        <f>VLOOKUP(D331, PPI_SPLYCD!A:B,2,FALSE)</f>
        <v>物品</v>
      </c>
      <c r="H331" s="1" t="str">
        <f>VLOOKUP(E331, MST_CM_ITEM!A:B,2,FALSE)</f>
        <v>物品の製造：パソコン・ソフト</v>
      </c>
    </row>
    <row r="332" spans="1:8" x14ac:dyDescent="0.15">
      <c r="A332" s="1" t="str">
        <f>IF(MID(MST_CM_ITEM!A332,12,2)&lt;&gt;"11",RIGHT(MST_CM_ITEM!A332,13),RIGHT(MST_CM_ITEM!A332,12))</f>
        <v>320111011039</v>
      </c>
      <c r="B332" s="1" t="e">
        <f t="shared" si="20"/>
        <v>#REF!</v>
      </c>
      <c r="C332" s="1" t="str">
        <f t="shared" si="21"/>
        <v>PPIORG3201</v>
      </c>
      <c r="D332" s="1" t="str">
        <f t="shared" si="22"/>
        <v>PPISPLY320111</v>
      </c>
      <c r="E332" s="1" t="str">
        <f t="shared" si="23"/>
        <v>PPIITEM320111011039</v>
      </c>
      <c r="F332" s="1" t="str">
        <f>VLOOKUP( C332,MST_CM_ORG!A:B,2)</f>
        <v>松江市</v>
      </c>
      <c r="G332" s="1" t="str">
        <f>VLOOKUP(D332, PPI_SPLYCD!A:B,2,FALSE)</f>
        <v>物品</v>
      </c>
      <c r="H332" s="1" t="str">
        <f>VLOOKUP(E332, MST_CM_ITEM!A:B,2,FALSE)</f>
        <v>物品の製造：贈答品・表彰具類</v>
      </c>
    </row>
    <row r="333" spans="1:8" x14ac:dyDescent="0.15">
      <c r="A333" s="1" t="str">
        <f>IF(MID(MST_CM_ITEM!A333,12,2)&lt;&gt;"11",RIGHT(MST_CM_ITEM!A333,13),RIGHT(MST_CM_ITEM!A333,12))</f>
        <v>320111011040</v>
      </c>
      <c r="B333" s="1" t="e">
        <f t="shared" si="20"/>
        <v>#REF!</v>
      </c>
      <c r="C333" s="1" t="str">
        <f t="shared" si="21"/>
        <v>PPIORG3201</v>
      </c>
      <c r="D333" s="1" t="str">
        <f t="shared" si="22"/>
        <v>PPISPLY320111</v>
      </c>
      <c r="E333" s="1" t="str">
        <f t="shared" si="23"/>
        <v>PPIITEM320111011040</v>
      </c>
      <c r="F333" s="1" t="str">
        <f>VLOOKUP( C333,MST_CM_ORG!A:B,2)</f>
        <v>松江市</v>
      </c>
      <c r="G333" s="1" t="str">
        <f>VLOOKUP(D333, PPI_SPLYCD!A:B,2,FALSE)</f>
        <v>物品</v>
      </c>
      <c r="H333" s="1" t="str">
        <f>VLOOKUP(E333, MST_CM_ITEM!A:B,2,FALSE)</f>
        <v>物品の製造：教材・教具</v>
      </c>
    </row>
    <row r="334" spans="1:8" x14ac:dyDescent="0.15">
      <c r="A334" s="1" t="str">
        <f>IF(MID(MST_CM_ITEM!A334,12,2)&lt;&gt;"11",RIGHT(MST_CM_ITEM!A334,13),RIGHT(MST_CM_ITEM!A334,12))</f>
        <v>320111011041</v>
      </c>
      <c r="B334" s="1" t="e">
        <f t="shared" si="20"/>
        <v>#REF!</v>
      </c>
      <c r="C334" s="1" t="str">
        <f t="shared" si="21"/>
        <v>PPIORG3201</v>
      </c>
      <c r="D334" s="1" t="str">
        <f t="shared" si="22"/>
        <v>PPISPLY320111</v>
      </c>
      <c r="E334" s="1" t="str">
        <f t="shared" si="23"/>
        <v>PPIITEM320111011041</v>
      </c>
      <c r="F334" s="1" t="str">
        <f>VLOOKUP( C334,MST_CM_ORG!A:B,2)</f>
        <v>松江市</v>
      </c>
      <c r="G334" s="1" t="str">
        <f>VLOOKUP(D334, PPI_SPLYCD!A:B,2,FALSE)</f>
        <v>物品</v>
      </c>
      <c r="H334" s="1" t="str">
        <f>VLOOKUP(E334, MST_CM_ITEM!A:B,2,FALSE)</f>
        <v>物品の製造：運動用具類</v>
      </c>
    </row>
    <row r="335" spans="1:8" x14ac:dyDescent="0.15">
      <c r="A335" s="1" t="str">
        <f>IF(MID(MST_CM_ITEM!A335,12,2)&lt;&gt;"11",RIGHT(MST_CM_ITEM!A335,13),RIGHT(MST_CM_ITEM!A335,12))</f>
        <v>320111011042</v>
      </c>
      <c r="B335" s="1" t="e">
        <f t="shared" si="20"/>
        <v>#REF!</v>
      </c>
      <c r="C335" s="1" t="str">
        <f t="shared" si="21"/>
        <v>PPIORG3201</v>
      </c>
      <c r="D335" s="1" t="str">
        <f t="shared" si="22"/>
        <v>PPISPLY320111</v>
      </c>
      <c r="E335" s="1" t="str">
        <f t="shared" si="23"/>
        <v>PPIITEM320111011042</v>
      </c>
      <c r="F335" s="1" t="str">
        <f>VLOOKUP( C335,MST_CM_ORG!A:B,2)</f>
        <v>松江市</v>
      </c>
      <c r="G335" s="1" t="str">
        <f>VLOOKUP(D335, PPI_SPLYCD!A:B,2,FALSE)</f>
        <v>物品</v>
      </c>
      <c r="H335" s="1" t="str">
        <f>VLOOKUP(E335, MST_CM_ITEM!A:B,2,FALSE)</f>
        <v>物品の製造：音楽器具類</v>
      </c>
    </row>
    <row r="336" spans="1:8" x14ac:dyDescent="0.15">
      <c r="A336" s="1" t="str">
        <f>IF(MID(MST_CM_ITEM!A336,12,2)&lt;&gt;"11",RIGHT(MST_CM_ITEM!A336,13),RIGHT(MST_CM_ITEM!A336,12))</f>
        <v>320111011043</v>
      </c>
      <c r="B336" s="1" t="e">
        <f t="shared" si="20"/>
        <v>#REF!</v>
      </c>
      <c r="C336" s="1" t="str">
        <f t="shared" si="21"/>
        <v>PPIORG3201</v>
      </c>
      <c r="D336" s="1" t="str">
        <f t="shared" si="22"/>
        <v>PPISPLY320111</v>
      </c>
      <c r="E336" s="1" t="str">
        <f t="shared" si="23"/>
        <v>PPIITEM320111011043</v>
      </c>
      <c r="F336" s="1" t="str">
        <f>VLOOKUP( C336,MST_CM_ORG!A:B,2)</f>
        <v>松江市</v>
      </c>
      <c r="G336" s="1" t="str">
        <f>VLOOKUP(D336, PPI_SPLYCD!A:B,2,FALSE)</f>
        <v>物品</v>
      </c>
      <c r="H336" s="1" t="str">
        <f>VLOOKUP(E336, MST_CM_ITEM!A:B,2,FALSE)</f>
        <v>物品の製造：食品類</v>
      </c>
    </row>
    <row r="337" spans="1:8" x14ac:dyDescent="0.15">
      <c r="A337" s="1" t="str">
        <f>IF(MID(MST_CM_ITEM!A337,12,2)&lt;&gt;"11",RIGHT(MST_CM_ITEM!A337,13),RIGHT(MST_CM_ITEM!A337,12))</f>
        <v>320111011044</v>
      </c>
      <c r="B337" s="1" t="e">
        <f t="shared" si="20"/>
        <v>#REF!</v>
      </c>
      <c r="C337" s="1" t="str">
        <f t="shared" si="21"/>
        <v>PPIORG3201</v>
      </c>
      <c r="D337" s="1" t="str">
        <f t="shared" si="22"/>
        <v>PPISPLY320111</v>
      </c>
      <c r="E337" s="1" t="str">
        <f t="shared" si="23"/>
        <v>PPIITEM320111011044</v>
      </c>
      <c r="F337" s="1" t="str">
        <f>VLOOKUP( C337,MST_CM_ORG!A:B,2)</f>
        <v>松江市</v>
      </c>
      <c r="G337" s="1" t="str">
        <f>VLOOKUP(D337, PPI_SPLYCD!A:B,2,FALSE)</f>
        <v>物品</v>
      </c>
      <c r="H337" s="1" t="str">
        <f>VLOOKUP(E337, MST_CM_ITEM!A:B,2,FALSE)</f>
        <v>物品の製造：荒物・雑貨</v>
      </c>
    </row>
    <row r="338" spans="1:8" x14ac:dyDescent="0.15">
      <c r="A338" s="1" t="str">
        <f>IF(MID(MST_CM_ITEM!A338,12,2)&lt;&gt;"11",RIGHT(MST_CM_ITEM!A338,13),RIGHT(MST_CM_ITEM!A338,12))</f>
        <v>320111011045</v>
      </c>
      <c r="B338" s="1" t="e">
        <f t="shared" si="20"/>
        <v>#REF!</v>
      </c>
      <c r="C338" s="1" t="str">
        <f t="shared" si="21"/>
        <v>PPIORG3201</v>
      </c>
      <c r="D338" s="1" t="str">
        <f t="shared" si="22"/>
        <v>PPISPLY320111</v>
      </c>
      <c r="E338" s="1" t="str">
        <f t="shared" si="23"/>
        <v>PPIITEM320111011045</v>
      </c>
      <c r="F338" s="1" t="str">
        <f>VLOOKUP( C338,MST_CM_ORG!A:B,2)</f>
        <v>松江市</v>
      </c>
      <c r="G338" s="1" t="str">
        <f>VLOOKUP(D338, PPI_SPLYCD!A:B,2,FALSE)</f>
        <v>物品</v>
      </c>
      <c r="H338" s="1" t="str">
        <f>VLOOKUP(E338, MST_CM_ITEM!A:B,2,FALSE)</f>
        <v>物品の製造：厨房機器</v>
      </c>
    </row>
    <row r="339" spans="1:8" x14ac:dyDescent="0.15">
      <c r="A339" s="1" t="str">
        <f>IF(MID(MST_CM_ITEM!A339,12,2)&lt;&gt;"11",RIGHT(MST_CM_ITEM!A339,13),RIGHT(MST_CM_ITEM!A339,12))</f>
        <v>320111011046</v>
      </c>
      <c r="B339" s="1" t="e">
        <f t="shared" si="20"/>
        <v>#REF!</v>
      </c>
      <c r="C339" s="1" t="str">
        <f t="shared" si="21"/>
        <v>PPIORG3201</v>
      </c>
      <c r="D339" s="1" t="str">
        <f t="shared" si="22"/>
        <v>PPISPLY320111</v>
      </c>
      <c r="E339" s="1" t="str">
        <f t="shared" si="23"/>
        <v>PPIITEM320111011046</v>
      </c>
      <c r="F339" s="1" t="str">
        <f>VLOOKUP( C339,MST_CM_ORG!A:B,2)</f>
        <v>松江市</v>
      </c>
      <c r="G339" s="1" t="str">
        <f>VLOOKUP(D339, PPI_SPLYCD!A:B,2,FALSE)</f>
        <v>物品</v>
      </c>
      <c r="H339" s="1" t="str">
        <f>VLOOKUP(E339, MST_CM_ITEM!A:B,2,FALSE)</f>
        <v>物品の製造：計測機器</v>
      </c>
    </row>
    <row r="340" spans="1:8" x14ac:dyDescent="0.15">
      <c r="A340" s="1" t="str">
        <f>IF(MID(MST_CM_ITEM!A340,12,2)&lt;&gt;"11",RIGHT(MST_CM_ITEM!A340,13),RIGHT(MST_CM_ITEM!A340,12))</f>
        <v>320111011047</v>
      </c>
      <c r="B340" s="1" t="e">
        <f t="shared" si="20"/>
        <v>#REF!</v>
      </c>
      <c r="C340" s="1" t="str">
        <f t="shared" si="21"/>
        <v>PPIORG3201</v>
      </c>
      <c r="D340" s="1" t="str">
        <f t="shared" si="22"/>
        <v>PPISPLY320111</v>
      </c>
      <c r="E340" s="1" t="str">
        <f t="shared" si="23"/>
        <v>PPIITEM320111011047</v>
      </c>
      <c r="F340" s="1" t="str">
        <f>VLOOKUP( C340,MST_CM_ORG!A:B,2)</f>
        <v>松江市</v>
      </c>
      <c r="G340" s="1" t="str">
        <f>VLOOKUP(D340, PPI_SPLYCD!A:B,2,FALSE)</f>
        <v>物品</v>
      </c>
      <c r="H340" s="1" t="str">
        <f>VLOOKUP(E340, MST_CM_ITEM!A:B,2,FALSE)</f>
        <v>物品の製造：消防・防災用品</v>
      </c>
    </row>
    <row r="341" spans="1:8" x14ac:dyDescent="0.15">
      <c r="A341" s="1" t="str">
        <f>IF(MID(MST_CM_ITEM!A341,12,2)&lt;&gt;"11",RIGHT(MST_CM_ITEM!A341,13),RIGHT(MST_CM_ITEM!A341,12))</f>
        <v>320111011048</v>
      </c>
      <c r="B341" s="1" t="e">
        <f t="shared" si="20"/>
        <v>#REF!</v>
      </c>
      <c r="C341" s="1" t="str">
        <f t="shared" si="21"/>
        <v>PPIORG3201</v>
      </c>
      <c r="D341" s="1" t="str">
        <f t="shared" si="22"/>
        <v>PPISPLY320111</v>
      </c>
      <c r="E341" s="1" t="str">
        <f t="shared" si="23"/>
        <v>PPIITEM320111011048</v>
      </c>
      <c r="F341" s="1" t="str">
        <f>VLOOKUP( C341,MST_CM_ORG!A:B,2)</f>
        <v>松江市</v>
      </c>
      <c r="G341" s="1" t="str">
        <f>VLOOKUP(D341, PPI_SPLYCD!A:B,2,FALSE)</f>
        <v>物品</v>
      </c>
      <c r="H341" s="1" t="str">
        <f>VLOOKUP(E341, MST_CM_ITEM!A:B,2,FALSE)</f>
        <v>物品の製造：室内装飾品</v>
      </c>
    </row>
    <row r="342" spans="1:8" x14ac:dyDescent="0.15">
      <c r="A342" s="1" t="str">
        <f>IF(MID(MST_CM_ITEM!A342,12,2)&lt;&gt;"11",RIGHT(MST_CM_ITEM!A342,13),RIGHT(MST_CM_ITEM!A342,12))</f>
        <v>320111011049</v>
      </c>
      <c r="B342" s="1" t="e">
        <f t="shared" si="20"/>
        <v>#REF!</v>
      </c>
      <c r="C342" s="1" t="str">
        <f t="shared" si="21"/>
        <v>PPIORG3201</v>
      </c>
      <c r="D342" s="1" t="str">
        <f t="shared" si="22"/>
        <v>PPISPLY320111</v>
      </c>
      <c r="E342" s="1" t="str">
        <f t="shared" si="23"/>
        <v>PPIITEM320111011049</v>
      </c>
      <c r="F342" s="1" t="str">
        <f>VLOOKUP( C342,MST_CM_ORG!A:B,2)</f>
        <v>松江市</v>
      </c>
      <c r="G342" s="1" t="str">
        <f>VLOOKUP(D342, PPI_SPLYCD!A:B,2,FALSE)</f>
        <v>物品</v>
      </c>
      <c r="H342" s="1" t="str">
        <f>VLOOKUP(E342, MST_CM_ITEM!A:B,2,FALSE)</f>
        <v>物品の製造：道路・交通安全機材</v>
      </c>
    </row>
    <row r="343" spans="1:8" x14ac:dyDescent="0.15">
      <c r="A343" s="1" t="str">
        <f>IF(MID(MST_CM_ITEM!A343,12,2)&lt;&gt;"11",RIGHT(MST_CM_ITEM!A343,13),RIGHT(MST_CM_ITEM!A343,12))</f>
        <v>320111011050</v>
      </c>
      <c r="B343" s="1" t="e">
        <f t="shared" si="20"/>
        <v>#REF!</v>
      </c>
      <c r="C343" s="1" t="str">
        <f t="shared" si="21"/>
        <v>PPIORG3201</v>
      </c>
      <c r="D343" s="1" t="str">
        <f t="shared" si="22"/>
        <v>PPISPLY320111</v>
      </c>
      <c r="E343" s="1" t="str">
        <f t="shared" si="23"/>
        <v>PPIITEM320111011050</v>
      </c>
      <c r="F343" s="1" t="str">
        <f>VLOOKUP( C343,MST_CM_ORG!A:B,2)</f>
        <v>松江市</v>
      </c>
      <c r="G343" s="1" t="str">
        <f>VLOOKUP(D343, PPI_SPLYCD!A:B,2,FALSE)</f>
        <v>物品</v>
      </c>
      <c r="H343" s="1" t="str">
        <f>VLOOKUP(E343, MST_CM_ITEM!A:B,2,FALSE)</f>
        <v>物品の製造：資材</v>
      </c>
    </row>
    <row r="344" spans="1:8" x14ac:dyDescent="0.15">
      <c r="A344" s="1" t="str">
        <f>IF(MID(MST_CM_ITEM!A344,12,2)&lt;&gt;"11",RIGHT(MST_CM_ITEM!A344,13),RIGHT(MST_CM_ITEM!A344,12))</f>
        <v>320111011051</v>
      </c>
      <c r="B344" s="1" t="e">
        <f t="shared" si="20"/>
        <v>#REF!</v>
      </c>
      <c r="C344" s="1" t="str">
        <f t="shared" si="21"/>
        <v>PPIORG3201</v>
      </c>
      <c r="D344" s="1" t="str">
        <f t="shared" si="22"/>
        <v>PPISPLY320111</v>
      </c>
      <c r="E344" s="1" t="str">
        <f t="shared" si="23"/>
        <v>PPIITEM320111011051</v>
      </c>
      <c r="F344" s="1" t="str">
        <f>VLOOKUP( C344,MST_CM_ORG!A:B,2)</f>
        <v>松江市</v>
      </c>
      <c r="G344" s="1" t="str">
        <f>VLOOKUP(D344, PPI_SPLYCD!A:B,2,FALSE)</f>
        <v>物品</v>
      </c>
      <c r="H344" s="1" t="str">
        <f>VLOOKUP(E344, MST_CM_ITEM!A:B,2,FALSE)</f>
        <v>物品の製造：コンクリート二次製品</v>
      </c>
    </row>
    <row r="345" spans="1:8" x14ac:dyDescent="0.15">
      <c r="A345" s="1" t="str">
        <f>IF(MID(MST_CM_ITEM!A345,12,2)&lt;&gt;"11",RIGHT(MST_CM_ITEM!A345,13),RIGHT(MST_CM_ITEM!A345,12))</f>
        <v>320111011052</v>
      </c>
      <c r="B345" s="1" t="e">
        <f t="shared" si="20"/>
        <v>#REF!</v>
      </c>
      <c r="C345" s="1" t="str">
        <f t="shared" si="21"/>
        <v>PPIORG3201</v>
      </c>
      <c r="D345" s="1" t="str">
        <f t="shared" si="22"/>
        <v>PPISPLY320111</v>
      </c>
      <c r="E345" s="1" t="str">
        <f t="shared" si="23"/>
        <v>PPIITEM320111011052</v>
      </c>
      <c r="F345" s="1" t="str">
        <f>VLOOKUP( C345,MST_CM_ORG!A:B,2)</f>
        <v>松江市</v>
      </c>
      <c r="G345" s="1" t="str">
        <f>VLOOKUP(D345, PPI_SPLYCD!A:B,2,FALSE)</f>
        <v>物品</v>
      </c>
      <c r="H345" s="1" t="str">
        <f>VLOOKUP(E345, MST_CM_ITEM!A:B,2,FALSE)</f>
        <v>物品の製造：仮設資材</v>
      </c>
    </row>
    <row r="346" spans="1:8" x14ac:dyDescent="0.15">
      <c r="A346" s="1" t="str">
        <f>IF(MID(MST_CM_ITEM!A346,12,2)&lt;&gt;"11",RIGHT(MST_CM_ITEM!A346,13),RIGHT(MST_CM_ITEM!A346,12))</f>
        <v>320111011053</v>
      </c>
      <c r="B346" s="1" t="e">
        <f t="shared" si="20"/>
        <v>#REF!</v>
      </c>
      <c r="C346" s="1" t="str">
        <f t="shared" si="21"/>
        <v>PPIORG3201</v>
      </c>
      <c r="D346" s="1" t="str">
        <f t="shared" si="22"/>
        <v>PPISPLY320111</v>
      </c>
      <c r="E346" s="1" t="str">
        <f t="shared" si="23"/>
        <v>PPIITEM320111011053</v>
      </c>
      <c r="F346" s="1" t="str">
        <f>VLOOKUP( C346,MST_CM_ORG!A:B,2)</f>
        <v>松江市</v>
      </c>
      <c r="G346" s="1" t="str">
        <f>VLOOKUP(D346, PPI_SPLYCD!A:B,2,FALSE)</f>
        <v>物品</v>
      </c>
      <c r="H346" s="1" t="str">
        <f>VLOOKUP(E346, MST_CM_ITEM!A:B,2,FALSE)</f>
        <v>物品の製造：水道機具類</v>
      </c>
    </row>
    <row r="347" spans="1:8" x14ac:dyDescent="0.15">
      <c r="A347" s="1" t="str">
        <f>IF(MID(MST_CM_ITEM!A347,12,2)&lt;&gt;"11",RIGHT(MST_CM_ITEM!A347,13),RIGHT(MST_CM_ITEM!A347,12))</f>
        <v>320111011054</v>
      </c>
      <c r="B347" s="1" t="e">
        <f t="shared" si="20"/>
        <v>#REF!</v>
      </c>
      <c r="C347" s="1" t="str">
        <f t="shared" si="21"/>
        <v>PPIORG3201</v>
      </c>
      <c r="D347" s="1" t="str">
        <f t="shared" si="22"/>
        <v>PPISPLY320111</v>
      </c>
      <c r="E347" s="1" t="str">
        <f t="shared" si="23"/>
        <v>PPIITEM320111011054</v>
      </c>
      <c r="F347" s="1" t="str">
        <f>VLOOKUP( C347,MST_CM_ORG!A:B,2)</f>
        <v>松江市</v>
      </c>
      <c r="G347" s="1" t="str">
        <f>VLOOKUP(D347, PPI_SPLYCD!A:B,2,FALSE)</f>
        <v>物品</v>
      </c>
      <c r="H347" s="1" t="str">
        <f>VLOOKUP(E347, MST_CM_ITEM!A:B,2,FALSE)</f>
        <v>物品の製造：肥飼料・園芸用品</v>
      </c>
    </row>
    <row r="348" spans="1:8" x14ac:dyDescent="0.15">
      <c r="A348" s="1" t="str">
        <f>IF(MID(MST_CM_ITEM!A348,12,2)&lt;&gt;"11",RIGHT(MST_CM_ITEM!A348,13),RIGHT(MST_CM_ITEM!A348,12))</f>
        <v>320111011055</v>
      </c>
      <c r="B348" s="1" t="e">
        <f t="shared" si="20"/>
        <v>#REF!</v>
      </c>
      <c r="C348" s="1" t="str">
        <f t="shared" si="21"/>
        <v>PPIORG3201</v>
      </c>
      <c r="D348" s="1" t="str">
        <f t="shared" si="22"/>
        <v>PPISPLY320111</v>
      </c>
      <c r="E348" s="1" t="str">
        <f t="shared" si="23"/>
        <v>PPIITEM320111011055</v>
      </c>
      <c r="F348" s="1" t="str">
        <f>VLOOKUP( C348,MST_CM_ORG!A:B,2)</f>
        <v>松江市</v>
      </c>
      <c r="G348" s="1" t="str">
        <f>VLOOKUP(D348, PPI_SPLYCD!A:B,2,FALSE)</f>
        <v>物品</v>
      </c>
      <c r="H348" s="1" t="str">
        <f>VLOOKUP(E348, MST_CM_ITEM!A:B,2,FALSE)</f>
        <v>物品の製造：工業製品</v>
      </c>
    </row>
    <row r="349" spans="1:8" x14ac:dyDescent="0.15">
      <c r="A349" s="1" t="str">
        <f>IF(MID(MST_CM_ITEM!A349,12,2)&lt;&gt;"11",RIGHT(MST_CM_ITEM!A349,13),RIGHT(MST_CM_ITEM!A349,12))</f>
        <v>320111011056</v>
      </c>
      <c r="B349" s="1" t="e">
        <f t="shared" si="20"/>
        <v>#REF!</v>
      </c>
      <c r="C349" s="1" t="str">
        <f t="shared" si="21"/>
        <v>PPIORG3201</v>
      </c>
      <c r="D349" s="1" t="str">
        <f t="shared" si="22"/>
        <v>PPISPLY320111</v>
      </c>
      <c r="E349" s="1" t="str">
        <f t="shared" si="23"/>
        <v>PPIITEM320111011056</v>
      </c>
      <c r="F349" s="1" t="str">
        <f>VLOOKUP( C349,MST_CM_ORG!A:B,2)</f>
        <v>松江市</v>
      </c>
      <c r="G349" s="1" t="str">
        <f>VLOOKUP(D349, PPI_SPLYCD!A:B,2,FALSE)</f>
        <v>物品</v>
      </c>
      <c r="H349" s="1" t="str">
        <f>VLOOKUP(E349, MST_CM_ITEM!A:B,2,FALSE)</f>
        <v>物品の製造：その他</v>
      </c>
    </row>
    <row r="350" spans="1:8" x14ac:dyDescent="0.15">
      <c r="A350" s="1" t="str">
        <f>IF(MID(MST_CM_ITEM!A350,12,2)&lt;&gt;"11",RIGHT(MST_CM_ITEM!A350,13),RIGHT(MST_CM_ITEM!A350,12))</f>
        <v>320111012000</v>
      </c>
      <c r="B350" s="1" t="e">
        <f t="shared" si="20"/>
        <v>#REF!</v>
      </c>
      <c r="C350" s="1" t="str">
        <f t="shared" si="21"/>
        <v>PPIORG3201</v>
      </c>
      <c r="D350" s="1" t="str">
        <f t="shared" si="22"/>
        <v>PPISPLY320111</v>
      </c>
      <c r="E350" s="1" t="str">
        <f t="shared" si="23"/>
        <v>PPIITEM320111012000</v>
      </c>
      <c r="F350" s="1" t="str">
        <f>VLOOKUP( C350,MST_CM_ORG!A:B,2)</f>
        <v>松江市</v>
      </c>
      <c r="G350" s="1" t="str">
        <f>VLOOKUP(D350, PPI_SPLYCD!A:B,2,FALSE)</f>
        <v>物品</v>
      </c>
      <c r="H350" s="1" t="str">
        <f>VLOOKUP(E350, MST_CM_ITEM!A:B,2,FALSE)</f>
        <v>物品の販売：</v>
      </c>
    </row>
    <row r="351" spans="1:8" x14ac:dyDescent="0.15">
      <c r="A351" s="1" t="str">
        <f>IF(MID(MST_CM_ITEM!A351,12,2)&lt;&gt;"11",RIGHT(MST_CM_ITEM!A351,13),RIGHT(MST_CM_ITEM!A351,12))</f>
        <v>320111012001</v>
      </c>
      <c r="B351" s="1" t="e">
        <f t="shared" si="20"/>
        <v>#REF!</v>
      </c>
      <c r="C351" s="1" t="str">
        <f t="shared" si="21"/>
        <v>PPIORG3201</v>
      </c>
      <c r="D351" s="1" t="str">
        <f t="shared" si="22"/>
        <v>PPISPLY320111</v>
      </c>
      <c r="E351" s="1" t="str">
        <f t="shared" si="23"/>
        <v>PPIITEM320111012001</v>
      </c>
      <c r="F351" s="1" t="str">
        <f>VLOOKUP( C351,MST_CM_ORG!A:B,2)</f>
        <v>松江市</v>
      </c>
      <c r="G351" s="1" t="str">
        <f>VLOOKUP(D351, PPI_SPLYCD!A:B,2,FALSE)</f>
        <v>物品</v>
      </c>
      <c r="H351" s="1" t="str">
        <f>VLOOKUP(E351, MST_CM_ITEM!A:B,2,FALSE)</f>
        <v>物品の販売：衣服・その他繊維製品類</v>
      </c>
    </row>
    <row r="352" spans="1:8" x14ac:dyDescent="0.15">
      <c r="A352" s="1" t="str">
        <f>IF(MID(MST_CM_ITEM!A352,12,2)&lt;&gt;"11",RIGHT(MST_CM_ITEM!A352,13),RIGHT(MST_CM_ITEM!A352,12))</f>
        <v>320111012002</v>
      </c>
      <c r="B352" s="1" t="e">
        <f t="shared" si="20"/>
        <v>#REF!</v>
      </c>
      <c r="C352" s="1" t="str">
        <f t="shared" si="21"/>
        <v>PPIORG3201</v>
      </c>
      <c r="D352" s="1" t="str">
        <f t="shared" si="22"/>
        <v>PPISPLY320111</v>
      </c>
      <c r="E352" s="1" t="str">
        <f t="shared" si="23"/>
        <v>PPIITEM320111012002</v>
      </c>
      <c r="F352" s="1" t="str">
        <f>VLOOKUP( C352,MST_CM_ORG!A:B,2)</f>
        <v>松江市</v>
      </c>
      <c r="G352" s="1" t="str">
        <f>VLOOKUP(D352, PPI_SPLYCD!A:B,2,FALSE)</f>
        <v>物品</v>
      </c>
      <c r="H352" s="1" t="str">
        <f>VLOOKUP(E352, MST_CM_ITEM!A:B,2,FALSE)</f>
        <v>物品の販売：ゴム･皮革･プラスチック製品類</v>
      </c>
    </row>
    <row r="353" spans="1:8" x14ac:dyDescent="0.15">
      <c r="A353" s="1" t="str">
        <f>IF(MID(MST_CM_ITEM!A353,12,2)&lt;&gt;"11",RIGHT(MST_CM_ITEM!A353,13),RIGHT(MST_CM_ITEM!A353,12))</f>
        <v>320111012003</v>
      </c>
      <c r="B353" s="1" t="e">
        <f t="shared" si="20"/>
        <v>#REF!</v>
      </c>
      <c r="C353" s="1" t="str">
        <f t="shared" si="21"/>
        <v>PPIORG3201</v>
      </c>
      <c r="D353" s="1" t="str">
        <f t="shared" si="22"/>
        <v>PPISPLY320111</v>
      </c>
      <c r="E353" s="1" t="str">
        <f t="shared" si="23"/>
        <v>PPIITEM320111012003</v>
      </c>
      <c r="F353" s="1" t="str">
        <f>VLOOKUP( C353,MST_CM_ORG!A:B,2)</f>
        <v>松江市</v>
      </c>
      <c r="G353" s="1" t="str">
        <f>VLOOKUP(D353, PPI_SPLYCD!A:B,2,FALSE)</f>
        <v>物品</v>
      </c>
      <c r="H353" s="1" t="str">
        <f>VLOOKUP(E353, MST_CM_ITEM!A:B,2,FALSE)</f>
        <v>物品の販売：窯業･土石製品類</v>
      </c>
    </row>
    <row r="354" spans="1:8" x14ac:dyDescent="0.15">
      <c r="A354" s="1" t="str">
        <f>IF(MID(MST_CM_ITEM!A354,12,2)&lt;&gt;"11",RIGHT(MST_CM_ITEM!A354,13),RIGHT(MST_CM_ITEM!A354,12))</f>
        <v>320111012004</v>
      </c>
      <c r="B354" s="1" t="e">
        <f t="shared" si="20"/>
        <v>#REF!</v>
      </c>
      <c r="C354" s="1" t="str">
        <f t="shared" si="21"/>
        <v>PPIORG3201</v>
      </c>
      <c r="D354" s="1" t="str">
        <f t="shared" si="22"/>
        <v>PPISPLY320111</v>
      </c>
      <c r="E354" s="1" t="str">
        <f t="shared" si="23"/>
        <v>PPIITEM320111012004</v>
      </c>
      <c r="F354" s="1" t="str">
        <f>VLOOKUP( C354,MST_CM_ORG!A:B,2)</f>
        <v>松江市</v>
      </c>
      <c r="G354" s="1" t="str">
        <f>VLOOKUP(D354, PPI_SPLYCD!A:B,2,FALSE)</f>
        <v>物品</v>
      </c>
      <c r="H354" s="1" t="str">
        <f>VLOOKUP(E354, MST_CM_ITEM!A:B,2,FALSE)</f>
        <v>物品の販売：非鉄金属･金属製品類</v>
      </c>
    </row>
    <row r="355" spans="1:8" x14ac:dyDescent="0.15">
      <c r="A355" s="1" t="str">
        <f>IF(MID(MST_CM_ITEM!A355,12,2)&lt;&gt;"11",RIGHT(MST_CM_ITEM!A355,13),RIGHT(MST_CM_ITEM!A355,12))</f>
        <v>320111012005</v>
      </c>
      <c r="B355" s="1" t="e">
        <f t="shared" si="20"/>
        <v>#REF!</v>
      </c>
      <c r="C355" s="1" t="str">
        <f t="shared" si="21"/>
        <v>PPIORG3201</v>
      </c>
      <c r="D355" s="1" t="str">
        <f t="shared" si="22"/>
        <v>PPISPLY320111</v>
      </c>
      <c r="E355" s="1" t="str">
        <f t="shared" si="23"/>
        <v>PPIITEM320111012005</v>
      </c>
      <c r="F355" s="1" t="str">
        <f>VLOOKUP( C355,MST_CM_ORG!A:B,2)</f>
        <v>松江市</v>
      </c>
      <c r="G355" s="1" t="str">
        <f>VLOOKUP(D355, PPI_SPLYCD!A:B,2,FALSE)</f>
        <v>物品</v>
      </c>
      <c r="H355" s="1" t="str">
        <f>VLOOKUP(E355, MST_CM_ITEM!A:B,2,FALSE)</f>
        <v>物品の販売：フォーム印刷</v>
      </c>
    </row>
    <row r="356" spans="1:8" x14ac:dyDescent="0.15">
      <c r="A356" s="1" t="str">
        <f>IF(MID(MST_CM_ITEM!A356,12,2)&lt;&gt;"11",RIGHT(MST_CM_ITEM!A356,13),RIGHT(MST_CM_ITEM!A356,12))</f>
        <v>320111012006</v>
      </c>
      <c r="B356" s="1" t="e">
        <f t="shared" si="20"/>
        <v>#REF!</v>
      </c>
      <c r="C356" s="1" t="str">
        <f t="shared" si="21"/>
        <v>PPIORG3201</v>
      </c>
      <c r="D356" s="1" t="str">
        <f t="shared" si="22"/>
        <v>PPISPLY320111</v>
      </c>
      <c r="E356" s="1" t="str">
        <f t="shared" si="23"/>
        <v>PPIITEM320111012006</v>
      </c>
      <c r="F356" s="1" t="str">
        <f>VLOOKUP( C356,MST_CM_ORG!A:B,2)</f>
        <v>松江市</v>
      </c>
      <c r="G356" s="1" t="str">
        <f>VLOOKUP(D356, PPI_SPLYCD!A:B,2,FALSE)</f>
        <v>物品</v>
      </c>
      <c r="H356" s="1" t="str">
        <f>VLOOKUP(E356, MST_CM_ITEM!A:B,2,FALSE)</f>
        <v>物品の販売：オフセット印刷</v>
      </c>
    </row>
    <row r="357" spans="1:8" x14ac:dyDescent="0.15">
      <c r="A357" s="1" t="str">
        <f>IF(MID(MST_CM_ITEM!A357,12,2)&lt;&gt;"11",RIGHT(MST_CM_ITEM!A357,13),RIGHT(MST_CM_ITEM!A357,12))</f>
        <v>320111012007</v>
      </c>
      <c r="B357" s="1" t="e">
        <f t="shared" si="20"/>
        <v>#REF!</v>
      </c>
      <c r="C357" s="1" t="str">
        <f t="shared" si="21"/>
        <v>PPIORG3201</v>
      </c>
      <c r="D357" s="1" t="str">
        <f t="shared" si="22"/>
        <v>PPISPLY320111</v>
      </c>
      <c r="E357" s="1" t="str">
        <f t="shared" si="23"/>
        <v>PPIITEM320111012007</v>
      </c>
      <c r="F357" s="1" t="str">
        <f>VLOOKUP( C357,MST_CM_ORG!A:B,2)</f>
        <v>松江市</v>
      </c>
      <c r="G357" s="1" t="str">
        <f>VLOOKUP(D357, PPI_SPLYCD!A:B,2,FALSE)</f>
        <v>物品</v>
      </c>
      <c r="H357" s="1" t="str">
        <f>VLOOKUP(E357, MST_CM_ITEM!A:B,2,FALSE)</f>
        <v>物品の販売：活版印刷</v>
      </c>
    </row>
    <row r="358" spans="1:8" x14ac:dyDescent="0.15">
      <c r="A358" s="1" t="str">
        <f>IF(MID(MST_CM_ITEM!A358,12,2)&lt;&gt;"11",RIGHT(MST_CM_ITEM!A358,13),RIGHT(MST_CM_ITEM!A358,12))</f>
        <v>320111012008</v>
      </c>
      <c r="B358" s="1" t="e">
        <f t="shared" si="20"/>
        <v>#REF!</v>
      </c>
      <c r="C358" s="1" t="str">
        <f t="shared" si="21"/>
        <v>PPIORG3201</v>
      </c>
      <c r="D358" s="1" t="str">
        <f t="shared" si="22"/>
        <v>PPISPLY320111</v>
      </c>
      <c r="E358" s="1" t="str">
        <f t="shared" si="23"/>
        <v>PPIITEM320111012008</v>
      </c>
      <c r="F358" s="1" t="str">
        <f>VLOOKUP( C358,MST_CM_ORG!A:B,2)</f>
        <v>松江市</v>
      </c>
      <c r="G358" s="1" t="str">
        <f>VLOOKUP(D358, PPI_SPLYCD!A:B,2,FALSE)</f>
        <v>物品</v>
      </c>
      <c r="H358" s="1" t="str">
        <f>VLOOKUP(E358, MST_CM_ITEM!A:B,2,FALSE)</f>
        <v>物品の販売：シール印刷</v>
      </c>
    </row>
    <row r="359" spans="1:8" x14ac:dyDescent="0.15">
      <c r="A359" s="1" t="str">
        <f>IF(MID(MST_CM_ITEM!A359,12,2)&lt;&gt;"11",RIGHT(MST_CM_ITEM!A359,13),RIGHT(MST_CM_ITEM!A359,12))</f>
        <v>320111012009</v>
      </c>
      <c r="B359" s="1" t="e">
        <f t="shared" si="20"/>
        <v>#REF!</v>
      </c>
      <c r="C359" s="1" t="str">
        <f t="shared" si="21"/>
        <v>PPIORG3201</v>
      </c>
      <c r="D359" s="1" t="str">
        <f t="shared" si="22"/>
        <v>PPISPLY320111</v>
      </c>
      <c r="E359" s="1" t="str">
        <f t="shared" si="23"/>
        <v>PPIITEM320111012009</v>
      </c>
      <c r="F359" s="1" t="str">
        <f>VLOOKUP( C359,MST_CM_ORG!A:B,2)</f>
        <v>松江市</v>
      </c>
      <c r="G359" s="1" t="str">
        <f>VLOOKUP(D359, PPI_SPLYCD!A:B,2,FALSE)</f>
        <v>物品</v>
      </c>
      <c r="H359" s="1" t="str">
        <f>VLOOKUP(E359, MST_CM_ITEM!A:B,2,FALSE)</f>
        <v>物品の販売：その他印刷類</v>
      </c>
    </row>
    <row r="360" spans="1:8" x14ac:dyDescent="0.15">
      <c r="A360" s="1" t="str">
        <f>IF(MID(MST_CM_ITEM!A360,12,2)&lt;&gt;"11",RIGHT(MST_CM_ITEM!A360,13),RIGHT(MST_CM_ITEM!A360,12))</f>
        <v>320111012010</v>
      </c>
      <c r="B360" s="1" t="e">
        <f t="shared" si="20"/>
        <v>#REF!</v>
      </c>
      <c r="C360" s="1" t="str">
        <f t="shared" si="21"/>
        <v>PPIORG3201</v>
      </c>
      <c r="D360" s="1" t="str">
        <f t="shared" si="22"/>
        <v>PPISPLY320111</v>
      </c>
      <c r="E360" s="1" t="str">
        <f t="shared" si="23"/>
        <v>PPIITEM320111012010</v>
      </c>
      <c r="F360" s="1" t="str">
        <f>VLOOKUP( C360,MST_CM_ORG!A:B,2)</f>
        <v>松江市</v>
      </c>
      <c r="G360" s="1" t="str">
        <f>VLOOKUP(D360, PPI_SPLYCD!A:B,2,FALSE)</f>
        <v>物品</v>
      </c>
      <c r="H360" s="1" t="str">
        <f>VLOOKUP(E360, MST_CM_ITEM!A:B,2,FALSE)</f>
        <v>物品の販売：図書類</v>
      </c>
    </row>
    <row r="361" spans="1:8" x14ac:dyDescent="0.15">
      <c r="A361" s="1" t="str">
        <f>IF(MID(MST_CM_ITEM!A361,12,2)&lt;&gt;"11",RIGHT(MST_CM_ITEM!A361,13),RIGHT(MST_CM_ITEM!A361,12))</f>
        <v>320111012011</v>
      </c>
      <c r="B361" s="1" t="e">
        <f t="shared" si="20"/>
        <v>#REF!</v>
      </c>
      <c r="C361" s="1" t="str">
        <f t="shared" si="21"/>
        <v>PPIORG3201</v>
      </c>
      <c r="D361" s="1" t="str">
        <f t="shared" si="22"/>
        <v>PPISPLY320111</v>
      </c>
      <c r="E361" s="1" t="str">
        <f t="shared" si="23"/>
        <v>PPIITEM320111012011</v>
      </c>
      <c r="F361" s="1" t="str">
        <f>VLOOKUP( C361,MST_CM_ORG!A:B,2)</f>
        <v>松江市</v>
      </c>
      <c r="G361" s="1" t="str">
        <f>VLOOKUP(D361, PPI_SPLYCD!A:B,2,FALSE)</f>
        <v>物品</v>
      </c>
      <c r="H361" s="1" t="str">
        <f>VLOOKUP(E361, MST_CM_ITEM!A:B,2,FALSE)</f>
        <v>物品の販売：電子出版物類</v>
      </c>
    </row>
    <row r="362" spans="1:8" x14ac:dyDescent="0.15">
      <c r="A362" s="1" t="str">
        <f>IF(MID(MST_CM_ITEM!A362,12,2)&lt;&gt;"11",RIGHT(MST_CM_ITEM!A362,13),RIGHT(MST_CM_ITEM!A362,12))</f>
        <v>320111012012</v>
      </c>
      <c r="B362" s="1" t="e">
        <f t="shared" si="20"/>
        <v>#REF!</v>
      </c>
      <c r="C362" s="1" t="str">
        <f t="shared" si="21"/>
        <v>PPIORG3201</v>
      </c>
      <c r="D362" s="1" t="str">
        <f t="shared" si="22"/>
        <v>PPISPLY320111</v>
      </c>
      <c r="E362" s="1" t="str">
        <f t="shared" si="23"/>
        <v>PPIITEM320111012012</v>
      </c>
      <c r="F362" s="1" t="str">
        <f>VLOOKUP( C362,MST_CM_ORG!A:B,2)</f>
        <v>松江市</v>
      </c>
      <c r="G362" s="1" t="str">
        <f>VLOOKUP(D362, PPI_SPLYCD!A:B,2,FALSE)</f>
        <v>物品</v>
      </c>
      <c r="H362" s="1" t="str">
        <f>VLOOKUP(E362, MST_CM_ITEM!A:B,2,FALSE)</f>
        <v>物品の販売：紙･紙加工品類</v>
      </c>
    </row>
    <row r="363" spans="1:8" x14ac:dyDescent="0.15">
      <c r="A363" s="1" t="str">
        <f>IF(MID(MST_CM_ITEM!A363,12,2)&lt;&gt;"11",RIGHT(MST_CM_ITEM!A363,13),RIGHT(MST_CM_ITEM!A363,12))</f>
        <v>320111012013</v>
      </c>
      <c r="B363" s="1" t="e">
        <f t="shared" si="20"/>
        <v>#REF!</v>
      </c>
      <c r="C363" s="1" t="str">
        <f t="shared" si="21"/>
        <v>PPIORG3201</v>
      </c>
      <c r="D363" s="1" t="str">
        <f t="shared" si="22"/>
        <v>PPISPLY320111</v>
      </c>
      <c r="E363" s="1" t="str">
        <f t="shared" si="23"/>
        <v>PPIITEM320111012013</v>
      </c>
      <c r="F363" s="1" t="str">
        <f>VLOOKUP( C363,MST_CM_ORG!A:B,2)</f>
        <v>松江市</v>
      </c>
      <c r="G363" s="1" t="str">
        <f>VLOOKUP(D363, PPI_SPLYCD!A:B,2,FALSE)</f>
        <v>物品</v>
      </c>
      <c r="H363" s="1" t="str">
        <f>VLOOKUP(E363, MST_CM_ITEM!A:B,2,FALSE)</f>
        <v>物品の販売：車両類</v>
      </c>
    </row>
    <row r="364" spans="1:8" x14ac:dyDescent="0.15">
      <c r="A364" s="1" t="str">
        <f>IF(MID(MST_CM_ITEM!A364,12,2)&lt;&gt;"11",RIGHT(MST_CM_ITEM!A364,13),RIGHT(MST_CM_ITEM!A364,12))</f>
        <v>320111012014</v>
      </c>
      <c r="B364" s="1" t="e">
        <f t="shared" si="20"/>
        <v>#REF!</v>
      </c>
      <c r="C364" s="1" t="str">
        <f t="shared" si="21"/>
        <v>PPIORG3201</v>
      </c>
      <c r="D364" s="1" t="str">
        <f t="shared" si="22"/>
        <v>PPISPLY320111</v>
      </c>
      <c r="E364" s="1" t="str">
        <f t="shared" si="23"/>
        <v>PPIITEM320111012014</v>
      </c>
      <c r="F364" s="1" t="str">
        <f>VLOOKUP( C364,MST_CM_ORG!A:B,2)</f>
        <v>松江市</v>
      </c>
      <c r="G364" s="1" t="str">
        <f>VLOOKUP(D364, PPI_SPLYCD!A:B,2,FALSE)</f>
        <v>物品</v>
      </c>
      <c r="H364" s="1" t="str">
        <f>VLOOKUP(E364, MST_CM_ITEM!A:B,2,FALSE)</f>
        <v>物品の販売：その他輸送･搬送機械器具類</v>
      </c>
    </row>
    <row r="365" spans="1:8" x14ac:dyDescent="0.15">
      <c r="A365" s="1" t="str">
        <f>IF(MID(MST_CM_ITEM!A365,12,2)&lt;&gt;"11",RIGHT(MST_CM_ITEM!A365,13),RIGHT(MST_CM_ITEM!A365,12))</f>
        <v>320111012015</v>
      </c>
      <c r="B365" s="1" t="e">
        <f t="shared" si="20"/>
        <v>#REF!</v>
      </c>
      <c r="C365" s="1" t="str">
        <f t="shared" si="21"/>
        <v>PPIORG3201</v>
      </c>
      <c r="D365" s="1" t="str">
        <f t="shared" si="22"/>
        <v>PPISPLY320111</v>
      </c>
      <c r="E365" s="1" t="str">
        <f t="shared" si="23"/>
        <v>PPIITEM320111012015</v>
      </c>
      <c r="F365" s="1" t="str">
        <f>VLOOKUP( C365,MST_CM_ORG!A:B,2)</f>
        <v>松江市</v>
      </c>
      <c r="G365" s="1" t="str">
        <f>VLOOKUP(D365, PPI_SPLYCD!A:B,2,FALSE)</f>
        <v>物品</v>
      </c>
      <c r="H365" s="1" t="str">
        <f>VLOOKUP(E365, MST_CM_ITEM!A:B,2,FALSE)</f>
        <v>物品の販売：船舶類</v>
      </c>
    </row>
    <row r="366" spans="1:8" x14ac:dyDescent="0.15">
      <c r="A366" s="1" t="str">
        <f>IF(MID(MST_CM_ITEM!A366,12,2)&lt;&gt;"11",RIGHT(MST_CM_ITEM!A366,13),RIGHT(MST_CM_ITEM!A366,12))</f>
        <v>320111012016</v>
      </c>
      <c r="B366" s="1" t="e">
        <f t="shared" si="20"/>
        <v>#REF!</v>
      </c>
      <c r="C366" s="1" t="str">
        <f t="shared" si="21"/>
        <v>PPIORG3201</v>
      </c>
      <c r="D366" s="1" t="str">
        <f t="shared" si="22"/>
        <v>PPISPLY320111</v>
      </c>
      <c r="E366" s="1" t="str">
        <f t="shared" si="23"/>
        <v>PPIITEM320111012016</v>
      </c>
      <c r="F366" s="1" t="str">
        <f>VLOOKUP( C366,MST_CM_ORG!A:B,2)</f>
        <v>松江市</v>
      </c>
      <c r="G366" s="1" t="str">
        <f>VLOOKUP(D366, PPI_SPLYCD!A:B,2,FALSE)</f>
        <v>物品</v>
      </c>
      <c r="H366" s="1" t="str">
        <f>VLOOKUP(E366, MST_CM_ITEM!A:B,2,FALSE)</f>
        <v>物品の販売：燃料類</v>
      </c>
    </row>
    <row r="367" spans="1:8" x14ac:dyDescent="0.15">
      <c r="A367" s="1" t="str">
        <f>IF(MID(MST_CM_ITEM!A367,12,2)&lt;&gt;"11",RIGHT(MST_CM_ITEM!A367,13),RIGHT(MST_CM_ITEM!A367,12))</f>
        <v>320111012017</v>
      </c>
      <c r="B367" s="1" t="e">
        <f t="shared" si="20"/>
        <v>#REF!</v>
      </c>
      <c r="C367" s="1" t="str">
        <f t="shared" si="21"/>
        <v>PPIORG3201</v>
      </c>
      <c r="D367" s="1" t="str">
        <f t="shared" si="22"/>
        <v>PPISPLY320111</v>
      </c>
      <c r="E367" s="1" t="str">
        <f t="shared" si="23"/>
        <v>PPIITEM320111012017</v>
      </c>
      <c r="F367" s="1" t="str">
        <f>VLOOKUP( C367,MST_CM_ORG!A:B,2)</f>
        <v>松江市</v>
      </c>
      <c r="G367" s="1" t="str">
        <f>VLOOKUP(D367, PPI_SPLYCD!A:B,2,FALSE)</f>
        <v>物品</v>
      </c>
      <c r="H367" s="1" t="str">
        <f>VLOOKUP(E367, MST_CM_ITEM!A:B,2,FALSE)</f>
        <v>物品の販売：家具･什器類</v>
      </c>
    </row>
    <row r="368" spans="1:8" x14ac:dyDescent="0.15">
      <c r="A368" s="1" t="str">
        <f>IF(MID(MST_CM_ITEM!A368,12,2)&lt;&gt;"11",RIGHT(MST_CM_ITEM!A368,13),RIGHT(MST_CM_ITEM!A368,12))</f>
        <v>320111012018</v>
      </c>
      <c r="B368" s="1" t="e">
        <f t="shared" si="20"/>
        <v>#REF!</v>
      </c>
      <c r="C368" s="1" t="str">
        <f t="shared" si="21"/>
        <v>PPIORG3201</v>
      </c>
      <c r="D368" s="1" t="str">
        <f t="shared" si="22"/>
        <v>PPISPLY320111</v>
      </c>
      <c r="E368" s="1" t="str">
        <f t="shared" si="23"/>
        <v>PPIITEM320111012018</v>
      </c>
      <c r="F368" s="1" t="str">
        <f>VLOOKUP( C368,MST_CM_ORG!A:B,2)</f>
        <v>松江市</v>
      </c>
      <c r="G368" s="1" t="str">
        <f>VLOOKUP(D368, PPI_SPLYCD!A:B,2,FALSE)</f>
        <v>物品</v>
      </c>
      <c r="H368" s="1" t="str">
        <f>VLOOKUP(E368, MST_CM_ITEM!A:B,2,FALSE)</f>
        <v>物品の販売：一般･産業用機器類</v>
      </c>
    </row>
    <row r="369" spans="1:8" x14ac:dyDescent="0.15">
      <c r="A369" s="1" t="str">
        <f>IF(MID(MST_CM_ITEM!A369,12,2)&lt;&gt;"11",RIGHT(MST_CM_ITEM!A369,13),RIGHT(MST_CM_ITEM!A369,12))</f>
        <v>320111012019</v>
      </c>
      <c r="B369" s="1" t="e">
        <f t="shared" si="20"/>
        <v>#REF!</v>
      </c>
      <c r="C369" s="1" t="str">
        <f t="shared" si="21"/>
        <v>PPIORG3201</v>
      </c>
      <c r="D369" s="1" t="str">
        <f t="shared" si="22"/>
        <v>PPISPLY320111</v>
      </c>
      <c r="E369" s="1" t="str">
        <f t="shared" si="23"/>
        <v>PPIITEM320111012019</v>
      </c>
      <c r="F369" s="1" t="str">
        <f>VLOOKUP( C369,MST_CM_ORG!A:B,2)</f>
        <v>松江市</v>
      </c>
      <c r="G369" s="1" t="str">
        <f>VLOOKUP(D369, PPI_SPLYCD!A:B,2,FALSE)</f>
        <v>物品</v>
      </c>
      <c r="H369" s="1" t="str">
        <f>VLOOKUP(E369, MST_CM_ITEM!A:B,2,FALSE)</f>
        <v>物品の販売：電気･通信用機器類</v>
      </c>
    </row>
    <row r="370" spans="1:8" x14ac:dyDescent="0.15">
      <c r="A370" s="1" t="str">
        <f>IF(MID(MST_CM_ITEM!A370,12,2)&lt;&gt;"11",RIGHT(MST_CM_ITEM!A370,13),RIGHT(MST_CM_ITEM!A370,12))</f>
        <v>320111012020</v>
      </c>
      <c r="B370" s="1" t="e">
        <f t="shared" si="20"/>
        <v>#REF!</v>
      </c>
      <c r="C370" s="1" t="str">
        <f t="shared" si="21"/>
        <v>PPIORG3201</v>
      </c>
      <c r="D370" s="1" t="str">
        <f t="shared" si="22"/>
        <v>PPISPLY320111</v>
      </c>
      <c r="E370" s="1" t="str">
        <f t="shared" si="23"/>
        <v>PPIITEM320111012020</v>
      </c>
      <c r="F370" s="1" t="str">
        <f>VLOOKUP( C370,MST_CM_ORG!A:B,2)</f>
        <v>松江市</v>
      </c>
      <c r="G370" s="1" t="str">
        <f>VLOOKUP(D370, PPI_SPLYCD!A:B,2,FALSE)</f>
        <v>物品</v>
      </c>
      <c r="H370" s="1" t="str">
        <f>VLOOKUP(E370, MST_CM_ITEM!A:B,2,FALSE)</f>
        <v>物品の販売：電子計算機類</v>
      </c>
    </row>
    <row r="371" spans="1:8" x14ac:dyDescent="0.15">
      <c r="A371" s="1" t="str">
        <f>IF(MID(MST_CM_ITEM!A371,12,2)&lt;&gt;"11",RIGHT(MST_CM_ITEM!A371,13),RIGHT(MST_CM_ITEM!A371,12))</f>
        <v>320111012021</v>
      </c>
      <c r="B371" s="1" t="e">
        <f t="shared" si="20"/>
        <v>#REF!</v>
      </c>
      <c r="C371" s="1" t="str">
        <f t="shared" si="21"/>
        <v>PPIORG3201</v>
      </c>
      <c r="D371" s="1" t="str">
        <f t="shared" si="22"/>
        <v>PPISPLY320111</v>
      </c>
      <c r="E371" s="1" t="str">
        <f t="shared" si="23"/>
        <v>PPIITEM320111012021</v>
      </c>
      <c r="F371" s="1" t="str">
        <f>VLOOKUP( C371,MST_CM_ORG!A:B,2)</f>
        <v>松江市</v>
      </c>
      <c r="G371" s="1" t="str">
        <f>VLOOKUP(D371, PPI_SPLYCD!A:B,2,FALSE)</f>
        <v>物品</v>
      </c>
      <c r="H371" s="1" t="str">
        <f>VLOOKUP(E371, MST_CM_ITEM!A:B,2,FALSE)</f>
        <v>物品の販売：精密機器類</v>
      </c>
    </row>
    <row r="372" spans="1:8" x14ac:dyDescent="0.15">
      <c r="A372" s="1" t="str">
        <f>IF(MID(MST_CM_ITEM!A372,12,2)&lt;&gt;"11",RIGHT(MST_CM_ITEM!A372,13),RIGHT(MST_CM_ITEM!A372,12))</f>
        <v>320111012022</v>
      </c>
      <c r="B372" s="1" t="e">
        <f t="shared" si="20"/>
        <v>#REF!</v>
      </c>
      <c r="C372" s="1" t="str">
        <f t="shared" si="21"/>
        <v>PPIORG3201</v>
      </c>
      <c r="D372" s="1" t="str">
        <f t="shared" si="22"/>
        <v>PPISPLY320111</v>
      </c>
      <c r="E372" s="1" t="str">
        <f t="shared" si="23"/>
        <v>PPIITEM320111012022</v>
      </c>
      <c r="F372" s="1" t="str">
        <f>VLOOKUP( C372,MST_CM_ORG!A:B,2)</f>
        <v>松江市</v>
      </c>
      <c r="G372" s="1" t="str">
        <f>VLOOKUP(D372, PPI_SPLYCD!A:B,2,FALSE)</f>
        <v>物品</v>
      </c>
      <c r="H372" s="1" t="str">
        <f>VLOOKUP(E372, MST_CM_ITEM!A:B,2,FALSE)</f>
        <v>物品の販売：医療用機器類</v>
      </c>
    </row>
    <row r="373" spans="1:8" x14ac:dyDescent="0.15">
      <c r="A373" s="1" t="str">
        <f>IF(MID(MST_CM_ITEM!A373,12,2)&lt;&gt;"11",RIGHT(MST_CM_ITEM!A373,13),RIGHT(MST_CM_ITEM!A373,12))</f>
        <v>320111012023</v>
      </c>
      <c r="B373" s="1" t="e">
        <f t="shared" si="20"/>
        <v>#REF!</v>
      </c>
      <c r="C373" s="1" t="str">
        <f t="shared" si="21"/>
        <v>PPIORG3201</v>
      </c>
      <c r="D373" s="1" t="str">
        <f t="shared" si="22"/>
        <v>PPISPLY320111</v>
      </c>
      <c r="E373" s="1" t="str">
        <f t="shared" si="23"/>
        <v>PPIITEM320111012023</v>
      </c>
      <c r="F373" s="1" t="str">
        <f>VLOOKUP( C373,MST_CM_ORG!A:B,2)</f>
        <v>松江市</v>
      </c>
      <c r="G373" s="1" t="str">
        <f>VLOOKUP(D373, PPI_SPLYCD!A:B,2,FALSE)</f>
        <v>物品</v>
      </c>
      <c r="H373" s="1" t="str">
        <f>VLOOKUP(E373, MST_CM_ITEM!A:B,2,FALSE)</f>
        <v>物品の販売：事務用機器類</v>
      </c>
    </row>
    <row r="374" spans="1:8" x14ac:dyDescent="0.15">
      <c r="A374" s="1" t="str">
        <f>IF(MID(MST_CM_ITEM!A374,12,2)&lt;&gt;"11",RIGHT(MST_CM_ITEM!A374,13),RIGHT(MST_CM_ITEM!A374,12))</f>
        <v>320111012024</v>
      </c>
      <c r="B374" s="1" t="e">
        <f t="shared" si="20"/>
        <v>#REF!</v>
      </c>
      <c r="C374" s="1" t="str">
        <f t="shared" si="21"/>
        <v>PPIORG3201</v>
      </c>
      <c r="D374" s="1" t="str">
        <f t="shared" si="22"/>
        <v>PPISPLY320111</v>
      </c>
      <c r="E374" s="1" t="str">
        <f t="shared" si="23"/>
        <v>PPIITEM320111012024</v>
      </c>
      <c r="F374" s="1" t="str">
        <f>VLOOKUP( C374,MST_CM_ORG!A:B,2)</f>
        <v>松江市</v>
      </c>
      <c r="G374" s="1" t="str">
        <f>VLOOKUP(D374, PPI_SPLYCD!A:B,2,FALSE)</f>
        <v>物品</v>
      </c>
      <c r="H374" s="1" t="str">
        <f>VLOOKUP(E374, MST_CM_ITEM!A:B,2,FALSE)</f>
        <v>物品の販売：その他機器類</v>
      </c>
    </row>
    <row r="375" spans="1:8" x14ac:dyDescent="0.15">
      <c r="A375" s="1" t="str">
        <f>IF(MID(MST_CM_ITEM!A375,12,2)&lt;&gt;"11",RIGHT(MST_CM_ITEM!A375,13),RIGHT(MST_CM_ITEM!A375,12))</f>
        <v>320111012025</v>
      </c>
      <c r="B375" s="1" t="e">
        <f t="shared" si="20"/>
        <v>#REF!</v>
      </c>
      <c r="C375" s="1" t="str">
        <f t="shared" si="21"/>
        <v>PPIORG3201</v>
      </c>
      <c r="D375" s="1" t="str">
        <f t="shared" si="22"/>
        <v>PPISPLY320111</v>
      </c>
      <c r="E375" s="1" t="str">
        <f t="shared" si="23"/>
        <v>PPIITEM320111012025</v>
      </c>
      <c r="F375" s="1" t="str">
        <f>VLOOKUP( C375,MST_CM_ORG!A:B,2)</f>
        <v>松江市</v>
      </c>
      <c r="G375" s="1" t="str">
        <f>VLOOKUP(D375, PPI_SPLYCD!A:B,2,FALSE)</f>
        <v>物品</v>
      </c>
      <c r="H375" s="1" t="str">
        <f>VLOOKUP(E375, MST_CM_ITEM!A:B,2,FALSE)</f>
        <v>物品の販売：医薬品･医療用品</v>
      </c>
    </row>
    <row r="376" spans="1:8" x14ac:dyDescent="0.15">
      <c r="A376" s="1" t="str">
        <f>IF(MID(MST_CM_ITEM!A376,12,2)&lt;&gt;"11",RIGHT(MST_CM_ITEM!A376,13),RIGHT(MST_CM_ITEM!A376,12))</f>
        <v>320111012026</v>
      </c>
      <c r="B376" s="1" t="e">
        <f t="shared" si="20"/>
        <v>#REF!</v>
      </c>
      <c r="C376" s="1" t="str">
        <f t="shared" si="21"/>
        <v>PPIORG3201</v>
      </c>
      <c r="D376" s="1" t="str">
        <f t="shared" si="22"/>
        <v>PPISPLY320111</v>
      </c>
      <c r="E376" s="1" t="str">
        <f t="shared" si="23"/>
        <v>PPIITEM320111012026</v>
      </c>
      <c r="F376" s="1" t="str">
        <f>VLOOKUP( C376,MST_CM_ORG!A:B,2)</f>
        <v>松江市</v>
      </c>
      <c r="G376" s="1" t="str">
        <f>VLOOKUP(D376, PPI_SPLYCD!A:B,2,FALSE)</f>
        <v>物品</v>
      </c>
      <c r="H376" s="1" t="str">
        <f>VLOOKUP(E376, MST_CM_ITEM!A:B,2,FALSE)</f>
        <v>物品の販売：事務用品類</v>
      </c>
    </row>
    <row r="377" spans="1:8" x14ac:dyDescent="0.15">
      <c r="A377" s="1" t="str">
        <f>IF(MID(MST_CM_ITEM!A377,12,2)&lt;&gt;"11",RIGHT(MST_CM_ITEM!A377,13),RIGHT(MST_CM_ITEM!A377,12))</f>
        <v>320111012027</v>
      </c>
      <c r="B377" s="1" t="e">
        <f t="shared" si="20"/>
        <v>#REF!</v>
      </c>
      <c r="C377" s="1" t="str">
        <f t="shared" si="21"/>
        <v>PPIORG3201</v>
      </c>
      <c r="D377" s="1" t="str">
        <f t="shared" si="22"/>
        <v>PPISPLY320111</v>
      </c>
      <c r="E377" s="1" t="str">
        <f t="shared" si="23"/>
        <v>PPIITEM320111012027</v>
      </c>
      <c r="F377" s="1" t="str">
        <f>VLOOKUP( C377,MST_CM_ORG!A:B,2)</f>
        <v>松江市</v>
      </c>
      <c r="G377" s="1" t="str">
        <f>VLOOKUP(D377, PPI_SPLYCD!A:B,2,FALSE)</f>
        <v>物品</v>
      </c>
      <c r="H377" s="1" t="str">
        <f>VLOOKUP(E377, MST_CM_ITEM!A:B,2,FALSE)</f>
        <v>物品の販売：土木･建設･建築材料</v>
      </c>
    </row>
    <row r="378" spans="1:8" x14ac:dyDescent="0.15">
      <c r="A378" s="1" t="str">
        <f>IF(MID(MST_CM_ITEM!A378,12,2)&lt;&gt;"11",RIGHT(MST_CM_ITEM!A378,13),RIGHT(MST_CM_ITEM!A378,12))</f>
        <v>320111012028</v>
      </c>
      <c r="B378" s="1" t="e">
        <f t="shared" si="20"/>
        <v>#REF!</v>
      </c>
      <c r="C378" s="1" t="str">
        <f t="shared" si="21"/>
        <v>PPIORG3201</v>
      </c>
      <c r="D378" s="1" t="str">
        <f t="shared" si="22"/>
        <v>PPISPLY320111</v>
      </c>
      <c r="E378" s="1" t="str">
        <f t="shared" si="23"/>
        <v>PPIITEM320111012028</v>
      </c>
      <c r="F378" s="1" t="str">
        <f>VLOOKUP( C378,MST_CM_ORG!A:B,2)</f>
        <v>松江市</v>
      </c>
      <c r="G378" s="1" t="str">
        <f>VLOOKUP(D378, PPI_SPLYCD!A:B,2,FALSE)</f>
        <v>物品</v>
      </c>
      <c r="H378" s="1" t="str">
        <f>VLOOKUP(E378, MST_CM_ITEM!A:B,2,FALSE)</f>
        <v>物品の販売：造幣･印刷事業用原材料類</v>
      </c>
    </row>
    <row r="379" spans="1:8" x14ac:dyDescent="0.15">
      <c r="A379" s="1" t="str">
        <f>IF(MID(MST_CM_ITEM!A379,12,2)&lt;&gt;"11",RIGHT(MST_CM_ITEM!A379,13),RIGHT(MST_CM_ITEM!A379,12))</f>
        <v>320111012029</v>
      </c>
      <c r="B379" s="1" t="e">
        <f t="shared" si="20"/>
        <v>#REF!</v>
      </c>
      <c r="C379" s="1" t="str">
        <f t="shared" si="21"/>
        <v>PPIORG3201</v>
      </c>
      <c r="D379" s="1" t="str">
        <f t="shared" si="22"/>
        <v>PPISPLY320111</v>
      </c>
      <c r="E379" s="1" t="str">
        <f t="shared" si="23"/>
        <v>PPIITEM320111012029</v>
      </c>
      <c r="F379" s="1" t="str">
        <f>VLOOKUP( C379,MST_CM_ORG!A:B,2)</f>
        <v>松江市</v>
      </c>
      <c r="G379" s="1" t="str">
        <f>VLOOKUP(D379, PPI_SPLYCD!A:B,2,FALSE)</f>
        <v>物品</v>
      </c>
      <c r="H379" s="1" t="str">
        <f>VLOOKUP(E379, MST_CM_ITEM!A:B,2,FALSE)</f>
        <v>物品の販売：造幣事業用金属工芸品類</v>
      </c>
    </row>
    <row r="380" spans="1:8" x14ac:dyDescent="0.15">
      <c r="A380" s="1" t="str">
        <f>IF(MID(MST_CM_ITEM!A380,12,2)&lt;&gt;"11",RIGHT(MST_CM_ITEM!A380,13),RIGHT(MST_CM_ITEM!A380,12))</f>
        <v>320111012030</v>
      </c>
      <c r="B380" s="1" t="e">
        <f t="shared" si="20"/>
        <v>#REF!</v>
      </c>
      <c r="C380" s="1" t="str">
        <f t="shared" si="21"/>
        <v>PPIORG3201</v>
      </c>
      <c r="D380" s="1" t="str">
        <f t="shared" si="22"/>
        <v>PPISPLY320111</v>
      </c>
      <c r="E380" s="1" t="str">
        <f t="shared" si="23"/>
        <v>PPIITEM320111012030</v>
      </c>
      <c r="F380" s="1" t="str">
        <f>VLOOKUP( C380,MST_CM_ORG!A:B,2)</f>
        <v>松江市</v>
      </c>
      <c r="G380" s="1" t="str">
        <f>VLOOKUP(D380, PPI_SPLYCD!A:B,2,FALSE)</f>
        <v>物品</v>
      </c>
      <c r="H380" s="1" t="str">
        <f>VLOOKUP(E380, MST_CM_ITEM!A:B,2,FALSE)</f>
        <v>物品の販売：警察用装備品類</v>
      </c>
    </row>
    <row r="381" spans="1:8" x14ac:dyDescent="0.15">
      <c r="A381" s="1" t="str">
        <f>IF(MID(MST_CM_ITEM!A381,12,2)&lt;&gt;"11",RIGHT(MST_CM_ITEM!A381,13),RIGHT(MST_CM_ITEM!A381,12))</f>
        <v>320111012031</v>
      </c>
      <c r="B381" s="1" t="e">
        <f t="shared" si="20"/>
        <v>#REF!</v>
      </c>
      <c r="C381" s="1" t="str">
        <f t="shared" si="21"/>
        <v>PPIORG3201</v>
      </c>
      <c r="D381" s="1" t="str">
        <f t="shared" si="22"/>
        <v>PPISPLY320111</v>
      </c>
      <c r="E381" s="1" t="str">
        <f t="shared" si="23"/>
        <v>PPIITEM320111012031</v>
      </c>
      <c r="F381" s="1" t="str">
        <f>VLOOKUP( C381,MST_CM_ORG!A:B,2)</f>
        <v>松江市</v>
      </c>
      <c r="G381" s="1" t="str">
        <f>VLOOKUP(D381, PPI_SPLYCD!A:B,2,FALSE)</f>
        <v>物品</v>
      </c>
      <c r="H381" s="1" t="str">
        <f>VLOOKUP(E381, MST_CM_ITEM!A:B,2,FALSE)</f>
        <v>物品の販売：防衛用装備品類</v>
      </c>
    </row>
    <row r="382" spans="1:8" x14ac:dyDescent="0.15">
      <c r="A382" s="1" t="str">
        <f>IF(MID(MST_CM_ITEM!A382,12,2)&lt;&gt;"11",RIGHT(MST_CM_ITEM!A382,13),RIGHT(MST_CM_ITEM!A382,12))</f>
        <v>320111012032</v>
      </c>
      <c r="B382" s="1" t="e">
        <f t="shared" si="20"/>
        <v>#REF!</v>
      </c>
      <c r="C382" s="1" t="str">
        <f t="shared" si="21"/>
        <v>PPIORG3201</v>
      </c>
      <c r="D382" s="1" t="str">
        <f t="shared" si="22"/>
        <v>PPISPLY320111</v>
      </c>
      <c r="E382" s="1" t="str">
        <f t="shared" si="23"/>
        <v>PPIITEM320111012032</v>
      </c>
      <c r="F382" s="1" t="str">
        <f>VLOOKUP( C382,MST_CM_ORG!A:B,2)</f>
        <v>松江市</v>
      </c>
      <c r="G382" s="1" t="str">
        <f>VLOOKUP(D382, PPI_SPLYCD!A:B,2,FALSE)</f>
        <v>物品</v>
      </c>
      <c r="H382" s="1" t="str">
        <f>VLOOKUP(E382, MST_CM_ITEM!A:B,2,FALSE)</f>
        <v>物品の販売：教材類</v>
      </c>
    </row>
    <row r="383" spans="1:8" x14ac:dyDescent="0.15">
      <c r="A383" s="1" t="str">
        <f>IF(MID(MST_CM_ITEM!A383,12,2)&lt;&gt;"11",RIGHT(MST_CM_ITEM!A383,13),RIGHT(MST_CM_ITEM!A383,12))</f>
        <v>320111012033</v>
      </c>
      <c r="B383" s="1" t="e">
        <f t="shared" si="20"/>
        <v>#REF!</v>
      </c>
      <c r="C383" s="1" t="str">
        <f t="shared" si="21"/>
        <v>PPIORG3201</v>
      </c>
      <c r="D383" s="1" t="str">
        <f t="shared" si="22"/>
        <v>PPISPLY320111</v>
      </c>
      <c r="E383" s="1" t="str">
        <f t="shared" si="23"/>
        <v>PPIITEM320111012033</v>
      </c>
      <c r="F383" s="1" t="str">
        <f>VLOOKUP( C383,MST_CM_ORG!A:B,2)</f>
        <v>松江市</v>
      </c>
      <c r="G383" s="1" t="str">
        <f>VLOOKUP(D383, PPI_SPLYCD!A:B,2,FALSE)</f>
        <v>物品</v>
      </c>
      <c r="H383" s="1" t="str">
        <f>VLOOKUP(E383, MST_CM_ITEM!A:B,2,FALSE)</f>
        <v>物品の販売：消防防災用品類</v>
      </c>
    </row>
    <row r="384" spans="1:8" x14ac:dyDescent="0.15">
      <c r="A384" s="1" t="str">
        <f>IF(MID(MST_CM_ITEM!A384,12,2)&lt;&gt;"11",RIGHT(MST_CM_ITEM!A384,13),RIGHT(MST_CM_ITEM!A384,12))</f>
        <v>320111012034</v>
      </c>
      <c r="B384" s="1" t="e">
        <f t="shared" si="20"/>
        <v>#REF!</v>
      </c>
      <c r="C384" s="1" t="str">
        <f t="shared" si="21"/>
        <v>PPIORG3201</v>
      </c>
      <c r="D384" s="1" t="str">
        <f t="shared" si="22"/>
        <v>PPISPLY320111</v>
      </c>
      <c r="E384" s="1" t="str">
        <f t="shared" si="23"/>
        <v>PPIITEM320111012034</v>
      </c>
      <c r="F384" s="1" t="str">
        <f>VLOOKUP( C384,MST_CM_ORG!A:B,2)</f>
        <v>松江市</v>
      </c>
      <c r="G384" s="1" t="str">
        <f>VLOOKUP(D384, PPI_SPLYCD!A:B,2,FALSE)</f>
        <v>物品</v>
      </c>
      <c r="H384" s="1" t="str">
        <f>VLOOKUP(E384, MST_CM_ITEM!A:B,2,FALSE)</f>
        <v>物品の販売：厨房機器類</v>
      </c>
    </row>
    <row r="385" spans="1:8" x14ac:dyDescent="0.15">
      <c r="A385" s="1" t="str">
        <f>IF(MID(MST_CM_ITEM!A385,12,2)&lt;&gt;"11",RIGHT(MST_CM_ITEM!A385,13),RIGHT(MST_CM_ITEM!A385,12))</f>
        <v>320111012035</v>
      </c>
      <c r="B385" s="1" t="e">
        <f t="shared" si="20"/>
        <v>#REF!</v>
      </c>
      <c r="C385" s="1" t="str">
        <f t="shared" si="21"/>
        <v>PPIORG3201</v>
      </c>
      <c r="D385" s="1" t="str">
        <f t="shared" si="22"/>
        <v>PPISPLY320111</v>
      </c>
      <c r="E385" s="1" t="str">
        <f t="shared" si="23"/>
        <v>PPIITEM320111012035</v>
      </c>
      <c r="F385" s="1" t="str">
        <f>VLOOKUP( C385,MST_CM_ORG!A:B,2)</f>
        <v>松江市</v>
      </c>
      <c r="G385" s="1" t="str">
        <f>VLOOKUP(D385, PPI_SPLYCD!A:B,2,FALSE)</f>
        <v>物品</v>
      </c>
      <c r="H385" s="1" t="str">
        <f>VLOOKUP(E385, MST_CM_ITEM!A:B,2,FALSE)</f>
        <v>物品の販売：水道メーター類</v>
      </c>
    </row>
    <row r="386" spans="1:8" x14ac:dyDescent="0.15">
      <c r="A386" s="1" t="str">
        <f>IF(MID(MST_CM_ITEM!A386,12,2)&lt;&gt;"11",RIGHT(MST_CM_ITEM!A386,13),RIGHT(MST_CM_ITEM!A386,12))</f>
        <v>320111012036</v>
      </c>
      <c r="B386" s="1" t="e">
        <f t="shared" si="20"/>
        <v>#REF!</v>
      </c>
      <c r="C386" s="1" t="str">
        <f t="shared" si="21"/>
        <v>PPIORG3201</v>
      </c>
      <c r="D386" s="1" t="str">
        <f t="shared" si="22"/>
        <v>PPISPLY320111</v>
      </c>
      <c r="E386" s="1" t="str">
        <f t="shared" si="23"/>
        <v>PPIITEM320111012036</v>
      </c>
      <c r="F386" s="1" t="str">
        <f>VLOOKUP( C386,MST_CM_ORG!A:B,2)</f>
        <v>松江市</v>
      </c>
      <c r="G386" s="1" t="str">
        <f>VLOOKUP(D386, PPI_SPLYCD!A:B,2,FALSE)</f>
        <v>物品</v>
      </c>
      <c r="H386" s="1" t="str">
        <f>VLOOKUP(E386, MST_CM_ITEM!A:B,2,FALSE)</f>
        <v>物品の販売：工業薬品類</v>
      </c>
    </row>
    <row r="387" spans="1:8" x14ac:dyDescent="0.15">
      <c r="A387" s="1" t="str">
        <f>IF(MID(MST_CM_ITEM!A387,12,2)&lt;&gt;"11",RIGHT(MST_CM_ITEM!A387,13),RIGHT(MST_CM_ITEM!A387,12))</f>
        <v>320111012037</v>
      </c>
      <c r="B387" s="1" t="e">
        <f t="shared" si="20"/>
        <v>#REF!</v>
      </c>
      <c r="C387" s="1" t="str">
        <f t="shared" si="21"/>
        <v>PPIORG3201</v>
      </c>
      <c r="D387" s="1" t="str">
        <f t="shared" si="22"/>
        <v>PPISPLY320111</v>
      </c>
      <c r="E387" s="1" t="str">
        <f t="shared" si="23"/>
        <v>PPIITEM320111012037</v>
      </c>
      <c r="F387" s="1" t="str">
        <f>VLOOKUP( C387,MST_CM_ORG!A:B,2)</f>
        <v>松江市</v>
      </c>
      <c r="G387" s="1" t="str">
        <f>VLOOKUP(D387, PPI_SPLYCD!A:B,2,FALSE)</f>
        <v>物品</v>
      </c>
      <c r="H387" s="1" t="str">
        <f>VLOOKUP(E387, MST_CM_ITEM!A:B,2,FALSE)</f>
        <v>物品の販売：看板・標識類</v>
      </c>
    </row>
    <row r="388" spans="1:8" x14ac:dyDescent="0.15">
      <c r="A388" s="1" t="str">
        <f>IF(MID(MST_CM_ITEM!A388,12,2)&lt;&gt;"11",RIGHT(MST_CM_ITEM!A388,13),RIGHT(MST_CM_ITEM!A388,12))</f>
        <v>320111012038</v>
      </c>
      <c r="B388" s="1" t="e">
        <f t="shared" ref="B388:B451" si="24">IF(OR(ISERROR(F388),ISERROR(G388),ISERROR(H388)),"",IF(org_name&lt;&gt;F388,"",CONCATENATE(G388,"：",H388)))</f>
        <v>#REF!</v>
      </c>
      <c r="C388" s="1" t="str">
        <f t="shared" ref="C388:C451" si="25">"PPIORG"&amp;LEFT(A388,4)</f>
        <v>PPIORG3201</v>
      </c>
      <c r="D388" s="1" t="str">
        <f t="shared" ref="D388:D451" si="26">"PPISPLY"&amp;LEFT(A388,6)</f>
        <v>PPISPLY320111</v>
      </c>
      <c r="E388" s="1" t="str">
        <f t="shared" ref="E388:E451" si="27">"PPIITEM"&amp;A388</f>
        <v>PPIITEM320111012038</v>
      </c>
      <c r="F388" s="1" t="str">
        <f>VLOOKUP( C388,MST_CM_ORG!A:B,2)</f>
        <v>松江市</v>
      </c>
      <c r="G388" s="1" t="str">
        <f>VLOOKUP(D388, PPI_SPLYCD!A:B,2,FALSE)</f>
        <v>物品</v>
      </c>
      <c r="H388" s="1" t="str">
        <f>VLOOKUP(E388, MST_CM_ITEM!A:B,2,FALSE)</f>
        <v>物品の販売：コピー・青写真</v>
      </c>
    </row>
    <row r="389" spans="1:8" x14ac:dyDescent="0.15">
      <c r="A389" s="1" t="str">
        <f>IF(MID(MST_CM_ITEM!A389,12,2)&lt;&gt;"11",RIGHT(MST_CM_ITEM!A389,13),RIGHT(MST_CM_ITEM!A389,12))</f>
        <v>320111012039</v>
      </c>
      <c r="B389" s="1" t="e">
        <f t="shared" si="24"/>
        <v>#REF!</v>
      </c>
      <c r="C389" s="1" t="str">
        <f t="shared" si="25"/>
        <v>PPIORG3201</v>
      </c>
      <c r="D389" s="1" t="str">
        <f t="shared" si="26"/>
        <v>PPISPLY320111</v>
      </c>
      <c r="E389" s="1" t="str">
        <f t="shared" si="27"/>
        <v>PPIITEM320111012039</v>
      </c>
      <c r="F389" s="1" t="str">
        <f>VLOOKUP( C389,MST_CM_ORG!A:B,2)</f>
        <v>松江市</v>
      </c>
      <c r="G389" s="1" t="str">
        <f>VLOOKUP(D389, PPI_SPLYCD!A:B,2,FALSE)</f>
        <v>物品</v>
      </c>
      <c r="H389" s="1" t="str">
        <f>VLOOKUP(E389, MST_CM_ITEM!A:B,2,FALSE)</f>
        <v>物品の販売：印判類</v>
      </c>
    </row>
    <row r="390" spans="1:8" x14ac:dyDescent="0.15">
      <c r="A390" s="1" t="str">
        <f>IF(MID(MST_CM_ITEM!A390,12,2)&lt;&gt;"11",RIGHT(MST_CM_ITEM!A390,13),RIGHT(MST_CM_ITEM!A390,12))</f>
        <v>320111012040</v>
      </c>
      <c r="B390" s="1" t="e">
        <f t="shared" si="24"/>
        <v>#REF!</v>
      </c>
      <c r="C390" s="1" t="str">
        <f t="shared" si="25"/>
        <v>PPIORG3201</v>
      </c>
      <c r="D390" s="1" t="str">
        <f t="shared" si="26"/>
        <v>PPISPLY320111</v>
      </c>
      <c r="E390" s="1" t="str">
        <f t="shared" si="27"/>
        <v>PPIITEM320111012040</v>
      </c>
      <c r="F390" s="1" t="str">
        <f>VLOOKUP( C390,MST_CM_ORG!A:B,2)</f>
        <v>松江市</v>
      </c>
      <c r="G390" s="1" t="str">
        <f>VLOOKUP(D390, PPI_SPLYCD!A:B,2,FALSE)</f>
        <v>物品</v>
      </c>
      <c r="H390" s="1" t="str">
        <f>VLOOKUP(E390, MST_CM_ITEM!A:B,2,FALSE)</f>
        <v>物品の販売：文具</v>
      </c>
    </row>
    <row r="391" spans="1:8" x14ac:dyDescent="0.15">
      <c r="A391" s="1" t="str">
        <f>IF(MID(MST_CM_ITEM!A391,12,2)&lt;&gt;"11",RIGHT(MST_CM_ITEM!A391,13),RIGHT(MST_CM_ITEM!A391,12))</f>
        <v>320111012041</v>
      </c>
      <c r="B391" s="1" t="e">
        <f t="shared" si="24"/>
        <v>#REF!</v>
      </c>
      <c r="C391" s="1" t="str">
        <f t="shared" si="25"/>
        <v>PPIORG3201</v>
      </c>
      <c r="D391" s="1" t="str">
        <f t="shared" si="26"/>
        <v>PPISPLY320111</v>
      </c>
      <c r="E391" s="1" t="str">
        <f t="shared" si="27"/>
        <v>PPIITEM320111012041</v>
      </c>
      <c r="F391" s="1" t="str">
        <f>VLOOKUP( C391,MST_CM_ORG!A:B,2)</f>
        <v>松江市</v>
      </c>
      <c r="G391" s="1" t="str">
        <f>VLOOKUP(D391, PPI_SPLYCD!A:B,2,FALSE)</f>
        <v>物品</v>
      </c>
      <c r="H391" s="1" t="str">
        <f>VLOOKUP(E391, MST_CM_ITEM!A:B,2,FALSE)</f>
        <v>物品の販売：パソコン・ソフト</v>
      </c>
    </row>
    <row r="392" spans="1:8" x14ac:dyDescent="0.15">
      <c r="A392" s="1" t="str">
        <f>IF(MID(MST_CM_ITEM!A392,12,2)&lt;&gt;"11",RIGHT(MST_CM_ITEM!A392,13),RIGHT(MST_CM_ITEM!A392,12))</f>
        <v>320111012042</v>
      </c>
      <c r="B392" s="1" t="e">
        <f t="shared" si="24"/>
        <v>#REF!</v>
      </c>
      <c r="C392" s="1" t="str">
        <f t="shared" si="25"/>
        <v>PPIORG3201</v>
      </c>
      <c r="D392" s="1" t="str">
        <f t="shared" si="26"/>
        <v>PPISPLY320111</v>
      </c>
      <c r="E392" s="1" t="str">
        <f t="shared" si="27"/>
        <v>PPIITEM320111012042</v>
      </c>
      <c r="F392" s="1" t="str">
        <f>VLOOKUP( C392,MST_CM_ORG!A:B,2)</f>
        <v>松江市</v>
      </c>
      <c r="G392" s="1" t="str">
        <f>VLOOKUP(D392, PPI_SPLYCD!A:B,2,FALSE)</f>
        <v>物品</v>
      </c>
      <c r="H392" s="1" t="str">
        <f>VLOOKUP(E392, MST_CM_ITEM!A:B,2,FALSE)</f>
        <v>物品の販売：贈答品・表彰具類</v>
      </c>
    </row>
    <row r="393" spans="1:8" x14ac:dyDescent="0.15">
      <c r="A393" s="1" t="str">
        <f>IF(MID(MST_CM_ITEM!A393,12,2)&lt;&gt;"11",RIGHT(MST_CM_ITEM!A393,13),RIGHT(MST_CM_ITEM!A393,12))</f>
        <v>320111012043</v>
      </c>
      <c r="B393" s="1" t="e">
        <f t="shared" si="24"/>
        <v>#REF!</v>
      </c>
      <c r="C393" s="1" t="str">
        <f t="shared" si="25"/>
        <v>PPIORG3201</v>
      </c>
      <c r="D393" s="1" t="str">
        <f t="shared" si="26"/>
        <v>PPISPLY320111</v>
      </c>
      <c r="E393" s="1" t="str">
        <f t="shared" si="27"/>
        <v>PPIITEM320111012043</v>
      </c>
      <c r="F393" s="1" t="str">
        <f>VLOOKUP( C393,MST_CM_ORG!A:B,2)</f>
        <v>松江市</v>
      </c>
      <c r="G393" s="1" t="str">
        <f>VLOOKUP(D393, PPI_SPLYCD!A:B,2,FALSE)</f>
        <v>物品</v>
      </c>
      <c r="H393" s="1" t="str">
        <f>VLOOKUP(E393, MST_CM_ITEM!A:B,2,FALSE)</f>
        <v>物品の販売：教材・教具</v>
      </c>
    </row>
    <row r="394" spans="1:8" x14ac:dyDescent="0.15">
      <c r="A394" s="1" t="str">
        <f>IF(MID(MST_CM_ITEM!A394,12,2)&lt;&gt;"11",RIGHT(MST_CM_ITEM!A394,13),RIGHT(MST_CM_ITEM!A394,12))</f>
        <v>320111012044</v>
      </c>
      <c r="B394" s="1" t="e">
        <f t="shared" si="24"/>
        <v>#REF!</v>
      </c>
      <c r="C394" s="1" t="str">
        <f t="shared" si="25"/>
        <v>PPIORG3201</v>
      </c>
      <c r="D394" s="1" t="str">
        <f t="shared" si="26"/>
        <v>PPISPLY320111</v>
      </c>
      <c r="E394" s="1" t="str">
        <f t="shared" si="27"/>
        <v>PPIITEM320111012044</v>
      </c>
      <c r="F394" s="1" t="str">
        <f>VLOOKUP( C394,MST_CM_ORG!A:B,2)</f>
        <v>松江市</v>
      </c>
      <c r="G394" s="1" t="str">
        <f>VLOOKUP(D394, PPI_SPLYCD!A:B,2,FALSE)</f>
        <v>物品</v>
      </c>
      <c r="H394" s="1" t="str">
        <f>VLOOKUP(E394, MST_CM_ITEM!A:B,2,FALSE)</f>
        <v>物品の販売：運動用具類</v>
      </c>
    </row>
    <row r="395" spans="1:8" x14ac:dyDescent="0.15">
      <c r="A395" s="1" t="str">
        <f>IF(MID(MST_CM_ITEM!A395,12,2)&lt;&gt;"11",RIGHT(MST_CM_ITEM!A395,13),RIGHT(MST_CM_ITEM!A395,12))</f>
        <v>320111012045</v>
      </c>
      <c r="B395" s="1" t="e">
        <f t="shared" si="24"/>
        <v>#REF!</v>
      </c>
      <c r="C395" s="1" t="str">
        <f t="shared" si="25"/>
        <v>PPIORG3201</v>
      </c>
      <c r="D395" s="1" t="str">
        <f t="shared" si="26"/>
        <v>PPISPLY320111</v>
      </c>
      <c r="E395" s="1" t="str">
        <f t="shared" si="27"/>
        <v>PPIITEM320111012045</v>
      </c>
      <c r="F395" s="1" t="str">
        <f>VLOOKUP( C395,MST_CM_ORG!A:B,2)</f>
        <v>松江市</v>
      </c>
      <c r="G395" s="1" t="str">
        <f>VLOOKUP(D395, PPI_SPLYCD!A:B,2,FALSE)</f>
        <v>物品</v>
      </c>
      <c r="H395" s="1" t="str">
        <f>VLOOKUP(E395, MST_CM_ITEM!A:B,2,FALSE)</f>
        <v>物品の販売：音楽器具類</v>
      </c>
    </row>
    <row r="396" spans="1:8" x14ac:dyDescent="0.15">
      <c r="A396" s="1" t="str">
        <f>IF(MID(MST_CM_ITEM!A396,12,2)&lt;&gt;"11",RIGHT(MST_CM_ITEM!A396,13),RIGHT(MST_CM_ITEM!A396,12))</f>
        <v>320111012046</v>
      </c>
      <c r="B396" s="1" t="e">
        <f t="shared" si="24"/>
        <v>#REF!</v>
      </c>
      <c r="C396" s="1" t="str">
        <f t="shared" si="25"/>
        <v>PPIORG3201</v>
      </c>
      <c r="D396" s="1" t="str">
        <f t="shared" si="26"/>
        <v>PPISPLY320111</v>
      </c>
      <c r="E396" s="1" t="str">
        <f t="shared" si="27"/>
        <v>PPIITEM320111012046</v>
      </c>
      <c r="F396" s="1" t="str">
        <f>VLOOKUP( C396,MST_CM_ORG!A:B,2)</f>
        <v>松江市</v>
      </c>
      <c r="G396" s="1" t="str">
        <f>VLOOKUP(D396, PPI_SPLYCD!A:B,2,FALSE)</f>
        <v>物品</v>
      </c>
      <c r="H396" s="1" t="str">
        <f>VLOOKUP(E396, MST_CM_ITEM!A:B,2,FALSE)</f>
        <v>物品の販売：食品類</v>
      </c>
    </row>
    <row r="397" spans="1:8" x14ac:dyDescent="0.15">
      <c r="A397" s="1" t="str">
        <f>IF(MID(MST_CM_ITEM!A397,12,2)&lt;&gt;"11",RIGHT(MST_CM_ITEM!A397,13),RIGHT(MST_CM_ITEM!A397,12))</f>
        <v>320111012047</v>
      </c>
      <c r="B397" s="1" t="e">
        <f t="shared" si="24"/>
        <v>#REF!</v>
      </c>
      <c r="C397" s="1" t="str">
        <f t="shared" si="25"/>
        <v>PPIORG3201</v>
      </c>
      <c r="D397" s="1" t="str">
        <f t="shared" si="26"/>
        <v>PPISPLY320111</v>
      </c>
      <c r="E397" s="1" t="str">
        <f t="shared" si="27"/>
        <v>PPIITEM320111012047</v>
      </c>
      <c r="F397" s="1" t="str">
        <f>VLOOKUP( C397,MST_CM_ORG!A:B,2)</f>
        <v>松江市</v>
      </c>
      <c r="G397" s="1" t="str">
        <f>VLOOKUP(D397, PPI_SPLYCD!A:B,2,FALSE)</f>
        <v>物品</v>
      </c>
      <c r="H397" s="1" t="str">
        <f>VLOOKUP(E397, MST_CM_ITEM!A:B,2,FALSE)</f>
        <v>物品の販売：荒物・雑貨</v>
      </c>
    </row>
    <row r="398" spans="1:8" x14ac:dyDescent="0.15">
      <c r="A398" s="1" t="str">
        <f>IF(MID(MST_CM_ITEM!A398,12,2)&lt;&gt;"11",RIGHT(MST_CM_ITEM!A398,13),RIGHT(MST_CM_ITEM!A398,12))</f>
        <v>320111012048</v>
      </c>
      <c r="B398" s="1" t="e">
        <f t="shared" si="24"/>
        <v>#REF!</v>
      </c>
      <c r="C398" s="1" t="str">
        <f t="shared" si="25"/>
        <v>PPIORG3201</v>
      </c>
      <c r="D398" s="1" t="str">
        <f t="shared" si="26"/>
        <v>PPISPLY320111</v>
      </c>
      <c r="E398" s="1" t="str">
        <f t="shared" si="27"/>
        <v>PPIITEM320111012048</v>
      </c>
      <c r="F398" s="1" t="str">
        <f>VLOOKUP( C398,MST_CM_ORG!A:B,2)</f>
        <v>松江市</v>
      </c>
      <c r="G398" s="1" t="str">
        <f>VLOOKUP(D398, PPI_SPLYCD!A:B,2,FALSE)</f>
        <v>物品</v>
      </c>
      <c r="H398" s="1" t="str">
        <f>VLOOKUP(E398, MST_CM_ITEM!A:B,2,FALSE)</f>
        <v>物品の販売：厨房機器</v>
      </c>
    </row>
    <row r="399" spans="1:8" x14ac:dyDescent="0.15">
      <c r="A399" s="1" t="str">
        <f>IF(MID(MST_CM_ITEM!A399,12,2)&lt;&gt;"11",RIGHT(MST_CM_ITEM!A399,13),RIGHT(MST_CM_ITEM!A399,12))</f>
        <v>320111012049</v>
      </c>
      <c r="B399" s="1" t="e">
        <f t="shared" si="24"/>
        <v>#REF!</v>
      </c>
      <c r="C399" s="1" t="str">
        <f t="shared" si="25"/>
        <v>PPIORG3201</v>
      </c>
      <c r="D399" s="1" t="str">
        <f t="shared" si="26"/>
        <v>PPISPLY320111</v>
      </c>
      <c r="E399" s="1" t="str">
        <f t="shared" si="27"/>
        <v>PPIITEM320111012049</v>
      </c>
      <c r="F399" s="1" t="str">
        <f>VLOOKUP( C399,MST_CM_ORG!A:B,2)</f>
        <v>松江市</v>
      </c>
      <c r="G399" s="1" t="str">
        <f>VLOOKUP(D399, PPI_SPLYCD!A:B,2,FALSE)</f>
        <v>物品</v>
      </c>
      <c r="H399" s="1" t="str">
        <f>VLOOKUP(E399, MST_CM_ITEM!A:B,2,FALSE)</f>
        <v>物品の販売：計測機器</v>
      </c>
    </row>
    <row r="400" spans="1:8" x14ac:dyDescent="0.15">
      <c r="A400" s="1" t="str">
        <f>IF(MID(MST_CM_ITEM!A400,12,2)&lt;&gt;"11",RIGHT(MST_CM_ITEM!A400,13),RIGHT(MST_CM_ITEM!A400,12))</f>
        <v>320111012050</v>
      </c>
      <c r="B400" s="1" t="e">
        <f t="shared" si="24"/>
        <v>#REF!</v>
      </c>
      <c r="C400" s="1" t="str">
        <f t="shared" si="25"/>
        <v>PPIORG3201</v>
      </c>
      <c r="D400" s="1" t="str">
        <f t="shared" si="26"/>
        <v>PPISPLY320111</v>
      </c>
      <c r="E400" s="1" t="str">
        <f t="shared" si="27"/>
        <v>PPIITEM320111012050</v>
      </c>
      <c r="F400" s="1" t="str">
        <f>VLOOKUP( C400,MST_CM_ORG!A:B,2)</f>
        <v>松江市</v>
      </c>
      <c r="G400" s="1" t="str">
        <f>VLOOKUP(D400, PPI_SPLYCD!A:B,2,FALSE)</f>
        <v>物品</v>
      </c>
      <c r="H400" s="1" t="str">
        <f>VLOOKUP(E400, MST_CM_ITEM!A:B,2,FALSE)</f>
        <v>物品の販売：消防・防災用品</v>
      </c>
    </row>
    <row r="401" spans="1:8" x14ac:dyDescent="0.15">
      <c r="A401" s="1" t="str">
        <f>IF(MID(MST_CM_ITEM!A401,12,2)&lt;&gt;"11",RIGHT(MST_CM_ITEM!A401,13),RIGHT(MST_CM_ITEM!A401,12))</f>
        <v>320111012051</v>
      </c>
      <c r="B401" s="1" t="e">
        <f t="shared" si="24"/>
        <v>#REF!</v>
      </c>
      <c r="C401" s="1" t="str">
        <f t="shared" si="25"/>
        <v>PPIORG3201</v>
      </c>
      <c r="D401" s="1" t="str">
        <f t="shared" si="26"/>
        <v>PPISPLY320111</v>
      </c>
      <c r="E401" s="1" t="str">
        <f t="shared" si="27"/>
        <v>PPIITEM320111012051</v>
      </c>
      <c r="F401" s="1" t="str">
        <f>VLOOKUP( C401,MST_CM_ORG!A:B,2)</f>
        <v>松江市</v>
      </c>
      <c r="G401" s="1" t="str">
        <f>VLOOKUP(D401, PPI_SPLYCD!A:B,2,FALSE)</f>
        <v>物品</v>
      </c>
      <c r="H401" s="1" t="str">
        <f>VLOOKUP(E401, MST_CM_ITEM!A:B,2,FALSE)</f>
        <v>物品の販売：室内装飾品</v>
      </c>
    </row>
    <row r="402" spans="1:8" x14ac:dyDescent="0.15">
      <c r="A402" s="1" t="str">
        <f>IF(MID(MST_CM_ITEM!A402,12,2)&lt;&gt;"11",RIGHT(MST_CM_ITEM!A402,13),RIGHT(MST_CM_ITEM!A402,12))</f>
        <v>320111012052</v>
      </c>
      <c r="B402" s="1" t="e">
        <f t="shared" si="24"/>
        <v>#REF!</v>
      </c>
      <c r="C402" s="1" t="str">
        <f t="shared" si="25"/>
        <v>PPIORG3201</v>
      </c>
      <c r="D402" s="1" t="str">
        <f t="shared" si="26"/>
        <v>PPISPLY320111</v>
      </c>
      <c r="E402" s="1" t="str">
        <f t="shared" si="27"/>
        <v>PPIITEM320111012052</v>
      </c>
      <c r="F402" s="1" t="str">
        <f>VLOOKUP( C402,MST_CM_ORG!A:B,2)</f>
        <v>松江市</v>
      </c>
      <c r="G402" s="1" t="str">
        <f>VLOOKUP(D402, PPI_SPLYCD!A:B,2,FALSE)</f>
        <v>物品</v>
      </c>
      <c r="H402" s="1" t="str">
        <f>VLOOKUP(E402, MST_CM_ITEM!A:B,2,FALSE)</f>
        <v>物品の販売：道路・交通安全機材</v>
      </c>
    </row>
    <row r="403" spans="1:8" x14ac:dyDescent="0.15">
      <c r="A403" s="1" t="str">
        <f>IF(MID(MST_CM_ITEM!A403,12,2)&lt;&gt;"11",RIGHT(MST_CM_ITEM!A403,13),RIGHT(MST_CM_ITEM!A403,12))</f>
        <v>320111012053</v>
      </c>
      <c r="B403" s="1" t="e">
        <f t="shared" si="24"/>
        <v>#REF!</v>
      </c>
      <c r="C403" s="1" t="str">
        <f t="shared" si="25"/>
        <v>PPIORG3201</v>
      </c>
      <c r="D403" s="1" t="str">
        <f t="shared" si="26"/>
        <v>PPISPLY320111</v>
      </c>
      <c r="E403" s="1" t="str">
        <f t="shared" si="27"/>
        <v>PPIITEM320111012053</v>
      </c>
      <c r="F403" s="1" t="str">
        <f>VLOOKUP( C403,MST_CM_ORG!A:B,2)</f>
        <v>松江市</v>
      </c>
      <c r="G403" s="1" t="str">
        <f>VLOOKUP(D403, PPI_SPLYCD!A:B,2,FALSE)</f>
        <v>物品</v>
      </c>
      <c r="H403" s="1" t="str">
        <f>VLOOKUP(E403, MST_CM_ITEM!A:B,2,FALSE)</f>
        <v>物品の販売：資材</v>
      </c>
    </row>
    <row r="404" spans="1:8" x14ac:dyDescent="0.15">
      <c r="A404" s="1" t="str">
        <f>IF(MID(MST_CM_ITEM!A404,12,2)&lt;&gt;"11",RIGHT(MST_CM_ITEM!A404,13),RIGHT(MST_CM_ITEM!A404,12))</f>
        <v>320111012054</v>
      </c>
      <c r="B404" s="1" t="e">
        <f t="shared" si="24"/>
        <v>#REF!</v>
      </c>
      <c r="C404" s="1" t="str">
        <f t="shared" si="25"/>
        <v>PPIORG3201</v>
      </c>
      <c r="D404" s="1" t="str">
        <f t="shared" si="26"/>
        <v>PPISPLY320111</v>
      </c>
      <c r="E404" s="1" t="str">
        <f t="shared" si="27"/>
        <v>PPIITEM320111012054</v>
      </c>
      <c r="F404" s="1" t="str">
        <f>VLOOKUP( C404,MST_CM_ORG!A:B,2)</f>
        <v>松江市</v>
      </c>
      <c r="G404" s="1" t="str">
        <f>VLOOKUP(D404, PPI_SPLYCD!A:B,2,FALSE)</f>
        <v>物品</v>
      </c>
      <c r="H404" s="1" t="str">
        <f>VLOOKUP(E404, MST_CM_ITEM!A:B,2,FALSE)</f>
        <v>物品の販売：コンクリート二次製品</v>
      </c>
    </row>
    <row r="405" spans="1:8" x14ac:dyDescent="0.15">
      <c r="A405" s="1" t="str">
        <f>IF(MID(MST_CM_ITEM!A405,12,2)&lt;&gt;"11",RIGHT(MST_CM_ITEM!A405,13),RIGHT(MST_CM_ITEM!A405,12))</f>
        <v>320111012055</v>
      </c>
      <c r="B405" s="1" t="e">
        <f t="shared" si="24"/>
        <v>#REF!</v>
      </c>
      <c r="C405" s="1" t="str">
        <f t="shared" si="25"/>
        <v>PPIORG3201</v>
      </c>
      <c r="D405" s="1" t="str">
        <f t="shared" si="26"/>
        <v>PPISPLY320111</v>
      </c>
      <c r="E405" s="1" t="str">
        <f t="shared" si="27"/>
        <v>PPIITEM320111012055</v>
      </c>
      <c r="F405" s="1" t="str">
        <f>VLOOKUP( C405,MST_CM_ORG!A:B,2)</f>
        <v>松江市</v>
      </c>
      <c r="G405" s="1" t="str">
        <f>VLOOKUP(D405, PPI_SPLYCD!A:B,2,FALSE)</f>
        <v>物品</v>
      </c>
      <c r="H405" s="1" t="str">
        <f>VLOOKUP(E405, MST_CM_ITEM!A:B,2,FALSE)</f>
        <v>物品の販売：仮設資材</v>
      </c>
    </row>
    <row r="406" spans="1:8" x14ac:dyDescent="0.15">
      <c r="A406" s="1" t="str">
        <f>IF(MID(MST_CM_ITEM!A406,12,2)&lt;&gt;"11",RIGHT(MST_CM_ITEM!A406,13),RIGHT(MST_CM_ITEM!A406,12))</f>
        <v>320111012056</v>
      </c>
      <c r="B406" s="1" t="e">
        <f t="shared" si="24"/>
        <v>#REF!</v>
      </c>
      <c r="C406" s="1" t="str">
        <f t="shared" si="25"/>
        <v>PPIORG3201</v>
      </c>
      <c r="D406" s="1" t="str">
        <f t="shared" si="26"/>
        <v>PPISPLY320111</v>
      </c>
      <c r="E406" s="1" t="str">
        <f t="shared" si="27"/>
        <v>PPIITEM320111012056</v>
      </c>
      <c r="F406" s="1" t="str">
        <f>VLOOKUP( C406,MST_CM_ORG!A:B,2)</f>
        <v>松江市</v>
      </c>
      <c r="G406" s="1" t="str">
        <f>VLOOKUP(D406, PPI_SPLYCD!A:B,2,FALSE)</f>
        <v>物品</v>
      </c>
      <c r="H406" s="1" t="str">
        <f>VLOOKUP(E406, MST_CM_ITEM!A:B,2,FALSE)</f>
        <v>物品の販売：水道機具類</v>
      </c>
    </row>
    <row r="407" spans="1:8" x14ac:dyDescent="0.15">
      <c r="A407" s="1" t="str">
        <f>IF(MID(MST_CM_ITEM!A407,12,2)&lt;&gt;"11",RIGHT(MST_CM_ITEM!A407,13),RIGHT(MST_CM_ITEM!A407,12))</f>
        <v>320111012057</v>
      </c>
      <c r="B407" s="1" t="e">
        <f t="shared" si="24"/>
        <v>#REF!</v>
      </c>
      <c r="C407" s="1" t="str">
        <f t="shared" si="25"/>
        <v>PPIORG3201</v>
      </c>
      <c r="D407" s="1" t="str">
        <f t="shared" si="26"/>
        <v>PPISPLY320111</v>
      </c>
      <c r="E407" s="1" t="str">
        <f t="shared" si="27"/>
        <v>PPIITEM320111012057</v>
      </c>
      <c r="F407" s="1" t="str">
        <f>VLOOKUP( C407,MST_CM_ORG!A:B,2)</f>
        <v>松江市</v>
      </c>
      <c r="G407" s="1" t="str">
        <f>VLOOKUP(D407, PPI_SPLYCD!A:B,2,FALSE)</f>
        <v>物品</v>
      </c>
      <c r="H407" s="1" t="str">
        <f>VLOOKUP(E407, MST_CM_ITEM!A:B,2,FALSE)</f>
        <v>物品の販売：肥飼料・園芸用品</v>
      </c>
    </row>
    <row r="408" spans="1:8" x14ac:dyDescent="0.15">
      <c r="A408" s="1" t="str">
        <f>IF(MID(MST_CM_ITEM!A408,12,2)&lt;&gt;"11",RIGHT(MST_CM_ITEM!A408,13),RIGHT(MST_CM_ITEM!A408,12))</f>
        <v>320111012058</v>
      </c>
      <c r="B408" s="1" t="e">
        <f t="shared" si="24"/>
        <v>#REF!</v>
      </c>
      <c r="C408" s="1" t="str">
        <f t="shared" si="25"/>
        <v>PPIORG3201</v>
      </c>
      <c r="D408" s="1" t="str">
        <f t="shared" si="26"/>
        <v>PPISPLY320111</v>
      </c>
      <c r="E408" s="1" t="str">
        <f t="shared" si="27"/>
        <v>PPIITEM320111012058</v>
      </c>
      <c r="F408" s="1" t="str">
        <f>VLOOKUP( C408,MST_CM_ORG!A:B,2)</f>
        <v>松江市</v>
      </c>
      <c r="G408" s="1" t="str">
        <f>VLOOKUP(D408, PPI_SPLYCD!A:B,2,FALSE)</f>
        <v>物品</v>
      </c>
      <c r="H408" s="1" t="str">
        <f>VLOOKUP(E408, MST_CM_ITEM!A:B,2,FALSE)</f>
        <v>物品の販売：農薬</v>
      </c>
    </row>
    <row r="409" spans="1:8" x14ac:dyDescent="0.15">
      <c r="A409" s="1" t="str">
        <f>IF(MID(MST_CM_ITEM!A409,12,2)&lt;&gt;"11",RIGHT(MST_CM_ITEM!A409,13),RIGHT(MST_CM_ITEM!A409,12))</f>
        <v>320111012059</v>
      </c>
      <c r="B409" s="1" t="e">
        <f t="shared" si="24"/>
        <v>#REF!</v>
      </c>
      <c r="C409" s="1" t="str">
        <f t="shared" si="25"/>
        <v>PPIORG3201</v>
      </c>
      <c r="D409" s="1" t="str">
        <f t="shared" si="26"/>
        <v>PPISPLY320111</v>
      </c>
      <c r="E409" s="1" t="str">
        <f t="shared" si="27"/>
        <v>PPIITEM320111012059</v>
      </c>
      <c r="F409" s="1" t="str">
        <f>VLOOKUP( C409,MST_CM_ORG!A:B,2)</f>
        <v>松江市</v>
      </c>
      <c r="G409" s="1" t="str">
        <f>VLOOKUP(D409, PPI_SPLYCD!A:B,2,FALSE)</f>
        <v>物品</v>
      </c>
      <c r="H409" s="1" t="str">
        <f>VLOOKUP(E409, MST_CM_ITEM!A:B,2,FALSE)</f>
        <v>物品の販売：その他</v>
      </c>
    </row>
    <row r="410" spans="1:8" x14ac:dyDescent="0.15">
      <c r="A410" s="1" t="str">
        <f>IF(MID(MST_CM_ITEM!A410,12,2)&lt;&gt;"11",RIGHT(MST_CM_ITEM!A410,13),RIGHT(MST_CM_ITEM!A410,12))</f>
        <v>320111013000</v>
      </c>
      <c r="B410" s="1" t="e">
        <f t="shared" si="24"/>
        <v>#REF!</v>
      </c>
      <c r="C410" s="1" t="str">
        <f t="shared" si="25"/>
        <v>PPIORG3201</v>
      </c>
      <c r="D410" s="1" t="str">
        <f t="shared" si="26"/>
        <v>PPISPLY320111</v>
      </c>
      <c r="E410" s="1" t="str">
        <f t="shared" si="27"/>
        <v>PPIITEM320111013000</v>
      </c>
      <c r="F410" s="1" t="str">
        <f>VLOOKUP( C410,MST_CM_ORG!A:B,2)</f>
        <v>松江市</v>
      </c>
      <c r="G410" s="1" t="str">
        <f>VLOOKUP(D410, PPI_SPLYCD!A:B,2,FALSE)</f>
        <v>物品</v>
      </c>
      <c r="H410" s="1" t="str">
        <f>VLOOKUP(E410, MST_CM_ITEM!A:B,2,FALSE)</f>
        <v>役務等の提供：</v>
      </c>
    </row>
    <row r="411" spans="1:8" x14ac:dyDescent="0.15">
      <c r="A411" s="1" t="str">
        <f>IF(MID(MST_CM_ITEM!A411,12,2)&lt;&gt;"11",RIGHT(MST_CM_ITEM!A411,13),RIGHT(MST_CM_ITEM!A411,12))</f>
        <v>320111013001</v>
      </c>
      <c r="B411" s="1" t="e">
        <f t="shared" si="24"/>
        <v>#REF!</v>
      </c>
      <c r="C411" s="1" t="str">
        <f t="shared" si="25"/>
        <v>PPIORG3201</v>
      </c>
      <c r="D411" s="1" t="str">
        <f t="shared" si="26"/>
        <v>PPISPLY320111</v>
      </c>
      <c r="E411" s="1" t="str">
        <f t="shared" si="27"/>
        <v>PPIITEM320111013001</v>
      </c>
      <c r="F411" s="1" t="str">
        <f>VLOOKUP( C411,MST_CM_ORG!A:B,2)</f>
        <v>松江市</v>
      </c>
      <c r="G411" s="1" t="str">
        <f>VLOOKUP(D411, PPI_SPLYCD!A:B,2,FALSE)</f>
        <v>物品</v>
      </c>
      <c r="H411" s="1" t="str">
        <f>VLOOKUP(E411, MST_CM_ITEM!A:B,2,FALSE)</f>
        <v>役務等の提供：広告･宣伝</v>
      </c>
    </row>
    <row r="412" spans="1:8" x14ac:dyDescent="0.15">
      <c r="A412" s="1" t="str">
        <f>IF(MID(MST_CM_ITEM!A412,12,2)&lt;&gt;"11",RIGHT(MST_CM_ITEM!A412,13),RIGHT(MST_CM_ITEM!A412,12))</f>
        <v>320111013002</v>
      </c>
      <c r="B412" s="1" t="e">
        <f t="shared" si="24"/>
        <v>#REF!</v>
      </c>
      <c r="C412" s="1" t="str">
        <f t="shared" si="25"/>
        <v>PPIORG3201</v>
      </c>
      <c r="D412" s="1" t="str">
        <f t="shared" si="26"/>
        <v>PPISPLY320111</v>
      </c>
      <c r="E412" s="1" t="str">
        <f t="shared" si="27"/>
        <v>PPIITEM320111013002</v>
      </c>
      <c r="F412" s="1" t="str">
        <f>VLOOKUP( C412,MST_CM_ORG!A:B,2)</f>
        <v>松江市</v>
      </c>
      <c r="G412" s="1" t="str">
        <f>VLOOKUP(D412, PPI_SPLYCD!A:B,2,FALSE)</f>
        <v>物品</v>
      </c>
      <c r="H412" s="1" t="str">
        <f>VLOOKUP(E412, MST_CM_ITEM!A:B,2,FALSE)</f>
        <v>役務等の提供：写真･製図</v>
      </c>
    </row>
    <row r="413" spans="1:8" x14ac:dyDescent="0.15">
      <c r="A413" s="1" t="str">
        <f>IF(MID(MST_CM_ITEM!A413,12,2)&lt;&gt;"11",RIGHT(MST_CM_ITEM!A413,13),RIGHT(MST_CM_ITEM!A413,12))</f>
        <v>320111013003</v>
      </c>
      <c r="B413" s="1" t="e">
        <f t="shared" si="24"/>
        <v>#REF!</v>
      </c>
      <c r="C413" s="1" t="str">
        <f t="shared" si="25"/>
        <v>PPIORG3201</v>
      </c>
      <c r="D413" s="1" t="str">
        <f t="shared" si="26"/>
        <v>PPISPLY320111</v>
      </c>
      <c r="E413" s="1" t="str">
        <f t="shared" si="27"/>
        <v>PPIITEM320111013003</v>
      </c>
      <c r="F413" s="1" t="str">
        <f>VLOOKUP( C413,MST_CM_ORG!A:B,2)</f>
        <v>松江市</v>
      </c>
      <c r="G413" s="1" t="str">
        <f>VLOOKUP(D413, PPI_SPLYCD!A:B,2,FALSE)</f>
        <v>物品</v>
      </c>
      <c r="H413" s="1" t="str">
        <f>VLOOKUP(E413, MST_CM_ITEM!A:B,2,FALSE)</f>
        <v>役務等の提供：調査･研究</v>
      </c>
    </row>
    <row r="414" spans="1:8" x14ac:dyDescent="0.15">
      <c r="A414" s="1" t="str">
        <f>IF(MID(MST_CM_ITEM!A414,12,2)&lt;&gt;"11",RIGHT(MST_CM_ITEM!A414,13),RIGHT(MST_CM_ITEM!A414,12))</f>
        <v>320111013004</v>
      </c>
      <c r="B414" s="1" t="e">
        <f t="shared" si="24"/>
        <v>#REF!</v>
      </c>
      <c r="C414" s="1" t="str">
        <f t="shared" si="25"/>
        <v>PPIORG3201</v>
      </c>
      <c r="D414" s="1" t="str">
        <f t="shared" si="26"/>
        <v>PPISPLY320111</v>
      </c>
      <c r="E414" s="1" t="str">
        <f t="shared" si="27"/>
        <v>PPIITEM320111013004</v>
      </c>
      <c r="F414" s="1" t="str">
        <f>VLOOKUP( C414,MST_CM_ORG!A:B,2)</f>
        <v>松江市</v>
      </c>
      <c r="G414" s="1" t="str">
        <f>VLOOKUP(D414, PPI_SPLYCD!A:B,2,FALSE)</f>
        <v>物品</v>
      </c>
      <c r="H414" s="1" t="str">
        <f>VLOOKUP(E414, MST_CM_ITEM!A:B,2,FALSE)</f>
        <v>役務等の提供：情報処理</v>
      </c>
    </row>
    <row r="415" spans="1:8" x14ac:dyDescent="0.15">
      <c r="A415" s="1" t="str">
        <f>IF(MID(MST_CM_ITEM!A415,12,2)&lt;&gt;"11",RIGHT(MST_CM_ITEM!A415,13),RIGHT(MST_CM_ITEM!A415,12))</f>
        <v>320111013005</v>
      </c>
      <c r="B415" s="1" t="e">
        <f t="shared" si="24"/>
        <v>#REF!</v>
      </c>
      <c r="C415" s="1" t="str">
        <f t="shared" si="25"/>
        <v>PPIORG3201</v>
      </c>
      <c r="D415" s="1" t="str">
        <f t="shared" si="26"/>
        <v>PPISPLY320111</v>
      </c>
      <c r="E415" s="1" t="str">
        <f t="shared" si="27"/>
        <v>PPIITEM320111013005</v>
      </c>
      <c r="F415" s="1" t="str">
        <f>VLOOKUP( C415,MST_CM_ORG!A:B,2)</f>
        <v>松江市</v>
      </c>
      <c r="G415" s="1" t="str">
        <f>VLOOKUP(D415, PPI_SPLYCD!A:B,2,FALSE)</f>
        <v>物品</v>
      </c>
      <c r="H415" s="1" t="str">
        <f>VLOOKUP(E415, MST_CM_ITEM!A:B,2,FALSE)</f>
        <v>役務等の提供：翻訳･通訳･速記</v>
      </c>
    </row>
    <row r="416" spans="1:8" x14ac:dyDescent="0.15">
      <c r="A416" s="1" t="str">
        <f>IF(MID(MST_CM_ITEM!A416,12,2)&lt;&gt;"11",RIGHT(MST_CM_ITEM!A416,13),RIGHT(MST_CM_ITEM!A416,12))</f>
        <v>320111013006</v>
      </c>
      <c r="B416" s="1" t="e">
        <f t="shared" si="24"/>
        <v>#REF!</v>
      </c>
      <c r="C416" s="1" t="str">
        <f t="shared" si="25"/>
        <v>PPIORG3201</v>
      </c>
      <c r="D416" s="1" t="str">
        <f t="shared" si="26"/>
        <v>PPISPLY320111</v>
      </c>
      <c r="E416" s="1" t="str">
        <f t="shared" si="27"/>
        <v>PPIITEM320111013006</v>
      </c>
      <c r="F416" s="1" t="str">
        <f>VLOOKUP( C416,MST_CM_ORG!A:B,2)</f>
        <v>松江市</v>
      </c>
      <c r="G416" s="1" t="str">
        <f>VLOOKUP(D416, PPI_SPLYCD!A:B,2,FALSE)</f>
        <v>物品</v>
      </c>
      <c r="H416" s="1" t="str">
        <f>VLOOKUP(E416, MST_CM_ITEM!A:B,2,FALSE)</f>
        <v>役務等の提供：ソフトウェア開発</v>
      </c>
    </row>
    <row r="417" spans="1:8" x14ac:dyDescent="0.15">
      <c r="A417" s="1" t="str">
        <f>IF(MID(MST_CM_ITEM!A417,12,2)&lt;&gt;"11",RIGHT(MST_CM_ITEM!A417,13),RIGHT(MST_CM_ITEM!A417,12))</f>
        <v>320111013007</v>
      </c>
      <c r="B417" s="1" t="e">
        <f t="shared" si="24"/>
        <v>#REF!</v>
      </c>
      <c r="C417" s="1" t="str">
        <f t="shared" si="25"/>
        <v>PPIORG3201</v>
      </c>
      <c r="D417" s="1" t="str">
        <f t="shared" si="26"/>
        <v>PPISPLY320111</v>
      </c>
      <c r="E417" s="1" t="str">
        <f t="shared" si="27"/>
        <v>PPIITEM320111013007</v>
      </c>
      <c r="F417" s="1" t="str">
        <f>VLOOKUP( C417,MST_CM_ORG!A:B,2)</f>
        <v>松江市</v>
      </c>
      <c r="G417" s="1" t="str">
        <f>VLOOKUP(D417, PPI_SPLYCD!A:B,2,FALSE)</f>
        <v>物品</v>
      </c>
      <c r="H417" s="1" t="str">
        <f>VLOOKUP(E417, MST_CM_ITEM!A:B,2,FALSE)</f>
        <v>役務等の提供：会場等の借り上げ</v>
      </c>
    </row>
    <row r="418" spans="1:8" x14ac:dyDescent="0.15">
      <c r="A418" s="1" t="str">
        <f>IF(MID(MST_CM_ITEM!A418,12,2)&lt;&gt;"11",RIGHT(MST_CM_ITEM!A418,13),RIGHT(MST_CM_ITEM!A418,12))</f>
        <v>320111013008</v>
      </c>
      <c r="B418" s="1" t="e">
        <f t="shared" si="24"/>
        <v>#REF!</v>
      </c>
      <c r="C418" s="1" t="str">
        <f t="shared" si="25"/>
        <v>PPIORG3201</v>
      </c>
      <c r="D418" s="1" t="str">
        <f t="shared" si="26"/>
        <v>PPISPLY320111</v>
      </c>
      <c r="E418" s="1" t="str">
        <f t="shared" si="27"/>
        <v>PPIITEM320111013008</v>
      </c>
      <c r="F418" s="1" t="str">
        <f>VLOOKUP( C418,MST_CM_ORG!A:B,2)</f>
        <v>松江市</v>
      </c>
      <c r="G418" s="1" t="str">
        <f>VLOOKUP(D418, PPI_SPLYCD!A:B,2,FALSE)</f>
        <v>物品</v>
      </c>
      <c r="H418" s="1" t="str">
        <f>VLOOKUP(E418, MST_CM_ITEM!A:B,2,FALSE)</f>
        <v>役務等の提供：賃貸借</v>
      </c>
    </row>
    <row r="419" spans="1:8" x14ac:dyDescent="0.15">
      <c r="A419" s="1" t="str">
        <f>IF(MID(MST_CM_ITEM!A419,12,2)&lt;&gt;"11",RIGHT(MST_CM_ITEM!A419,13),RIGHT(MST_CM_ITEM!A419,12))</f>
        <v>320111013009</v>
      </c>
      <c r="B419" s="1" t="e">
        <f t="shared" si="24"/>
        <v>#REF!</v>
      </c>
      <c r="C419" s="1" t="str">
        <f t="shared" si="25"/>
        <v>PPIORG3201</v>
      </c>
      <c r="D419" s="1" t="str">
        <f t="shared" si="26"/>
        <v>PPISPLY320111</v>
      </c>
      <c r="E419" s="1" t="str">
        <f t="shared" si="27"/>
        <v>PPIITEM320111013009</v>
      </c>
      <c r="F419" s="1" t="str">
        <f>VLOOKUP( C419,MST_CM_ORG!A:B,2)</f>
        <v>松江市</v>
      </c>
      <c r="G419" s="1" t="str">
        <f>VLOOKUP(D419, PPI_SPLYCD!A:B,2,FALSE)</f>
        <v>物品</v>
      </c>
      <c r="H419" s="1" t="str">
        <f>VLOOKUP(E419, MST_CM_ITEM!A:B,2,FALSE)</f>
        <v>役務等の提供：建物管理等各種保守管理</v>
      </c>
    </row>
    <row r="420" spans="1:8" x14ac:dyDescent="0.15">
      <c r="A420" s="1" t="str">
        <f>IF(MID(MST_CM_ITEM!A420,12,2)&lt;&gt;"11",RIGHT(MST_CM_ITEM!A420,13),RIGHT(MST_CM_ITEM!A420,12))</f>
        <v>320111013010</v>
      </c>
      <c r="B420" s="1" t="e">
        <f t="shared" si="24"/>
        <v>#REF!</v>
      </c>
      <c r="C420" s="1" t="str">
        <f t="shared" si="25"/>
        <v>PPIORG3201</v>
      </c>
      <c r="D420" s="1" t="str">
        <f t="shared" si="26"/>
        <v>PPISPLY320111</v>
      </c>
      <c r="E420" s="1" t="str">
        <f t="shared" si="27"/>
        <v>PPIITEM320111013010</v>
      </c>
      <c r="F420" s="1" t="str">
        <f>VLOOKUP( C420,MST_CM_ORG!A:B,2)</f>
        <v>松江市</v>
      </c>
      <c r="G420" s="1" t="str">
        <f>VLOOKUP(D420, PPI_SPLYCD!A:B,2,FALSE)</f>
        <v>物品</v>
      </c>
      <c r="H420" s="1" t="str">
        <f>VLOOKUP(E420, MST_CM_ITEM!A:B,2,FALSE)</f>
        <v>役務等の提供：運送</v>
      </c>
    </row>
    <row r="421" spans="1:8" x14ac:dyDescent="0.15">
      <c r="A421" s="1" t="str">
        <f>IF(MID(MST_CM_ITEM!A421,12,2)&lt;&gt;"11",RIGHT(MST_CM_ITEM!A421,13),RIGHT(MST_CM_ITEM!A421,12))</f>
        <v>320111013011</v>
      </c>
      <c r="B421" s="1" t="e">
        <f t="shared" si="24"/>
        <v>#REF!</v>
      </c>
      <c r="C421" s="1" t="str">
        <f t="shared" si="25"/>
        <v>PPIORG3201</v>
      </c>
      <c r="D421" s="1" t="str">
        <f t="shared" si="26"/>
        <v>PPISPLY320111</v>
      </c>
      <c r="E421" s="1" t="str">
        <f t="shared" si="27"/>
        <v>PPIITEM320111013011</v>
      </c>
      <c r="F421" s="1" t="str">
        <f>VLOOKUP( C421,MST_CM_ORG!A:B,2)</f>
        <v>松江市</v>
      </c>
      <c r="G421" s="1" t="str">
        <f>VLOOKUP(D421, PPI_SPLYCD!A:B,2,FALSE)</f>
        <v>物品</v>
      </c>
      <c r="H421" s="1" t="str">
        <f>VLOOKUP(E421, MST_CM_ITEM!A:B,2,FALSE)</f>
        <v>役務等の提供：車両整備</v>
      </c>
    </row>
    <row r="422" spans="1:8" x14ac:dyDescent="0.15">
      <c r="A422" s="1" t="str">
        <f>IF(MID(MST_CM_ITEM!A422,12,2)&lt;&gt;"11",RIGHT(MST_CM_ITEM!A422,13),RIGHT(MST_CM_ITEM!A422,12))</f>
        <v>320111013012</v>
      </c>
      <c r="B422" s="1" t="e">
        <f t="shared" si="24"/>
        <v>#REF!</v>
      </c>
      <c r="C422" s="1" t="str">
        <f t="shared" si="25"/>
        <v>PPIORG3201</v>
      </c>
      <c r="D422" s="1" t="str">
        <f t="shared" si="26"/>
        <v>PPISPLY320111</v>
      </c>
      <c r="E422" s="1" t="str">
        <f t="shared" si="27"/>
        <v>PPIITEM320111013012</v>
      </c>
      <c r="F422" s="1" t="str">
        <f>VLOOKUP( C422,MST_CM_ORG!A:B,2)</f>
        <v>松江市</v>
      </c>
      <c r="G422" s="1" t="str">
        <f>VLOOKUP(D422, PPI_SPLYCD!A:B,2,FALSE)</f>
        <v>物品</v>
      </c>
      <c r="H422" s="1" t="str">
        <f>VLOOKUP(E422, MST_CM_ITEM!A:B,2,FALSE)</f>
        <v>役務等の提供：船舶整備</v>
      </c>
    </row>
    <row r="423" spans="1:8" x14ac:dyDescent="0.15">
      <c r="A423" s="1" t="str">
        <f>IF(MID(MST_CM_ITEM!A423,12,2)&lt;&gt;"11",RIGHT(MST_CM_ITEM!A423,13),RIGHT(MST_CM_ITEM!A423,12))</f>
        <v>320111013013</v>
      </c>
      <c r="B423" s="1" t="e">
        <f t="shared" si="24"/>
        <v>#REF!</v>
      </c>
      <c r="C423" s="1" t="str">
        <f t="shared" si="25"/>
        <v>PPIORG3201</v>
      </c>
      <c r="D423" s="1" t="str">
        <f t="shared" si="26"/>
        <v>PPISPLY320111</v>
      </c>
      <c r="E423" s="1" t="str">
        <f t="shared" si="27"/>
        <v>PPIITEM320111013013</v>
      </c>
      <c r="F423" s="1" t="str">
        <f>VLOOKUP( C423,MST_CM_ORG!A:B,2)</f>
        <v>松江市</v>
      </c>
      <c r="G423" s="1" t="str">
        <f>VLOOKUP(D423, PPI_SPLYCD!A:B,2,FALSE)</f>
        <v>物品</v>
      </c>
      <c r="H423" s="1" t="str">
        <f>VLOOKUP(E423, MST_CM_ITEM!A:B,2,FALSE)</f>
        <v>役務等の提供：電子出版</v>
      </c>
    </row>
    <row r="424" spans="1:8" x14ac:dyDescent="0.15">
      <c r="A424" s="1" t="str">
        <f>IF(MID(MST_CM_ITEM!A424,12,2)&lt;&gt;"11",RIGHT(MST_CM_ITEM!A424,13),RIGHT(MST_CM_ITEM!A424,12))</f>
        <v>320111013014</v>
      </c>
      <c r="B424" s="1" t="e">
        <f t="shared" si="24"/>
        <v>#REF!</v>
      </c>
      <c r="C424" s="1" t="str">
        <f t="shared" si="25"/>
        <v>PPIORG3201</v>
      </c>
      <c r="D424" s="1" t="str">
        <f t="shared" si="26"/>
        <v>PPISPLY320111</v>
      </c>
      <c r="E424" s="1" t="str">
        <f t="shared" si="27"/>
        <v>PPIITEM320111013014</v>
      </c>
      <c r="F424" s="1" t="str">
        <f>VLOOKUP( C424,MST_CM_ORG!A:B,2)</f>
        <v>松江市</v>
      </c>
      <c r="G424" s="1" t="str">
        <f>VLOOKUP(D424, PPI_SPLYCD!A:B,2,FALSE)</f>
        <v>物品</v>
      </c>
      <c r="H424" s="1" t="str">
        <f>VLOOKUP(E424, MST_CM_ITEM!A:B,2,FALSE)</f>
        <v>役務等の提供：防衛用装備品類の整備</v>
      </c>
    </row>
    <row r="425" spans="1:8" x14ac:dyDescent="0.15">
      <c r="A425" s="1" t="str">
        <f>IF(MID(MST_CM_ITEM!A425,12,2)&lt;&gt;"11",RIGHT(MST_CM_ITEM!A425,13),RIGHT(MST_CM_ITEM!A425,12))</f>
        <v>320111013015</v>
      </c>
      <c r="B425" s="1" t="e">
        <f t="shared" si="24"/>
        <v>#REF!</v>
      </c>
      <c r="C425" s="1" t="str">
        <f t="shared" si="25"/>
        <v>PPIORG3201</v>
      </c>
      <c r="D425" s="1" t="str">
        <f t="shared" si="26"/>
        <v>PPISPLY320111</v>
      </c>
      <c r="E425" s="1" t="str">
        <f t="shared" si="27"/>
        <v>PPIITEM320111013015</v>
      </c>
      <c r="F425" s="1" t="str">
        <f>VLOOKUP( C425,MST_CM_ORG!A:B,2)</f>
        <v>松江市</v>
      </c>
      <c r="G425" s="1" t="str">
        <f>VLOOKUP(D425, PPI_SPLYCD!A:B,2,FALSE)</f>
        <v>物品</v>
      </c>
      <c r="H425" s="1" t="str">
        <f>VLOOKUP(E425, MST_CM_ITEM!A:B,2,FALSE)</f>
        <v>役務等の提供：各種検査</v>
      </c>
    </row>
    <row r="426" spans="1:8" x14ac:dyDescent="0.15">
      <c r="A426" s="1" t="str">
        <f>IF(MID(MST_CM_ITEM!A426,12,2)&lt;&gt;"11",RIGHT(MST_CM_ITEM!A426,13),RIGHT(MST_CM_ITEM!A426,12))</f>
        <v>320111013016</v>
      </c>
      <c r="B426" s="1" t="e">
        <f t="shared" si="24"/>
        <v>#REF!</v>
      </c>
      <c r="C426" s="1" t="str">
        <f t="shared" si="25"/>
        <v>PPIORG3201</v>
      </c>
      <c r="D426" s="1" t="str">
        <f t="shared" si="26"/>
        <v>PPISPLY320111</v>
      </c>
      <c r="E426" s="1" t="str">
        <f t="shared" si="27"/>
        <v>PPIITEM320111013016</v>
      </c>
      <c r="F426" s="1" t="str">
        <f>VLOOKUP( C426,MST_CM_ORG!A:B,2)</f>
        <v>松江市</v>
      </c>
      <c r="G426" s="1" t="str">
        <f>VLOOKUP(D426, PPI_SPLYCD!A:B,2,FALSE)</f>
        <v>物品</v>
      </c>
      <c r="H426" s="1" t="str">
        <f>VLOOKUP(E426, MST_CM_ITEM!A:B,2,FALSE)</f>
        <v>役務等の提供：建物警備等</v>
      </c>
    </row>
    <row r="427" spans="1:8" x14ac:dyDescent="0.15">
      <c r="A427" s="1" t="str">
        <f>IF(MID(MST_CM_ITEM!A427,12,2)&lt;&gt;"11",RIGHT(MST_CM_ITEM!A427,13),RIGHT(MST_CM_ITEM!A427,12))</f>
        <v>320111013017</v>
      </c>
      <c r="B427" s="1" t="e">
        <f t="shared" si="24"/>
        <v>#REF!</v>
      </c>
      <c r="C427" s="1" t="str">
        <f t="shared" si="25"/>
        <v>PPIORG3201</v>
      </c>
      <c r="D427" s="1" t="str">
        <f t="shared" si="26"/>
        <v>PPISPLY320111</v>
      </c>
      <c r="E427" s="1" t="str">
        <f t="shared" si="27"/>
        <v>PPIITEM320111013017</v>
      </c>
      <c r="F427" s="1" t="str">
        <f>VLOOKUP( C427,MST_CM_ORG!A:B,2)</f>
        <v>松江市</v>
      </c>
      <c r="G427" s="1" t="str">
        <f>VLOOKUP(D427, PPI_SPLYCD!A:B,2,FALSE)</f>
        <v>物品</v>
      </c>
      <c r="H427" s="1" t="str">
        <f>VLOOKUP(E427, MST_CM_ITEM!A:B,2,FALSE)</f>
        <v>役務等の提供：漏水調査</v>
      </c>
    </row>
    <row r="428" spans="1:8" x14ac:dyDescent="0.15">
      <c r="A428" s="1" t="str">
        <f>IF(MID(MST_CM_ITEM!A428,12,2)&lt;&gt;"11",RIGHT(MST_CM_ITEM!A428,13),RIGHT(MST_CM_ITEM!A428,12))</f>
        <v>320111013018</v>
      </c>
      <c r="B428" s="1" t="e">
        <f t="shared" si="24"/>
        <v>#REF!</v>
      </c>
      <c r="C428" s="1" t="str">
        <f t="shared" si="25"/>
        <v>PPIORG3201</v>
      </c>
      <c r="D428" s="1" t="str">
        <f t="shared" si="26"/>
        <v>PPISPLY320111</v>
      </c>
      <c r="E428" s="1" t="str">
        <f t="shared" si="27"/>
        <v>PPIITEM320111013018</v>
      </c>
      <c r="F428" s="1" t="str">
        <f>VLOOKUP( C428,MST_CM_ORG!A:B,2)</f>
        <v>松江市</v>
      </c>
      <c r="G428" s="1" t="str">
        <f>VLOOKUP(D428, PPI_SPLYCD!A:B,2,FALSE)</f>
        <v>物品</v>
      </c>
      <c r="H428" s="1" t="str">
        <f>VLOOKUP(E428, MST_CM_ITEM!A:B,2,FALSE)</f>
        <v>役務等の提供：建物清掃</v>
      </c>
    </row>
    <row r="429" spans="1:8" x14ac:dyDescent="0.15">
      <c r="A429" s="1" t="str">
        <f>IF(MID(MST_CM_ITEM!A429,12,2)&lt;&gt;"11",RIGHT(MST_CM_ITEM!A429,13),RIGHT(MST_CM_ITEM!A429,12))</f>
        <v>320111013019</v>
      </c>
      <c r="B429" s="1" t="e">
        <f t="shared" si="24"/>
        <v>#REF!</v>
      </c>
      <c r="C429" s="1" t="str">
        <f t="shared" si="25"/>
        <v>PPIORG3201</v>
      </c>
      <c r="D429" s="1" t="str">
        <f t="shared" si="26"/>
        <v>PPISPLY320111</v>
      </c>
      <c r="E429" s="1" t="str">
        <f t="shared" si="27"/>
        <v>PPIITEM320111013019</v>
      </c>
      <c r="F429" s="1" t="str">
        <f>VLOOKUP( C429,MST_CM_ORG!A:B,2)</f>
        <v>松江市</v>
      </c>
      <c r="G429" s="1" t="str">
        <f>VLOOKUP(D429, PPI_SPLYCD!A:B,2,FALSE)</f>
        <v>物品</v>
      </c>
      <c r="H429" s="1" t="str">
        <f>VLOOKUP(E429, MST_CM_ITEM!A:B,2,FALSE)</f>
        <v>役務等の提供：屋外清掃</v>
      </c>
    </row>
    <row r="430" spans="1:8" x14ac:dyDescent="0.15">
      <c r="A430" s="1" t="str">
        <f>IF(MID(MST_CM_ITEM!A430,12,2)&lt;&gt;"11",RIGHT(MST_CM_ITEM!A430,13),RIGHT(MST_CM_ITEM!A430,12))</f>
        <v>320111013020</v>
      </c>
      <c r="B430" s="1" t="e">
        <f t="shared" si="24"/>
        <v>#REF!</v>
      </c>
      <c r="C430" s="1" t="str">
        <f t="shared" si="25"/>
        <v>PPIORG3201</v>
      </c>
      <c r="D430" s="1" t="str">
        <f t="shared" si="26"/>
        <v>PPISPLY320111</v>
      </c>
      <c r="E430" s="1" t="str">
        <f t="shared" si="27"/>
        <v>PPIITEM320111013020</v>
      </c>
      <c r="F430" s="1" t="str">
        <f>VLOOKUP( C430,MST_CM_ORG!A:B,2)</f>
        <v>松江市</v>
      </c>
      <c r="G430" s="1" t="str">
        <f>VLOOKUP(D430, PPI_SPLYCD!A:B,2,FALSE)</f>
        <v>物品</v>
      </c>
      <c r="H430" s="1" t="str">
        <f>VLOOKUP(E430, MST_CM_ITEM!A:B,2,FALSE)</f>
        <v>役務等の提供：貯水槽清掃</v>
      </c>
    </row>
    <row r="431" spans="1:8" x14ac:dyDescent="0.15">
      <c r="A431" s="1" t="str">
        <f>IF(MID(MST_CM_ITEM!A431,12,2)&lt;&gt;"11",RIGHT(MST_CM_ITEM!A431,13),RIGHT(MST_CM_ITEM!A431,12))</f>
        <v>320111013021</v>
      </c>
      <c r="B431" s="1" t="e">
        <f t="shared" si="24"/>
        <v>#REF!</v>
      </c>
      <c r="C431" s="1" t="str">
        <f t="shared" si="25"/>
        <v>PPIORG3201</v>
      </c>
      <c r="D431" s="1" t="str">
        <f t="shared" si="26"/>
        <v>PPISPLY320111</v>
      </c>
      <c r="E431" s="1" t="str">
        <f t="shared" si="27"/>
        <v>PPIITEM320111013021</v>
      </c>
      <c r="F431" s="1" t="str">
        <f>VLOOKUP( C431,MST_CM_ORG!A:B,2)</f>
        <v>松江市</v>
      </c>
      <c r="G431" s="1" t="str">
        <f>VLOOKUP(D431, PPI_SPLYCD!A:B,2,FALSE)</f>
        <v>物品</v>
      </c>
      <c r="H431" s="1" t="str">
        <f>VLOOKUP(E431, MST_CM_ITEM!A:B,2,FALSE)</f>
        <v>役務等の提供：浄化槽清掃</v>
      </c>
    </row>
    <row r="432" spans="1:8" x14ac:dyDescent="0.15">
      <c r="A432" s="1" t="str">
        <f>IF(MID(MST_CM_ITEM!A432,12,2)&lt;&gt;"11",RIGHT(MST_CM_ITEM!A432,13),RIGHT(MST_CM_ITEM!A432,12))</f>
        <v>320111013022</v>
      </c>
      <c r="B432" s="1" t="e">
        <f t="shared" si="24"/>
        <v>#REF!</v>
      </c>
      <c r="C432" s="1" t="str">
        <f t="shared" si="25"/>
        <v>PPIORG3201</v>
      </c>
      <c r="D432" s="1" t="str">
        <f t="shared" si="26"/>
        <v>PPISPLY320111</v>
      </c>
      <c r="E432" s="1" t="str">
        <f t="shared" si="27"/>
        <v>PPIITEM320111013022</v>
      </c>
      <c r="F432" s="1" t="str">
        <f>VLOOKUP( C432,MST_CM_ORG!A:B,2)</f>
        <v>松江市</v>
      </c>
      <c r="G432" s="1" t="str">
        <f>VLOOKUP(D432, PPI_SPLYCD!A:B,2,FALSE)</f>
        <v>物品</v>
      </c>
      <c r="H432" s="1" t="str">
        <f>VLOOKUP(E432, MST_CM_ITEM!A:B,2,FALSE)</f>
        <v>役務等の提供：下水道・河川清掃</v>
      </c>
    </row>
    <row r="433" spans="1:8" x14ac:dyDescent="0.15">
      <c r="A433" s="1" t="str">
        <f>IF(MID(MST_CM_ITEM!A433,12,2)&lt;&gt;"11",RIGHT(MST_CM_ITEM!A433,13),RIGHT(MST_CM_ITEM!A433,12))</f>
        <v>320111013023</v>
      </c>
      <c r="B433" s="1" t="e">
        <f t="shared" si="24"/>
        <v>#REF!</v>
      </c>
      <c r="C433" s="1" t="str">
        <f t="shared" si="25"/>
        <v>PPIORG3201</v>
      </c>
      <c r="D433" s="1" t="str">
        <f t="shared" si="26"/>
        <v>PPISPLY320111</v>
      </c>
      <c r="E433" s="1" t="str">
        <f t="shared" si="27"/>
        <v>PPIITEM320111013023</v>
      </c>
      <c r="F433" s="1" t="str">
        <f>VLOOKUP( C433,MST_CM_ORG!A:B,2)</f>
        <v>松江市</v>
      </c>
      <c r="G433" s="1" t="str">
        <f>VLOOKUP(D433, PPI_SPLYCD!A:B,2,FALSE)</f>
        <v>物品</v>
      </c>
      <c r="H433" s="1" t="str">
        <f>VLOOKUP(E433, MST_CM_ITEM!A:B,2,FALSE)</f>
        <v>役務等の提供：汚泥処理</v>
      </c>
    </row>
    <row r="434" spans="1:8" x14ac:dyDescent="0.15">
      <c r="A434" s="1" t="str">
        <f>IF(MID(MST_CM_ITEM!A434,12,2)&lt;&gt;"11",RIGHT(MST_CM_ITEM!A434,13),RIGHT(MST_CM_ITEM!A434,12))</f>
        <v>320111013024</v>
      </c>
      <c r="B434" s="1" t="e">
        <f t="shared" si="24"/>
        <v>#REF!</v>
      </c>
      <c r="C434" s="1" t="str">
        <f t="shared" si="25"/>
        <v>PPIORG3201</v>
      </c>
      <c r="D434" s="1" t="str">
        <f t="shared" si="26"/>
        <v>PPISPLY320111</v>
      </c>
      <c r="E434" s="1" t="str">
        <f t="shared" si="27"/>
        <v>PPIITEM320111013024</v>
      </c>
      <c r="F434" s="1" t="str">
        <f>VLOOKUP( C434,MST_CM_ORG!A:B,2)</f>
        <v>松江市</v>
      </c>
      <c r="G434" s="1" t="str">
        <f>VLOOKUP(D434, PPI_SPLYCD!A:B,2,FALSE)</f>
        <v>物品</v>
      </c>
      <c r="H434" s="1" t="str">
        <f>VLOOKUP(E434, MST_CM_ITEM!A:B,2,FALSE)</f>
        <v>役務等の提供：道路清掃</v>
      </c>
    </row>
    <row r="435" spans="1:8" x14ac:dyDescent="0.15">
      <c r="A435" s="1" t="str">
        <f>IF(MID(MST_CM_ITEM!A435,12,2)&lt;&gt;"11",RIGHT(MST_CM_ITEM!A435,13),RIGHT(MST_CM_ITEM!A435,12))</f>
        <v>320111013025</v>
      </c>
      <c r="B435" s="1" t="e">
        <f t="shared" si="24"/>
        <v>#REF!</v>
      </c>
      <c r="C435" s="1" t="str">
        <f t="shared" si="25"/>
        <v>PPIORG3201</v>
      </c>
      <c r="D435" s="1" t="str">
        <f t="shared" si="26"/>
        <v>PPISPLY320111</v>
      </c>
      <c r="E435" s="1" t="str">
        <f t="shared" si="27"/>
        <v>PPIITEM320111013025</v>
      </c>
      <c r="F435" s="1" t="str">
        <f>VLOOKUP( C435,MST_CM_ORG!A:B,2)</f>
        <v>松江市</v>
      </c>
      <c r="G435" s="1" t="str">
        <f>VLOOKUP(D435, PPI_SPLYCD!A:B,2,FALSE)</f>
        <v>物品</v>
      </c>
      <c r="H435" s="1" t="str">
        <f>VLOOKUP(E435, MST_CM_ITEM!A:B,2,FALSE)</f>
        <v>役務等の提供：害虫駆除</v>
      </c>
    </row>
    <row r="436" spans="1:8" x14ac:dyDescent="0.15">
      <c r="A436" s="1" t="str">
        <f>IF(MID(MST_CM_ITEM!A436,12,2)&lt;&gt;"11",RIGHT(MST_CM_ITEM!A436,13),RIGHT(MST_CM_ITEM!A436,12))</f>
        <v>320111013026</v>
      </c>
      <c r="B436" s="1" t="e">
        <f t="shared" si="24"/>
        <v>#REF!</v>
      </c>
      <c r="C436" s="1" t="str">
        <f t="shared" si="25"/>
        <v>PPIORG3201</v>
      </c>
      <c r="D436" s="1" t="str">
        <f t="shared" si="26"/>
        <v>PPISPLY320111</v>
      </c>
      <c r="E436" s="1" t="str">
        <f t="shared" si="27"/>
        <v>PPIITEM320111013026</v>
      </c>
      <c r="F436" s="1" t="str">
        <f>VLOOKUP( C436,MST_CM_ORG!A:B,2)</f>
        <v>松江市</v>
      </c>
      <c r="G436" s="1" t="str">
        <f>VLOOKUP(D436, PPI_SPLYCD!A:B,2,FALSE)</f>
        <v>物品</v>
      </c>
      <c r="H436" s="1" t="str">
        <f>VLOOKUP(E436, MST_CM_ITEM!A:B,2,FALSE)</f>
        <v>役務等の提供：その他の清掃</v>
      </c>
    </row>
    <row r="437" spans="1:8" x14ac:dyDescent="0.15">
      <c r="A437" s="1" t="str">
        <f>IF(MID(MST_CM_ITEM!A437,12,2)&lt;&gt;"11",RIGHT(MST_CM_ITEM!A437,13),RIGHT(MST_CM_ITEM!A437,12))</f>
        <v>320111013027</v>
      </c>
      <c r="B437" s="1" t="e">
        <f t="shared" si="24"/>
        <v>#REF!</v>
      </c>
      <c r="C437" s="1" t="str">
        <f t="shared" si="25"/>
        <v>PPIORG3201</v>
      </c>
      <c r="D437" s="1" t="str">
        <f t="shared" si="26"/>
        <v>PPISPLY320111</v>
      </c>
      <c r="E437" s="1" t="str">
        <f t="shared" si="27"/>
        <v>PPIITEM320111013027</v>
      </c>
      <c r="F437" s="1" t="str">
        <f>VLOOKUP( C437,MST_CM_ORG!A:B,2)</f>
        <v>松江市</v>
      </c>
      <c r="G437" s="1" t="str">
        <f>VLOOKUP(D437, PPI_SPLYCD!A:B,2,FALSE)</f>
        <v>物品</v>
      </c>
      <c r="H437" s="1" t="str">
        <f>VLOOKUP(E437, MST_CM_ITEM!A:B,2,FALSE)</f>
        <v>役務等の提供：有人警備</v>
      </c>
    </row>
    <row r="438" spans="1:8" x14ac:dyDescent="0.15">
      <c r="A438" s="1" t="str">
        <f>IF(MID(MST_CM_ITEM!A438,12,2)&lt;&gt;"11",RIGHT(MST_CM_ITEM!A438,13),RIGHT(MST_CM_ITEM!A438,12))</f>
        <v>320111013028</v>
      </c>
      <c r="B438" s="1" t="e">
        <f t="shared" si="24"/>
        <v>#REF!</v>
      </c>
      <c r="C438" s="1" t="str">
        <f t="shared" si="25"/>
        <v>PPIORG3201</v>
      </c>
      <c r="D438" s="1" t="str">
        <f t="shared" si="26"/>
        <v>PPISPLY320111</v>
      </c>
      <c r="E438" s="1" t="str">
        <f t="shared" si="27"/>
        <v>PPIITEM320111013028</v>
      </c>
      <c r="F438" s="1" t="str">
        <f>VLOOKUP( C438,MST_CM_ORG!A:B,2)</f>
        <v>松江市</v>
      </c>
      <c r="G438" s="1" t="str">
        <f>VLOOKUP(D438, PPI_SPLYCD!A:B,2,FALSE)</f>
        <v>物品</v>
      </c>
      <c r="H438" s="1" t="str">
        <f>VLOOKUP(E438, MST_CM_ITEM!A:B,2,FALSE)</f>
        <v>役務等の提供：機械警備</v>
      </c>
    </row>
    <row r="439" spans="1:8" x14ac:dyDescent="0.15">
      <c r="A439" s="1" t="str">
        <f>IF(MID(MST_CM_ITEM!A439,12,2)&lt;&gt;"11",RIGHT(MST_CM_ITEM!A439,13),RIGHT(MST_CM_ITEM!A439,12))</f>
        <v>320111013029</v>
      </c>
      <c r="B439" s="1" t="e">
        <f t="shared" si="24"/>
        <v>#REF!</v>
      </c>
      <c r="C439" s="1" t="str">
        <f t="shared" si="25"/>
        <v>PPIORG3201</v>
      </c>
      <c r="D439" s="1" t="str">
        <f t="shared" si="26"/>
        <v>PPISPLY320111</v>
      </c>
      <c r="E439" s="1" t="str">
        <f t="shared" si="27"/>
        <v>PPIITEM320111013029</v>
      </c>
      <c r="F439" s="1" t="str">
        <f>VLOOKUP( C439,MST_CM_ORG!A:B,2)</f>
        <v>松江市</v>
      </c>
      <c r="G439" s="1" t="str">
        <f>VLOOKUP(D439, PPI_SPLYCD!A:B,2,FALSE)</f>
        <v>物品</v>
      </c>
      <c r="H439" s="1" t="str">
        <f>VLOOKUP(E439, MST_CM_ITEM!A:B,2,FALSE)</f>
        <v>役務等の提供：その他の警備</v>
      </c>
    </row>
    <row r="440" spans="1:8" x14ac:dyDescent="0.15">
      <c r="A440" s="1" t="str">
        <f>IF(MID(MST_CM_ITEM!A440,12,2)&lt;&gt;"11",RIGHT(MST_CM_ITEM!A440,13),RIGHT(MST_CM_ITEM!A440,12))</f>
        <v>320111013030</v>
      </c>
      <c r="B440" s="1" t="e">
        <f t="shared" si="24"/>
        <v>#REF!</v>
      </c>
      <c r="C440" s="1" t="str">
        <f t="shared" si="25"/>
        <v>PPIORG3201</v>
      </c>
      <c r="D440" s="1" t="str">
        <f t="shared" si="26"/>
        <v>PPISPLY320111</v>
      </c>
      <c r="E440" s="1" t="str">
        <f t="shared" si="27"/>
        <v>PPIITEM320111013030</v>
      </c>
      <c r="F440" s="1" t="str">
        <f>VLOOKUP( C440,MST_CM_ORG!A:B,2)</f>
        <v>松江市</v>
      </c>
      <c r="G440" s="1" t="str">
        <f>VLOOKUP(D440, PPI_SPLYCD!A:B,2,FALSE)</f>
        <v>物品</v>
      </c>
      <c r="H440" s="1" t="str">
        <f>VLOOKUP(E440, MST_CM_ITEM!A:B,2,FALSE)</f>
        <v>役務等の提供：一般廃棄物処理</v>
      </c>
    </row>
    <row r="441" spans="1:8" x14ac:dyDescent="0.15">
      <c r="A441" s="1" t="str">
        <f>IF(MID(MST_CM_ITEM!A441,12,2)&lt;&gt;"11",RIGHT(MST_CM_ITEM!A441,13),RIGHT(MST_CM_ITEM!A441,12))</f>
        <v>320111013031</v>
      </c>
      <c r="B441" s="1" t="e">
        <f t="shared" si="24"/>
        <v>#REF!</v>
      </c>
      <c r="C441" s="1" t="str">
        <f t="shared" si="25"/>
        <v>PPIORG3201</v>
      </c>
      <c r="D441" s="1" t="str">
        <f t="shared" si="26"/>
        <v>PPISPLY320111</v>
      </c>
      <c r="E441" s="1" t="str">
        <f t="shared" si="27"/>
        <v>PPIITEM320111013031</v>
      </c>
      <c r="F441" s="1" t="str">
        <f>VLOOKUP( C441,MST_CM_ORG!A:B,2)</f>
        <v>松江市</v>
      </c>
      <c r="G441" s="1" t="str">
        <f>VLOOKUP(D441, PPI_SPLYCD!A:B,2,FALSE)</f>
        <v>物品</v>
      </c>
      <c r="H441" s="1" t="str">
        <f>VLOOKUP(E441, MST_CM_ITEM!A:B,2,FALSE)</f>
        <v>役務等の提供：産業廃棄物処理</v>
      </c>
    </row>
    <row r="442" spans="1:8" x14ac:dyDescent="0.15">
      <c r="A442" s="1" t="str">
        <f>IF(MID(MST_CM_ITEM!A442,12,2)&lt;&gt;"11",RIGHT(MST_CM_ITEM!A442,13),RIGHT(MST_CM_ITEM!A442,12))</f>
        <v>320111013032</v>
      </c>
      <c r="B442" s="1" t="e">
        <f t="shared" si="24"/>
        <v>#REF!</v>
      </c>
      <c r="C442" s="1" t="str">
        <f t="shared" si="25"/>
        <v>PPIORG3201</v>
      </c>
      <c r="D442" s="1" t="str">
        <f t="shared" si="26"/>
        <v>PPISPLY320111</v>
      </c>
      <c r="E442" s="1" t="str">
        <f t="shared" si="27"/>
        <v>PPIITEM320111013032</v>
      </c>
      <c r="F442" s="1" t="str">
        <f>VLOOKUP( C442,MST_CM_ORG!A:B,2)</f>
        <v>松江市</v>
      </c>
      <c r="G442" s="1" t="str">
        <f>VLOOKUP(D442, PPI_SPLYCD!A:B,2,FALSE)</f>
        <v>物品</v>
      </c>
      <c r="H442" s="1" t="str">
        <f>VLOOKUP(E442, MST_CM_ITEM!A:B,2,FALSE)</f>
        <v>役務等の提供：その他の廃棄物処理</v>
      </c>
    </row>
    <row r="443" spans="1:8" x14ac:dyDescent="0.15">
      <c r="A443" s="1" t="str">
        <f>IF(MID(MST_CM_ITEM!A443,12,2)&lt;&gt;"11",RIGHT(MST_CM_ITEM!A443,13),RIGHT(MST_CM_ITEM!A443,12))</f>
        <v>320111013033</v>
      </c>
      <c r="B443" s="1" t="e">
        <f t="shared" si="24"/>
        <v>#REF!</v>
      </c>
      <c r="C443" s="1" t="str">
        <f t="shared" si="25"/>
        <v>PPIORG3201</v>
      </c>
      <c r="D443" s="1" t="str">
        <f t="shared" si="26"/>
        <v>PPISPLY320111</v>
      </c>
      <c r="E443" s="1" t="str">
        <f t="shared" si="27"/>
        <v>PPIITEM320111013033</v>
      </c>
      <c r="F443" s="1" t="str">
        <f>VLOOKUP( C443,MST_CM_ORG!A:B,2)</f>
        <v>松江市</v>
      </c>
      <c r="G443" s="1" t="str">
        <f>VLOOKUP(D443, PPI_SPLYCD!A:B,2,FALSE)</f>
        <v>物品</v>
      </c>
      <c r="H443" s="1" t="str">
        <f>VLOOKUP(E443, MST_CM_ITEM!A:B,2,FALSE)</f>
        <v>役務等の提供：システム設計・開発</v>
      </c>
    </row>
    <row r="444" spans="1:8" x14ac:dyDescent="0.15">
      <c r="A444" s="1" t="str">
        <f>IF(MID(MST_CM_ITEM!A444,12,2)&lt;&gt;"11",RIGHT(MST_CM_ITEM!A444,13),RIGHT(MST_CM_ITEM!A444,12))</f>
        <v>320111013034</v>
      </c>
      <c r="B444" s="1" t="e">
        <f t="shared" si="24"/>
        <v>#REF!</v>
      </c>
      <c r="C444" s="1" t="str">
        <f t="shared" si="25"/>
        <v>PPIORG3201</v>
      </c>
      <c r="D444" s="1" t="str">
        <f t="shared" si="26"/>
        <v>PPISPLY320111</v>
      </c>
      <c r="E444" s="1" t="str">
        <f t="shared" si="27"/>
        <v>PPIITEM320111013034</v>
      </c>
      <c r="F444" s="1" t="str">
        <f>VLOOKUP( C444,MST_CM_ORG!A:B,2)</f>
        <v>松江市</v>
      </c>
      <c r="G444" s="1" t="str">
        <f>VLOOKUP(D444, PPI_SPLYCD!A:B,2,FALSE)</f>
        <v>物品</v>
      </c>
      <c r="H444" s="1" t="str">
        <f>VLOOKUP(E444, MST_CM_ITEM!A:B,2,FALSE)</f>
        <v>役務等の提供：システム保守・管理</v>
      </c>
    </row>
    <row r="445" spans="1:8" x14ac:dyDescent="0.15">
      <c r="A445" s="1" t="str">
        <f>IF(MID(MST_CM_ITEM!A445,12,2)&lt;&gt;"11",RIGHT(MST_CM_ITEM!A445,13),RIGHT(MST_CM_ITEM!A445,12))</f>
        <v>320111013035</v>
      </c>
      <c r="B445" s="1" t="e">
        <f t="shared" si="24"/>
        <v>#REF!</v>
      </c>
      <c r="C445" s="1" t="str">
        <f t="shared" si="25"/>
        <v>PPIORG3201</v>
      </c>
      <c r="D445" s="1" t="str">
        <f t="shared" si="26"/>
        <v>PPISPLY320111</v>
      </c>
      <c r="E445" s="1" t="str">
        <f t="shared" si="27"/>
        <v>PPIITEM320111013035</v>
      </c>
      <c r="F445" s="1" t="str">
        <f>VLOOKUP( C445,MST_CM_ORG!A:B,2)</f>
        <v>松江市</v>
      </c>
      <c r="G445" s="1" t="str">
        <f>VLOOKUP(D445, PPI_SPLYCD!A:B,2,FALSE)</f>
        <v>物品</v>
      </c>
      <c r="H445" s="1" t="str">
        <f>VLOOKUP(E445, MST_CM_ITEM!A:B,2,FALSE)</f>
        <v>役務等の提供：データセンター業務</v>
      </c>
    </row>
    <row r="446" spans="1:8" x14ac:dyDescent="0.15">
      <c r="A446" s="1" t="str">
        <f>IF(MID(MST_CM_ITEM!A446,12,2)&lt;&gt;"11",RIGHT(MST_CM_ITEM!A446,13),RIGHT(MST_CM_ITEM!A446,12))</f>
        <v>320111013036</v>
      </c>
      <c r="B446" s="1" t="e">
        <f t="shared" si="24"/>
        <v>#REF!</v>
      </c>
      <c r="C446" s="1" t="str">
        <f t="shared" si="25"/>
        <v>PPIORG3201</v>
      </c>
      <c r="D446" s="1" t="str">
        <f t="shared" si="26"/>
        <v>PPISPLY320111</v>
      </c>
      <c r="E446" s="1" t="str">
        <f t="shared" si="27"/>
        <v>PPIITEM320111013036</v>
      </c>
      <c r="F446" s="1" t="str">
        <f>VLOOKUP( C446,MST_CM_ORG!A:B,2)</f>
        <v>松江市</v>
      </c>
      <c r="G446" s="1" t="str">
        <f>VLOOKUP(D446, PPI_SPLYCD!A:B,2,FALSE)</f>
        <v>物品</v>
      </c>
      <c r="H446" s="1" t="str">
        <f>VLOOKUP(E446, MST_CM_ITEM!A:B,2,FALSE)</f>
        <v>役務等の提供：ホームページ作成・管理</v>
      </c>
    </row>
    <row r="447" spans="1:8" x14ac:dyDescent="0.15">
      <c r="A447" s="1" t="str">
        <f>IF(MID(MST_CM_ITEM!A447,12,2)&lt;&gt;"11",RIGHT(MST_CM_ITEM!A447,13),RIGHT(MST_CM_ITEM!A447,12))</f>
        <v>320111013037</v>
      </c>
      <c r="B447" s="1" t="e">
        <f t="shared" si="24"/>
        <v>#REF!</v>
      </c>
      <c r="C447" s="1" t="str">
        <f t="shared" si="25"/>
        <v>PPIORG3201</v>
      </c>
      <c r="D447" s="1" t="str">
        <f t="shared" si="26"/>
        <v>PPISPLY320111</v>
      </c>
      <c r="E447" s="1" t="str">
        <f t="shared" si="27"/>
        <v>PPIITEM320111013037</v>
      </c>
      <c r="F447" s="1" t="str">
        <f>VLOOKUP( C447,MST_CM_ORG!A:B,2)</f>
        <v>松江市</v>
      </c>
      <c r="G447" s="1" t="str">
        <f>VLOOKUP(D447, PPI_SPLYCD!A:B,2,FALSE)</f>
        <v>物品</v>
      </c>
      <c r="H447" s="1" t="str">
        <f>VLOOKUP(E447, MST_CM_ITEM!A:B,2,FALSE)</f>
        <v>役務等の提供：データ入力・処理業務</v>
      </c>
    </row>
    <row r="448" spans="1:8" x14ac:dyDescent="0.15">
      <c r="A448" s="1" t="str">
        <f>IF(MID(MST_CM_ITEM!A448,12,2)&lt;&gt;"11",RIGHT(MST_CM_ITEM!A448,13),RIGHT(MST_CM_ITEM!A448,12))</f>
        <v>320111013038</v>
      </c>
      <c r="B448" s="1" t="e">
        <f t="shared" si="24"/>
        <v>#REF!</v>
      </c>
      <c r="C448" s="1" t="str">
        <f t="shared" si="25"/>
        <v>PPIORG3201</v>
      </c>
      <c r="D448" s="1" t="str">
        <f t="shared" si="26"/>
        <v>PPISPLY320111</v>
      </c>
      <c r="E448" s="1" t="str">
        <f t="shared" si="27"/>
        <v>PPIITEM320111013038</v>
      </c>
      <c r="F448" s="1" t="str">
        <f>VLOOKUP( C448,MST_CM_ORG!A:B,2)</f>
        <v>松江市</v>
      </c>
      <c r="G448" s="1" t="str">
        <f>VLOOKUP(D448, PPI_SPLYCD!A:B,2,FALSE)</f>
        <v>物品</v>
      </c>
      <c r="H448" s="1" t="str">
        <f>VLOOKUP(E448, MST_CM_ITEM!A:B,2,FALSE)</f>
        <v>役務等の提供：その他の情報処理</v>
      </c>
    </row>
    <row r="449" spans="1:8" x14ac:dyDescent="0.15">
      <c r="A449" s="1" t="str">
        <f>IF(MID(MST_CM_ITEM!A449,12,2)&lt;&gt;"11",RIGHT(MST_CM_ITEM!A449,13),RIGHT(MST_CM_ITEM!A449,12))</f>
        <v>320111013039</v>
      </c>
      <c r="B449" s="1" t="e">
        <f t="shared" si="24"/>
        <v>#REF!</v>
      </c>
      <c r="C449" s="1" t="str">
        <f t="shared" si="25"/>
        <v>PPIORG3201</v>
      </c>
      <c r="D449" s="1" t="str">
        <f t="shared" si="26"/>
        <v>PPISPLY320111</v>
      </c>
      <c r="E449" s="1" t="str">
        <f t="shared" si="27"/>
        <v>PPIITEM320111013039</v>
      </c>
      <c r="F449" s="1" t="str">
        <f>VLOOKUP( C449,MST_CM_ORG!A:B,2)</f>
        <v>松江市</v>
      </c>
      <c r="G449" s="1" t="str">
        <f>VLOOKUP(D449, PPI_SPLYCD!A:B,2,FALSE)</f>
        <v>物品</v>
      </c>
      <c r="H449" s="1" t="str">
        <f>VLOOKUP(E449, MST_CM_ITEM!A:B,2,FALSE)</f>
        <v>役務等の提供：ビル総合管理</v>
      </c>
    </row>
    <row r="450" spans="1:8" x14ac:dyDescent="0.15">
      <c r="A450" s="1" t="str">
        <f>IF(MID(MST_CM_ITEM!A450,12,2)&lt;&gt;"11",RIGHT(MST_CM_ITEM!A450,13),RIGHT(MST_CM_ITEM!A450,12))</f>
        <v>320111013040</v>
      </c>
      <c r="B450" s="1" t="e">
        <f t="shared" si="24"/>
        <v>#REF!</v>
      </c>
      <c r="C450" s="1" t="str">
        <f t="shared" si="25"/>
        <v>PPIORG3201</v>
      </c>
      <c r="D450" s="1" t="str">
        <f t="shared" si="26"/>
        <v>PPISPLY320111</v>
      </c>
      <c r="E450" s="1" t="str">
        <f t="shared" si="27"/>
        <v>PPIITEM320111013040</v>
      </c>
      <c r="F450" s="1" t="str">
        <f>VLOOKUP( C450,MST_CM_ORG!A:B,2)</f>
        <v>松江市</v>
      </c>
      <c r="G450" s="1" t="str">
        <f>VLOOKUP(D450, PPI_SPLYCD!A:B,2,FALSE)</f>
        <v>物品</v>
      </c>
      <c r="H450" s="1" t="str">
        <f>VLOOKUP(E450, MST_CM_ITEM!A:B,2,FALSE)</f>
        <v>役務等の提供：電気設備保守・管理</v>
      </c>
    </row>
    <row r="451" spans="1:8" x14ac:dyDescent="0.15">
      <c r="A451" s="1" t="str">
        <f>IF(MID(MST_CM_ITEM!A451,12,2)&lt;&gt;"11",RIGHT(MST_CM_ITEM!A451,13),RIGHT(MST_CM_ITEM!A451,12))</f>
        <v>320111013041</v>
      </c>
      <c r="B451" s="1" t="e">
        <f t="shared" si="24"/>
        <v>#REF!</v>
      </c>
      <c r="C451" s="1" t="str">
        <f t="shared" si="25"/>
        <v>PPIORG3201</v>
      </c>
      <c r="D451" s="1" t="str">
        <f t="shared" si="26"/>
        <v>PPISPLY320111</v>
      </c>
      <c r="E451" s="1" t="str">
        <f t="shared" si="27"/>
        <v>PPIITEM320111013041</v>
      </c>
      <c r="F451" s="1" t="str">
        <f>VLOOKUP( C451,MST_CM_ORG!A:B,2)</f>
        <v>松江市</v>
      </c>
      <c r="G451" s="1" t="str">
        <f>VLOOKUP(D451, PPI_SPLYCD!A:B,2,FALSE)</f>
        <v>物品</v>
      </c>
      <c r="H451" s="1" t="str">
        <f>VLOOKUP(E451, MST_CM_ITEM!A:B,2,FALSE)</f>
        <v>役務等の提供：自動ドア保守・管理</v>
      </c>
    </row>
    <row r="452" spans="1:8" x14ac:dyDescent="0.15">
      <c r="A452" s="1" t="str">
        <f>IF(MID(MST_CM_ITEM!A452,12,2)&lt;&gt;"11",RIGHT(MST_CM_ITEM!A452,13),RIGHT(MST_CM_ITEM!A452,12))</f>
        <v>320111013042</v>
      </c>
      <c r="B452" s="1" t="e">
        <f t="shared" ref="B452:B515" si="28">IF(OR(ISERROR(F452),ISERROR(G452),ISERROR(H452)),"",IF(org_name&lt;&gt;F452,"",CONCATENATE(G452,"：",H452)))</f>
        <v>#REF!</v>
      </c>
      <c r="C452" s="1" t="str">
        <f t="shared" ref="C452:C515" si="29">"PPIORG"&amp;LEFT(A452,4)</f>
        <v>PPIORG3201</v>
      </c>
      <c r="D452" s="1" t="str">
        <f t="shared" ref="D452:D515" si="30">"PPISPLY"&amp;LEFT(A452,6)</f>
        <v>PPISPLY320111</v>
      </c>
      <c r="E452" s="1" t="str">
        <f t="shared" ref="E452:E515" si="31">"PPIITEM"&amp;A452</f>
        <v>PPIITEM320111013042</v>
      </c>
      <c r="F452" s="1" t="str">
        <f>VLOOKUP( C452,MST_CM_ORG!A:B,2)</f>
        <v>松江市</v>
      </c>
      <c r="G452" s="1" t="str">
        <f>VLOOKUP(D452, PPI_SPLYCD!A:B,2,FALSE)</f>
        <v>物品</v>
      </c>
      <c r="H452" s="1" t="str">
        <f>VLOOKUP(E452, MST_CM_ITEM!A:B,2,FALSE)</f>
        <v>役務等の提供：エレベーター保守・管理</v>
      </c>
    </row>
    <row r="453" spans="1:8" x14ac:dyDescent="0.15">
      <c r="A453" s="1" t="str">
        <f>IF(MID(MST_CM_ITEM!A453,12,2)&lt;&gt;"11",RIGHT(MST_CM_ITEM!A453,13),RIGHT(MST_CM_ITEM!A453,12))</f>
        <v>320111013043</v>
      </c>
      <c r="B453" s="1" t="e">
        <f t="shared" si="28"/>
        <v>#REF!</v>
      </c>
      <c r="C453" s="1" t="str">
        <f t="shared" si="29"/>
        <v>PPIORG3201</v>
      </c>
      <c r="D453" s="1" t="str">
        <f t="shared" si="30"/>
        <v>PPISPLY320111</v>
      </c>
      <c r="E453" s="1" t="str">
        <f t="shared" si="31"/>
        <v>PPIITEM320111013043</v>
      </c>
      <c r="F453" s="1" t="str">
        <f>VLOOKUP( C453,MST_CM_ORG!A:B,2)</f>
        <v>松江市</v>
      </c>
      <c r="G453" s="1" t="str">
        <f>VLOOKUP(D453, PPI_SPLYCD!A:B,2,FALSE)</f>
        <v>物品</v>
      </c>
      <c r="H453" s="1" t="str">
        <f>VLOOKUP(E453, MST_CM_ITEM!A:B,2,FALSE)</f>
        <v>役務等の提供：空調設備保守・管理</v>
      </c>
    </row>
    <row r="454" spans="1:8" x14ac:dyDescent="0.15">
      <c r="A454" s="1" t="str">
        <f>IF(MID(MST_CM_ITEM!A454,12,2)&lt;&gt;"11",RIGHT(MST_CM_ITEM!A454,13),RIGHT(MST_CM_ITEM!A454,12))</f>
        <v>320111013044</v>
      </c>
      <c r="B454" s="1" t="e">
        <f t="shared" si="28"/>
        <v>#REF!</v>
      </c>
      <c r="C454" s="1" t="str">
        <f t="shared" si="29"/>
        <v>PPIORG3201</v>
      </c>
      <c r="D454" s="1" t="str">
        <f t="shared" si="30"/>
        <v>PPISPLY320111</v>
      </c>
      <c r="E454" s="1" t="str">
        <f t="shared" si="31"/>
        <v>PPIITEM320111013044</v>
      </c>
      <c r="F454" s="1" t="str">
        <f>VLOOKUP( C454,MST_CM_ORG!A:B,2)</f>
        <v>松江市</v>
      </c>
      <c r="G454" s="1" t="str">
        <f>VLOOKUP(D454, PPI_SPLYCD!A:B,2,FALSE)</f>
        <v>物品</v>
      </c>
      <c r="H454" s="1" t="str">
        <f>VLOOKUP(E454, MST_CM_ITEM!A:B,2,FALSE)</f>
        <v>役務等の提供：消防設備保守・管理</v>
      </c>
    </row>
    <row r="455" spans="1:8" x14ac:dyDescent="0.15">
      <c r="A455" s="1" t="str">
        <f>IF(MID(MST_CM_ITEM!A455,12,2)&lt;&gt;"11",RIGHT(MST_CM_ITEM!A455,13),RIGHT(MST_CM_ITEM!A455,12))</f>
        <v>320111013045</v>
      </c>
      <c r="B455" s="1" t="e">
        <f t="shared" si="28"/>
        <v>#REF!</v>
      </c>
      <c r="C455" s="1" t="str">
        <f t="shared" si="29"/>
        <v>PPIORG3201</v>
      </c>
      <c r="D455" s="1" t="str">
        <f t="shared" si="30"/>
        <v>PPISPLY320111</v>
      </c>
      <c r="E455" s="1" t="str">
        <f t="shared" si="31"/>
        <v>PPIITEM320111013045</v>
      </c>
      <c r="F455" s="1" t="str">
        <f>VLOOKUP( C455,MST_CM_ORG!A:B,2)</f>
        <v>松江市</v>
      </c>
      <c r="G455" s="1" t="str">
        <f>VLOOKUP(D455, PPI_SPLYCD!A:B,2,FALSE)</f>
        <v>物品</v>
      </c>
      <c r="H455" s="1" t="str">
        <f>VLOOKUP(E455, MST_CM_ITEM!A:B,2,FALSE)</f>
        <v>役務等の提供：ごみ処理施設保守・管理</v>
      </c>
    </row>
    <row r="456" spans="1:8" x14ac:dyDescent="0.15">
      <c r="A456" s="1" t="str">
        <f>IF(MID(MST_CM_ITEM!A456,12,2)&lt;&gt;"11",RIGHT(MST_CM_ITEM!A456,13),RIGHT(MST_CM_ITEM!A456,12))</f>
        <v>320111013046</v>
      </c>
      <c r="B456" s="1" t="e">
        <f t="shared" si="28"/>
        <v>#REF!</v>
      </c>
      <c r="C456" s="1" t="str">
        <f t="shared" si="29"/>
        <v>PPIORG3201</v>
      </c>
      <c r="D456" s="1" t="str">
        <f t="shared" si="30"/>
        <v>PPISPLY320111</v>
      </c>
      <c r="E456" s="1" t="str">
        <f t="shared" si="31"/>
        <v>PPIITEM320111013046</v>
      </c>
      <c r="F456" s="1" t="str">
        <f>VLOOKUP( C456,MST_CM_ORG!A:B,2)</f>
        <v>松江市</v>
      </c>
      <c r="G456" s="1" t="str">
        <f>VLOOKUP(D456, PPI_SPLYCD!A:B,2,FALSE)</f>
        <v>物品</v>
      </c>
      <c r="H456" s="1" t="str">
        <f>VLOOKUP(E456, MST_CM_ITEM!A:B,2,FALSE)</f>
        <v>役務等の提供：し尿処理施設保守・管理</v>
      </c>
    </row>
    <row r="457" spans="1:8" x14ac:dyDescent="0.15">
      <c r="A457" s="1" t="str">
        <f>IF(MID(MST_CM_ITEM!A457,12,2)&lt;&gt;"11",RIGHT(MST_CM_ITEM!A457,13),RIGHT(MST_CM_ITEM!A457,12))</f>
        <v>320111013047</v>
      </c>
      <c r="B457" s="1" t="e">
        <f t="shared" si="28"/>
        <v>#REF!</v>
      </c>
      <c r="C457" s="1" t="str">
        <f t="shared" si="29"/>
        <v>PPIORG3201</v>
      </c>
      <c r="D457" s="1" t="str">
        <f t="shared" si="30"/>
        <v>PPISPLY320111</v>
      </c>
      <c r="E457" s="1" t="str">
        <f t="shared" si="31"/>
        <v>PPIITEM320111013047</v>
      </c>
      <c r="F457" s="1" t="str">
        <f>VLOOKUP( C457,MST_CM_ORG!A:B,2)</f>
        <v>松江市</v>
      </c>
      <c r="G457" s="1" t="str">
        <f>VLOOKUP(D457, PPI_SPLYCD!A:B,2,FALSE)</f>
        <v>物品</v>
      </c>
      <c r="H457" s="1" t="str">
        <f>VLOOKUP(E457, MST_CM_ITEM!A:B,2,FALSE)</f>
        <v>役務等の提供：汚水処理設備保守・管理</v>
      </c>
    </row>
    <row r="458" spans="1:8" x14ac:dyDescent="0.15">
      <c r="A458" s="1" t="str">
        <f>IF(MID(MST_CM_ITEM!A458,12,2)&lt;&gt;"11",RIGHT(MST_CM_ITEM!A458,13),RIGHT(MST_CM_ITEM!A458,12))</f>
        <v>320111013048</v>
      </c>
      <c r="B458" s="1" t="e">
        <f t="shared" si="28"/>
        <v>#REF!</v>
      </c>
      <c r="C458" s="1" t="str">
        <f t="shared" si="29"/>
        <v>PPIORG3201</v>
      </c>
      <c r="D458" s="1" t="str">
        <f t="shared" si="30"/>
        <v>PPISPLY320111</v>
      </c>
      <c r="E458" s="1" t="str">
        <f t="shared" si="31"/>
        <v>PPIITEM320111013048</v>
      </c>
      <c r="F458" s="1" t="str">
        <f>VLOOKUP( C458,MST_CM_ORG!A:B,2)</f>
        <v>松江市</v>
      </c>
      <c r="G458" s="1" t="str">
        <f>VLOOKUP(D458, PPI_SPLYCD!A:B,2,FALSE)</f>
        <v>物品</v>
      </c>
      <c r="H458" s="1" t="str">
        <f>VLOOKUP(E458, MST_CM_ITEM!A:B,2,FALSE)</f>
        <v>役務等の提供：下水道・農業集落排水施設保守・管理</v>
      </c>
    </row>
    <row r="459" spans="1:8" x14ac:dyDescent="0.15">
      <c r="A459" s="1" t="str">
        <f>IF(MID(MST_CM_ITEM!A459,12,2)&lt;&gt;"11",RIGHT(MST_CM_ITEM!A459,13),RIGHT(MST_CM_ITEM!A459,12))</f>
        <v>320111013049</v>
      </c>
      <c r="B459" s="1" t="e">
        <f t="shared" si="28"/>
        <v>#REF!</v>
      </c>
      <c r="C459" s="1" t="str">
        <f t="shared" si="29"/>
        <v>PPIORG3201</v>
      </c>
      <c r="D459" s="1" t="str">
        <f t="shared" si="30"/>
        <v>PPISPLY320111</v>
      </c>
      <c r="E459" s="1" t="str">
        <f t="shared" si="31"/>
        <v>PPIITEM320111013049</v>
      </c>
      <c r="F459" s="1" t="str">
        <f>VLOOKUP( C459,MST_CM_ORG!A:B,2)</f>
        <v>松江市</v>
      </c>
      <c r="G459" s="1" t="str">
        <f>VLOOKUP(D459, PPI_SPLYCD!A:B,2,FALSE)</f>
        <v>物品</v>
      </c>
      <c r="H459" s="1" t="str">
        <f>VLOOKUP(E459, MST_CM_ITEM!A:B,2,FALSE)</f>
        <v>役務等の提供：その他の保守・管理</v>
      </c>
    </row>
    <row r="460" spans="1:8" x14ac:dyDescent="0.15">
      <c r="A460" s="1" t="str">
        <f>IF(MID(MST_CM_ITEM!A460,12,2)&lt;&gt;"11",RIGHT(MST_CM_ITEM!A460,13),RIGHT(MST_CM_ITEM!A460,12))</f>
        <v>320111013050</v>
      </c>
      <c r="B460" s="1" t="e">
        <f t="shared" si="28"/>
        <v>#REF!</v>
      </c>
      <c r="C460" s="1" t="str">
        <f t="shared" si="29"/>
        <v>PPIORG3201</v>
      </c>
      <c r="D460" s="1" t="str">
        <f t="shared" si="30"/>
        <v>PPISPLY320111</v>
      </c>
      <c r="E460" s="1" t="str">
        <f t="shared" si="31"/>
        <v>PPIITEM320111013050</v>
      </c>
      <c r="F460" s="1" t="str">
        <f>VLOOKUP( C460,MST_CM_ORG!A:B,2)</f>
        <v>松江市</v>
      </c>
      <c r="G460" s="1" t="str">
        <f>VLOOKUP(D460, PPI_SPLYCD!A:B,2,FALSE)</f>
        <v>物品</v>
      </c>
      <c r="H460" s="1" t="str">
        <f>VLOOKUP(E460, MST_CM_ITEM!A:B,2,FALSE)</f>
        <v>役務等の提供：ＯＡ機器・事務機器リース・レンタル</v>
      </c>
    </row>
    <row r="461" spans="1:8" x14ac:dyDescent="0.15">
      <c r="A461" s="1" t="str">
        <f>IF(MID(MST_CM_ITEM!A461,12,2)&lt;&gt;"11",RIGHT(MST_CM_ITEM!A461,13),RIGHT(MST_CM_ITEM!A461,12))</f>
        <v>320111013051</v>
      </c>
      <c r="B461" s="1" t="e">
        <f t="shared" si="28"/>
        <v>#REF!</v>
      </c>
      <c r="C461" s="1" t="str">
        <f t="shared" si="29"/>
        <v>PPIORG3201</v>
      </c>
      <c r="D461" s="1" t="str">
        <f t="shared" si="30"/>
        <v>PPISPLY320111</v>
      </c>
      <c r="E461" s="1" t="str">
        <f t="shared" si="31"/>
        <v>PPIITEM320111013051</v>
      </c>
      <c r="F461" s="1" t="str">
        <f>VLOOKUP( C461,MST_CM_ORG!A:B,2)</f>
        <v>松江市</v>
      </c>
      <c r="G461" s="1" t="str">
        <f>VLOOKUP(D461, PPI_SPLYCD!A:B,2,FALSE)</f>
        <v>物品</v>
      </c>
      <c r="H461" s="1" t="str">
        <f>VLOOKUP(E461, MST_CM_ITEM!A:B,2,FALSE)</f>
        <v>役務等の提供：機械リース・レンタル</v>
      </c>
    </row>
    <row r="462" spans="1:8" x14ac:dyDescent="0.15">
      <c r="A462" s="1" t="str">
        <f>IF(MID(MST_CM_ITEM!A462,12,2)&lt;&gt;"11",RIGHT(MST_CM_ITEM!A462,13),RIGHT(MST_CM_ITEM!A462,12))</f>
        <v>320111013052</v>
      </c>
      <c r="B462" s="1" t="e">
        <f t="shared" si="28"/>
        <v>#REF!</v>
      </c>
      <c r="C462" s="1" t="str">
        <f t="shared" si="29"/>
        <v>PPIORG3201</v>
      </c>
      <c r="D462" s="1" t="str">
        <f t="shared" si="30"/>
        <v>PPISPLY320111</v>
      </c>
      <c r="E462" s="1" t="str">
        <f t="shared" si="31"/>
        <v>PPIITEM320111013052</v>
      </c>
      <c r="F462" s="1" t="str">
        <f>VLOOKUP( C462,MST_CM_ORG!A:B,2)</f>
        <v>松江市</v>
      </c>
      <c r="G462" s="1" t="str">
        <f>VLOOKUP(D462, PPI_SPLYCD!A:B,2,FALSE)</f>
        <v>物品</v>
      </c>
      <c r="H462" s="1" t="str">
        <f>VLOOKUP(E462, MST_CM_ITEM!A:B,2,FALSE)</f>
        <v>役務等の提供：車両リース・レンタル</v>
      </c>
    </row>
    <row r="463" spans="1:8" x14ac:dyDescent="0.15">
      <c r="A463" s="1" t="str">
        <f>IF(MID(MST_CM_ITEM!A463,12,2)&lt;&gt;"11",RIGHT(MST_CM_ITEM!A463,13),RIGHT(MST_CM_ITEM!A463,12))</f>
        <v>320111013053</v>
      </c>
      <c r="B463" s="1" t="e">
        <f t="shared" si="28"/>
        <v>#REF!</v>
      </c>
      <c r="C463" s="1" t="str">
        <f t="shared" si="29"/>
        <v>PPIORG3201</v>
      </c>
      <c r="D463" s="1" t="str">
        <f t="shared" si="30"/>
        <v>PPISPLY320111</v>
      </c>
      <c r="E463" s="1" t="str">
        <f t="shared" si="31"/>
        <v>PPIITEM320111013053</v>
      </c>
      <c r="F463" s="1" t="str">
        <f>VLOOKUP( C463,MST_CM_ORG!A:B,2)</f>
        <v>松江市</v>
      </c>
      <c r="G463" s="1" t="str">
        <f>VLOOKUP(D463, PPI_SPLYCD!A:B,2,FALSE)</f>
        <v>物品</v>
      </c>
      <c r="H463" s="1" t="str">
        <f>VLOOKUP(E463, MST_CM_ITEM!A:B,2,FALSE)</f>
        <v>役務等の提供：プレハブ・仮設施設リース・レンタル</v>
      </c>
    </row>
    <row r="464" spans="1:8" x14ac:dyDescent="0.15">
      <c r="A464" s="1" t="str">
        <f>IF(MID(MST_CM_ITEM!A464,12,2)&lt;&gt;"11",RIGHT(MST_CM_ITEM!A464,13),RIGHT(MST_CM_ITEM!A464,12))</f>
        <v>320111013054</v>
      </c>
      <c r="B464" s="1" t="e">
        <f t="shared" si="28"/>
        <v>#REF!</v>
      </c>
      <c r="C464" s="1" t="str">
        <f t="shared" si="29"/>
        <v>PPIORG3201</v>
      </c>
      <c r="D464" s="1" t="str">
        <f t="shared" si="30"/>
        <v>PPISPLY320111</v>
      </c>
      <c r="E464" s="1" t="str">
        <f t="shared" si="31"/>
        <v>PPIITEM320111013054</v>
      </c>
      <c r="F464" s="1" t="str">
        <f>VLOOKUP( C464,MST_CM_ORG!A:B,2)</f>
        <v>松江市</v>
      </c>
      <c r="G464" s="1" t="str">
        <f>VLOOKUP(D464, PPI_SPLYCD!A:B,2,FALSE)</f>
        <v>物品</v>
      </c>
      <c r="H464" s="1" t="str">
        <f>VLOOKUP(E464, MST_CM_ITEM!A:B,2,FALSE)</f>
        <v>役務等の提供：イベント用品リース・レンタル</v>
      </c>
    </row>
    <row r="465" spans="1:8" x14ac:dyDescent="0.15">
      <c r="A465" s="1" t="str">
        <f>IF(MID(MST_CM_ITEM!A465,12,2)&lt;&gt;"11",RIGHT(MST_CM_ITEM!A465,13),RIGHT(MST_CM_ITEM!A465,12))</f>
        <v>320111013055</v>
      </c>
      <c r="B465" s="1" t="e">
        <f t="shared" si="28"/>
        <v>#REF!</v>
      </c>
      <c r="C465" s="1" t="str">
        <f t="shared" si="29"/>
        <v>PPIORG3201</v>
      </c>
      <c r="D465" s="1" t="str">
        <f t="shared" si="30"/>
        <v>PPISPLY320111</v>
      </c>
      <c r="E465" s="1" t="str">
        <f t="shared" si="31"/>
        <v>PPIITEM320111013055</v>
      </c>
      <c r="F465" s="1" t="str">
        <f>VLOOKUP( C465,MST_CM_ORG!A:B,2)</f>
        <v>松江市</v>
      </c>
      <c r="G465" s="1" t="str">
        <f>VLOOKUP(D465, PPI_SPLYCD!A:B,2,FALSE)</f>
        <v>物品</v>
      </c>
      <c r="H465" s="1" t="str">
        <f>VLOOKUP(E465, MST_CM_ITEM!A:B,2,FALSE)</f>
        <v>役務等の提供：清掃用品リース・レンタル</v>
      </c>
    </row>
    <row r="466" spans="1:8" x14ac:dyDescent="0.15">
      <c r="A466" s="1" t="str">
        <f>IF(MID(MST_CM_ITEM!A466,12,2)&lt;&gt;"11",RIGHT(MST_CM_ITEM!A466,13),RIGHT(MST_CM_ITEM!A466,12))</f>
        <v>320111013056</v>
      </c>
      <c r="B466" s="1" t="e">
        <f t="shared" si="28"/>
        <v>#REF!</v>
      </c>
      <c r="C466" s="1" t="str">
        <f t="shared" si="29"/>
        <v>PPIORG3201</v>
      </c>
      <c r="D466" s="1" t="str">
        <f t="shared" si="30"/>
        <v>PPISPLY320111</v>
      </c>
      <c r="E466" s="1" t="str">
        <f t="shared" si="31"/>
        <v>PPIITEM320111013056</v>
      </c>
      <c r="F466" s="1" t="str">
        <f>VLOOKUP( C466,MST_CM_ORG!A:B,2)</f>
        <v>松江市</v>
      </c>
      <c r="G466" s="1" t="str">
        <f>VLOOKUP(D466, PPI_SPLYCD!A:B,2,FALSE)</f>
        <v>物品</v>
      </c>
      <c r="H466" s="1" t="str">
        <f>VLOOKUP(E466, MST_CM_ITEM!A:B,2,FALSE)</f>
        <v>役務等の提供：その他のリース・レンタル</v>
      </c>
    </row>
    <row r="467" spans="1:8" x14ac:dyDescent="0.15">
      <c r="A467" s="1" t="str">
        <f>IF(MID(MST_CM_ITEM!A467,12,2)&lt;&gt;"11",RIGHT(MST_CM_ITEM!A467,13),RIGHT(MST_CM_ITEM!A467,12))</f>
        <v>320111013057</v>
      </c>
      <c r="B467" s="1" t="e">
        <f t="shared" si="28"/>
        <v>#REF!</v>
      </c>
      <c r="C467" s="1" t="str">
        <f t="shared" si="29"/>
        <v>PPIORG3201</v>
      </c>
      <c r="D467" s="1" t="str">
        <f t="shared" si="30"/>
        <v>PPISPLY320111</v>
      </c>
      <c r="E467" s="1" t="str">
        <f t="shared" si="31"/>
        <v>PPIITEM320111013057</v>
      </c>
      <c r="F467" s="1" t="str">
        <f>VLOOKUP( C467,MST_CM_ORG!A:B,2)</f>
        <v>松江市</v>
      </c>
      <c r="G467" s="1" t="str">
        <f>VLOOKUP(D467, PPI_SPLYCD!A:B,2,FALSE)</f>
        <v>物品</v>
      </c>
      <c r="H467" s="1" t="str">
        <f>VLOOKUP(E467, MST_CM_ITEM!A:B,2,FALSE)</f>
        <v>役務等の提供：水質調査</v>
      </c>
    </row>
    <row r="468" spans="1:8" x14ac:dyDescent="0.15">
      <c r="A468" s="1" t="str">
        <f>IF(MID(MST_CM_ITEM!A468,12,2)&lt;&gt;"11",RIGHT(MST_CM_ITEM!A468,13),RIGHT(MST_CM_ITEM!A468,12))</f>
        <v>320111013058</v>
      </c>
      <c r="B468" s="1" t="e">
        <f t="shared" si="28"/>
        <v>#REF!</v>
      </c>
      <c r="C468" s="1" t="str">
        <f t="shared" si="29"/>
        <v>PPIORG3201</v>
      </c>
      <c r="D468" s="1" t="str">
        <f t="shared" si="30"/>
        <v>PPISPLY320111</v>
      </c>
      <c r="E468" s="1" t="str">
        <f t="shared" si="31"/>
        <v>PPIITEM320111013058</v>
      </c>
      <c r="F468" s="1" t="str">
        <f>VLOOKUP( C468,MST_CM_ORG!A:B,2)</f>
        <v>松江市</v>
      </c>
      <c r="G468" s="1" t="str">
        <f>VLOOKUP(D468, PPI_SPLYCD!A:B,2,FALSE)</f>
        <v>物品</v>
      </c>
      <c r="H468" s="1" t="str">
        <f>VLOOKUP(E468, MST_CM_ITEM!A:B,2,FALSE)</f>
        <v>役務等の提供：大気汚染調査</v>
      </c>
    </row>
    <row r="469" spans="1:8" x14ac:dyDescent="0.15">
      <c r="A469" s="1" t="str">
        <f>IF(MID(MST_CM_ITEM!A469,12,2)&lt;&gt;"11",RIGHT(MST_CM_ITEM!A469,13),RIGHT(MST_CM_ITEM!A469,12))</f>
        <v>320111013059</v>
      </c>
      <c r="B469" s="1" t="e">
        <f t="shared" si="28"/>
        <v>#REF!</v>
      </c>
      <c r="C469" s="1" t="str">
        <f t="shared" si="29"/>
        <v>PPIORG3201</v>
      </c>
      <c r="D469" s="1" t="str">
        <f t="shared" si="30"/>
        <v>PPISPLY320111</v>
      </c>
      <c r="E469" s="1" t="str">
        <f t="shared" si="31"/>
        <v>PPIITEM320111013059</v>
      </c>
      <c r="F469" s="1" t="str">
        <f>VLOOKUP( C469,MST_CM_ORG!A:B,2)</f>
        <v>松江市</v>
      </c>
      <c r="G469" s="1" t="str">
        <f>VLOOKUP(D469, PPI_SPLYCD!A:B,2,FALSE)</f>
        <v>物品</v>
      </c>
      <c r="H469" s="1" t="str">
        <f>VLOOKUP(E469, MST_CM_ITEM!A:B,2,FALSE)</f>
        <v>役務等の提供：騒音・振動調査</v>
      </c>
    </row>
    <row r="470" spans="1:8" x14ac:dyDescent="0.15">
      <c r="A470" s="1" t="str">
        <f>IF(MID(MST_CM_ITEM!A470,12,2)&lt;&gt;"11",RIGHT(MST_CM_ITEM!A470,13),RIGHT(MST_CM_ITEM!A470,12))</f>
        <v>320111013060</v>
      </c>
      <c r="B470" s="1" t="e">
        <f t="shared" si="28"/>
        <v>#REF!</v>
      </c>
      <c r="C470" s="1" t="str">
        <f t="shared" si="29"/>
        <v>PPIORG3201</v>
      </c>
      <c r="D470" s="1" t="str">
        <f t="shared" si="30"/>
        <v>PPISPLY320111</v>
      </c>
      <c r="E470" s="1" t="str">
        <f t="shared" si="31"/>
        <v>PPIITEM320111013060</v>
      </c>
      <c r="F470" s="1" t="str">
        <f>VLOOKUP( C470,MST_CM_ORG!A:B,2)</f>
        <v>松江市</v>
      </c>
      <c r="G470" s="1" t="str">
        <f>VLOOKUP(D470, PPI_SPLYCD!A:B,2,FALSE)</f>
        <v>物品</v>
      </c>
      <c r="H470" s="1" t="str">
        <f>VLOOKUP(E470, MST_CM_ITEM!A:B,2,FALSE)</f>
        <v>役務等の提供：土壌分析</v>
      </c>
    </row>
    <row r="471" spans="1:8" x14ac:dyDescent="0.15">
      <c r="A471" s="1" t="str">
        <f>IF(MID(MST_CM_ITEM!A471,12,2)&lt;&gt;"11",RIGHT(MST_CM_ITEM!A471,13),RIGHT(MST_CM_ITEM!A471,12))</f>
        <v>320111013061</v>
      </c>
      <c r="B471" s="1" t="e">
        <f t="shared" si="28"/>
        <v>#REF!</v>
      </c>
      <c r="C471" s="1" t="str">
        <f t="shared" si="29"/>
        <v>PPIORG3201</v>
      </c>
      <c r="D471" s="1" t="str">
        <f t="shared" si="30"/>
        <v>PPISPLY320111</v>
      </c>
      <c r="E471" s="1" t="str">
        <f t="shared" si="31"/>
        <v>PPIITEM320111013061</v>
      </c>
      <c r="F471" s="1" t="str">
        <f>VLOOKUP( C471,MST_CM_ORG!A:B,2)</f>
        <v>松江市</v>
      </c>
      <c r="G471" s="1" t="str">
        <f>VLOOKUP(D471, PPI_SPLYCD!A:B,2,FALSE)</f>
        <v>物品</v>
      </c>
      <c r="H471" s="1" t="str">
        <f>VLOOKUP(E471, MST_CM_ITEM!A:B,2,FALSE)</f>
        <v>役務等の提供：ダイオキシン測定</v>
      </c>
    </row>
    <row r="472" spans="1:8" x14ac:dyDescent="0.15">
      <c r="A472" s="1" t="str">
        <f>IF(MID(MST_CM_ITEM!A472,12,2)&lt;&gt;"11",RIGHT(MST_CM_ITEM!A472,13),RIGHT(MST_CM_ITEM!A472,12))</f>
        <v>320111013062</v>
      </c>
      <c r="B472" s="1" t="e">
        <f t="shared" si="28"/>
        <v>#REF!</v>
      </c>
      <c r="C472" s="1" t="str">
        <f t="shared" si="29"/>
        <v>PPIORG3201</v>
      </c>
      <c r="D472" s="1" t="str">
        <f t="shared" si="30"/>
        <v>PPISPLY320111</v>
      </c>
      <c r="E472" s="1" t="str">
        <f t="shared" si="31"/>
        <v>PPIITEM320111013062</v>
      </c>
      <c r="F472" s="1" t="str">
        <f>VLOOKUP( C472,MST_CM_ORG!A:B,2)</f>
        <v>松江市</v>
      </c>
      <c r="G472" s="1" t="str">
        <f>VLOOKUP(D472, PPI_SPLYCD!A:B,2,FALSE)</f>
        <v>物品</v>
      </c>
      <c r="H472" s="1" t="str">
        <f>VLOOKUP(E472, MST_CM_ITEM!A:B,2,FALSE)</f>
        <v>役務等の提供：漏水調査</v>
      </c>
    </row>
    <row r="473" spans="1:8" x14ac:dyDescent="0.15">
      <c r="A473" s="1" t="str">
        <f>IF(MID(MST_CM_ITEM!A473,12,2)&lt;&gt;"11",RIGHT(MST_CM_ITEM!A473,13),RIGHT(MST_CM_ITEM!A473,12))</f>
        <v>320111013063</v>
      </c>
      <c r="B473" s="1" t="e">
        <f t="shared" si="28"/>
        <v>#REF!</v>
      </c>
      <c r="C473" s="1" t="str">
        <f t="shared" si="29"/>
        <v>PPIORG3201</v>
      </c>
      <c r="D473" s="1" t="str">
        <f t="shared" si="30"/>
        <v>PPISPLY320111</v>
      </c>
      <c r="E473" s="1" t="str">
        <f t="shared" si="31"/>
        <v>PPIITEM320111013063</v>
      </c>
      <c r="F473" s="1" t="str">
        <f>VLOOKUP( C473,MST_CM_ORG!A:B,2)</f>
        <v>松江市</v>
      </c>
      <c r="G473" s="1" t="str">
        <f>VLOOKUP(D473, PPI_SPLYCD!A:B,2,FALSE)</f>
        <v>物品</v>
      </c>
      <c r="H473" s="1" t="str">
        <f>VLOOKUP(E473, MST_CM_ITEM!A:B,2,FALSE)</f>
        <v>役務等の提供：その他の調査・分析・検査等</v>
      </c>
    </row>
    <row r="474" spans="1:8" x14ac:dyDescent="0.15">
      <c r="A474" s="1" t="str">
        <f>IF(MID(MST_CM_ITEM!A474,12,2)&lt;&gt;"11",RIGHT(MST_CM_ITEM!A474,13),RIGHT(MST_CM_ITEM!A474,12))</f>
        <v>320111013064</v>
      </c>
      <c r="B474" s="1" t="e">
        <f t="shared" si="28"/>
        <v>#REF!</v>
      </c>
      <c r="C474" s="1" t="str">
        <f t="shared" si="29"/>
        <v>PPIORG3201</v>
      </c>
      <c r="D474" s="1" t="str">
        <f t="shared" si="30"/>
        <v>PPISPLY320111</v>
      </c>
      <c r="E474" s="1" t="str">
        <f t="shared" si="31"/>
        <v>PPIITEM320111013064</v>
      </c>
      <c r="F474" s="1" t="str">
        <f>VLOOKUP( C474,MST_CM_ORG!A:B,2)</f>
        <v>松江市</v>
      </c>
      <c r="G474" s="1" t="str">
        <f>VLOOKUP(D474, PPI_SPLYCD!A:B,2,FALSE)</f>
        <v>物品</v>
      </c>
      <c r="H474" s="1" t="str">
        <f>VLOOKUP(E474, MST_CM_ITEM!A:B,2,FALSE)</f>
        <v>役務等の提供：イベント企画・運営</v>
      </c>
    </row>
    <row r="475" spans="1:8" x14ac:dyDescent="0.15">
      <c r="A475" s="1" t="str">
        <f>IF(MID(MST_CM_ITEM!A475,12,2)&lt;&gt;"11",RIGHT(MST_CM_ITEM!A475,13),RIGHT(MST_CM_ITEM!A475,12))</f>
        <v>320111013065</v>
      </c>
      <c r="B475" s="1" t="e">
        <f t="shared" si="28"/>
        <v>#REF!</v>
      </c>
      <c r="C475" s="1" t="str">
        <f t="shared" si="29"/>
        <v>PPIORG3201</v>
      </c>
      <c r="D475" s="1" t="str">
        <f t="shared" si="30"/>
        <v>PPISPLY320111</v>
      </c>
      <c r="E475" s="1" t="str">
        <f t="shared" si="31"/>
        <v>PPIITEM320111013065</v>
      </c>
      <c r="F475" s="1" t="str">
        <f>VLOOKUP( C475,MST_CM_ORG!A:B,2)</f>
        <v>松江市</v>
      </c>
      <c r="G475" s="1" t="str">
        <f>VLOOKUP(D475, PPI_SPLYCD!A:B,2,FALSE)</f>
        <v>物品</v>
      </c>
      <c r="H475" s="1" t="str">
        <f>VLOOKUP(E475, MST_CM_ITEM!A:B,2,FALSE)</f>
        <v>役務等の提供：アンケート・意識調査</v>
      </c>
    </row>
    <row r="476" spans="1:8" x14ac:dyDescent="0.15">
      <c r="A476" s="1" t="str">
        <f>IF(MID(MST_CM_ITEM!A476,12,2)&lt;&gt;"11",RIGHT(MST_CM_ITEM!A476,13),RIGHT(MST_CM_ITEM!A476,12))</f>
        <v>320111013066</v>
      </c>
      <c r="B476" s="1" t="e">
        <f t="shared" si="28"/>
        <v>#REF!</v>
      </c>
      <c r="C476" s="1" t="str">
        <f t="shared" si="29"/>
        <v>PPIORG3201</v>
      </c>
      <c r="D476" s="1" t="str">
        <f t="shared" si="30"/>
        <v>PPISPLY320111</v>
      </c>
      <c r="E476" s="1" t="str">
        <f t="shared" si="31"/>
        <v>PPIITEM320111013066</v>
      </c>
      <c r="F476" s="1" t="str">
        <f>VLOOKUP( C476,MST_CM_ORG!A:B,2)</f>
        <v>松江市</v>
      </c>
      <c r="G476" s="1" t="str">
        <f>VLOOKUP(D476, PPI_SPLYCD!A:B,2,FALSE)</f>
        <v>物品</v>
      </c>
      <c r="H476" s="1" t="str">
        <f>VLOOKUP(E476, MST_CM_ITEM!A:B,2,FALSE)</f>
        <v>役務等の提供：計画策定</v>
      </c>
    </row>
    <row r="477" spans="1:8" x14ac:dyDescent="0.15">
      <c r="A477" s="1" t="str">
        <f>IF(MID(MST_CM_ITEM!A477,12,2)&lt;&gt;"11",RIGHT(MST_CM_ITEM!A477,13),RIGHT(MST_CM_ITEM!A477,12))</f>
        <v>320111013067</v>
      </c>
      <c r="B477" s="1" t="e">
        <f t="shared" si="28"/>
        <v>#REF!</v>
      </c>
      <c r="C477" s="1" t="str">
        <f t="shared" si="29"/>
        <v>PPIORG3201</v>
      </c>
      <c r="D477" s="1" t="str">
        <f t="shared" si="30"/>
        <v>PPISPLY320111</v>
      </c>
      <c r="E477" s="1" t="str">
        <f t="shared" si="31"/>
        <v>PPIITEM320111013067</v>
      </c>
      <c r="F477" s="1" t="str">
        <f>VLOOKUP( C477,MST_CM_ORG!A:B,2)</f>
        <v>松江市</v>
      </c>
      <c r="G477" s="1" t="str">
        <f>VLOOKUP(D477, PPI_SPLYCD!A:B,2,FALSE)</f>
        <v>物品</v>
      </c>
      <c r="H477" s="1" t="str">
        <f>VLOOKUP(E477, MST_CM_ITEM!A:B,2,FALSE)</f>
        <v>役務等の提供：マイクロフィルム撮影</v>
      </c>
    </row>
    <row r="478" spans="1:8" x14ac:dyDescent="0.15">
      <c r="A478" s="1" t="str">
        <f>IF(MID(MST_CM_ITEM!A478,12,2)&lt;&gt;"11",RIGHT(MST_CM_ITEM!A478,13),RIGHT(MST_CM_ITEM!A478,12))</f>
        <v>320111013068</v>
      </c>
      <c r="B478" s="1" t="e">
        <f t="shared" si="28"/>
        <v>#REF!</v>
      </c>
      <c r="C478" s="1" t="str">
        <f t="shared" si="29"/>
        <v>PPIORG3201</v>
      </c>
      <c r="D478" s="1" t="str">
        <f t="shared" si="30"/>
        <v>PPISPLY320111</v>
      </c>
      <c r="E478" s="1" t="str">
        <f t="shared" si="31"/>
        <v>PPIITEM320111013068</v>
      </c>
      <c r="F478" s="1" t="str">
        <f>VLOOKUP( C478,MST_CM_ORG!A:B,2)</f>
        <v>松江市</v>
      </c>
      <c r="G478" s="1" t="str">
        <f>VLOOKUP(D478, PPI_SPLYCD!A:B,2,FALSE)</f>
        <v>物品</v>
      </c>
      <c r="H478" s="1" t="str">
        <f>VLOOKUP(E478, MST_CM_ITEM!A:B,2,FALSE)</f>
        <v>役務等の提供：テープ起こし</v>
      </c>
    </row>
    <row r="479" spans="1:8" x14ac:dyDescent="0.15">
      <c r="A479" s="1" t="str">
        <f>IF(MID(MST_CM_ITEM!A479,12,2)&lt;&gt;"11",RIGHT(MST_CM_ITEM!A479,13),RIGHT(MST_CM_ITEM!A479,12))</f>
        <v>320111013069</v>
      </c>
      <c r="B479" s="1" t="e">
        <f t="shared" si="28"/>
        <v>#REF!</v>
      </c>
      <c r="C479" s="1" t="str">
        <f t="shared" si="29"/>
        <v>PPIORG3201</v>
      </c>
      <c r="D479" s="1" t="str">
        <f t="shared" si="30"/>
        <v>PPISPLY320111</v>
      </c>
      <c r="E479" s="1" t="str">
        <f t="shared" si="31"/>
        <v>PPIITEM320111013069</v>
      </c>
      <c r="F479" s="1" t="str">
        <f>VLOOKUP( C479,MST_CM_ORG!A:B,2)</f>
        <v>松江市</v>
      </c>
      <c r="G479" s="1" t="str">
        <f>VLOOKUP(D479, PPI_SPLYCD!A:B,2,FALSE)</f>
        <v>物品</v>
      </c>
      <c r="H479" s="1" t="str">
        <f>VLOOKUP(E479, MST_CM_ITEM!A:B,2,FALSE)</f>
        <v>役務等の提供：映画・ビデオ製作</v>
      </c>
    </row>
    <row r="480" spans="1:8" x14ac:dyDescent="0.15">
      <c r="A480" s="1" t="str">
        <f>IF(MID(MST_CM_ITEM!A480,12,2)&lt;&gt;"11",RIGHT(MST_CM_ITEM!A480,13),RIGHT(MST_CM_ITEM!A480,12))</f>
        <v>320111013070</v>
      </c>
      <c r="B480" s="1" t="e">
        <f t="shared" si="28"/>
        <v>#REF!</v>
      </c>
      <c r="C480" s="1" t="str">
        <f t="shared" si="29"/>
        <v>PPIORG3201</v>
      </c>
      <c r="D480" s="1" t="str">
        <f t="shared" si="30"/>
        <v>PPISPLY320111</v>
      </c>
      <c r="E480" s="1" t="str">
        <f t="shared" si="31"/>
        <v>PPIITEM320111013070</v>
      </c>
      <c r="F480" s="1" t="str">
        <f>VLOOKUP( C480,MST_CM_ORG!A:B,2)</f>
        <v>松江市</v>
      </c>
      <c r="G480" s="1" t="str">
        <f>VLOOKUP(D480, PPI_SPLYCD!A:B,2,FALSE)</f>
        <v>物品</v>
      </c>
      <c r="H480" s="1" t="str">
        <f>VLOOKUP(E480, MST_CM_ITEM!A:B,2,FALSE)</f>
        <v>役務等の提供：旅行企画</v>
      </c>
    </row>
    <row r="481" spans="1:8" x14ac:dyDescent="0.15">
      <c r="A481" s="1" t="str">
        <f>IF(MID(MST_CM_ITEM!A481,12,2)&lt;&gt;"11",RIGHT(MST_CM_ITEM!A481,13),RIGHT(MST_CM_ITEM!A481,12))</f>
        <v>320111013071</v>
      </c>
      <c r="B481" s="1" t="e">
        <f t="shared" si="28"/>
        <v>#REF!</v>
      </c>
      <c r="C481" s="1" t="str">
        <f t="shared" si="29"/>
        <v>PPIORG3201</v>
      </c>
      <c r="D481" s="1" t="str">
        <f t="shared" si="30"/>
        <v>PPISPLY320111</v>
      </c>
      <c r="E481" s="1" t="str">
        <f t="shared" si="31"/>
        <v>PPIITEM320111013071</v>
      </c>
      <c r="F481" s="1" t="str">
        <f>VLOOKUP( C481,MST_CM_ORG!A:B,2)</f>
        <v>松江市</v>
      </c>
      <c r="G481" s="1" t="str">
        <f>VLOOKUP(D481, PPI_SPLYCD!A:B,2,FALSE)</f>
        <v>物品</v>
      </c>
      <c r="H481" s="1" t="str">
        <f>VLOOKUP(E481, MST_CM_ITEM!A:B,2,FALSE)</f>
        <v>役務等の提供：その他企画・製作</v>
      </c>
    </row>
    <row r="482" spans="1:8" x14ac:dyDescent="0.15">
      <c r="A482" s="1" t="str">
        <f>IF(MID(MST_CM_ITEM!A482,12,2)&lt;&gt;"11",RIGHT(MST_CM_ITEM!A482,13),RIGHT(MST_CM_ITEM!A482,12))</f>
        <v>320111013072</v>
      </c>
      <c r="B482" s="1" t="e">
        <f t="shared" si="28"/>
        <v>#REF!</v>
      </c>
      <c r="C482" s="1" t="str">
        <f t="shared" si="29"/>
        <v>PPIORG3201</v>
      </c>
      <c r="D482" s="1" t="str">
        <f t="shared" si="30"/>
        <v>PPISPLY320111</v>
      </c>
      <c r="E482" s="1" t="str">
        <f t="shared" si="31"/>
        <v>PPIITEM320111013072</v>
      </c>
      <c r="F482" s="1" t="str">
        <f>VLOOKUP( C482,MST_CM_ORG!A:B,2)</f>
        <v>松江市</v>
      </c>
      <c r="G482" s="1" t="str">
        <f>VLOOKUP(D482, PPI_SPLYCD!A:B,2,FALSE)</f>
        <v>物品</v>
      </c>
      <c r="H482" s="1" t="str">
        <f>VLOOKUP(E482, MST_CM_ITEM!A:B,2,FALSE)</f>
        <v>役務等の提供：運搬</v>
      </c>
    </row>
    <row r="483" spans="1:8" x14ac:dyDescent="0.15">
      <c r="A483" s="1" t="str">
        <f>IF(MID(MST_CM_ITEM!A483,12,2)&lt;&gt;"11",RIGHT(MST_CM_ITEM!A483,13),RIGHT(MST_CM_ITEM!A483,12))</f>
        <v>320111013073</v>
      </c>
      <c r="B483" s="1" t="e">
        <f t="shared" si="28"/>
        <v>#REF!</v>
      </c>
      <c r="C483" s="1" t="str">
        <f t="shared" si="29"/>
        <v>PPIORG3201</v>
      </c>
      <c r="D483" s="1" t="str">
        <f t="shared" si="30"/>
        <v>PPISPLY320111</v>
      </c>
      <c r="E483" s="1" t="str">
        <f t="shared" si="31"/>
        <v>PPIITEM320111013073</v>
      </c>
      <c r="F483" s="1" t="str">
        <f>VLOOKUP( C483,MST_CM_ORG!A:B,2)</f>
        <v>松江市</v>
      </c>
      <c r="G483" s="1" t="str">
        <f>VLOOKUP(D483, PPI_SPLYCD!A:B,2,FALSE)</f>
        <v>物品</v>
      </c>
      <c r="H483" s="1" t="str">
        <f>VLOOKUP(E483, MST_CM_ITEM!A:B,2,FALSE)</f>
        <v>役務等の提供：旅客運送</v>
      </c>
    </row>
    <row r="484" spans="1:8" x14ac:dyDescent="0.15">
      <c r="A484" s="1" t="str">
        <f>IF(MID(MST_CM_ITEM!A484,12,2)&lt;&gt;"11",RIGHT(MST_CM_ITEM!A484,13),RIGHT(MST_CM_ITEM!A484,12))</f>
        <v>320111013074</v>
      </c>
      <c r="B484" s="1" t="e">
        <f t="shared" si="28"/>
        <v>#REF!</v>
      </c>
      <c r="C484" s="1" t="str">
        <f t="shared" si="29"/>
        <v>PPIORG3201</v>
      </c>
      <c r="D484" s="1" t="str">
        <f t="shared" si="30"/>
        <v>PPISPLY320111</v>
      </c>
      <c r="E484" s="1" t="str">
        <f t="shared" si="31"/>
        <v>PPIITEM320111013074</v>
      </c>
      <c r="F484" s="1" t="str">
        <f>VLOOKUP( C484,MST_CM_ORG!A:B,2)</f>
        <v>松江市</v>
      </c>
      <c r="G484" s="1" t="str">
        <f>VLOOKUP(D484, PPI_SPLYCD!A:B,2,FALSE)</f>
        <v>物品</v>
      </c>
      <c r="H484" s="1" t="str">
        <f>VLOOKUP(E484, MST_CM_ITEM!A:B,2,FALSE)</f>
        <v>役務等の提供：その他運搬・配送等</v>
      </c>
    </row>
    <row r="485" spans="1:8" x14ac:dyDescent="0.15">
      <c r="A485" s="1" t="str">
        <f>IF(MID(MST_CM_ITEM!A485,12,2)&lt;&gt;"11",RIGHT(MST_CM_ITEM!A485,13),RIGHT(MST_CM_ITEM!A485,12))</f>
        <v>320111013075</v>
      </c>
      <c r="B485" s="1" t="e">
        <f t="shared" si="28"/>
        <v>#REF!</v>
      </c>
      <c r="C485" s="1" t="str">
        <f t="shared" si="29"/>
        <v>PPIORG3201</v>
      </c>
      <c r="D485" s="1" t="str">
        <f t="shared" si="30"/>
        <v>PPISPLY320111</v>
      </c>
      <c r="E485" s="1" t="str">
        <f t="shared" si="31"/>
        <v>PPIITEM320111013075</v>
      </c>
      <c r="F485" s="1" t="str">
        <f>VLOOKUP( C485,MST_CM_ORG!A:B,2)</f>
        <v>松江市</v>
      </c>
      <c r="G485" s="1" t="str">
        <f>VLOOKUP(D485, PPI_SPLYCD!A:B,2,FALSE)</f>
        <v>物品</v>
      </c>
      <c r="H485" s="1" t="str">
        <f>VLOOKUP(E485, MST_CM_ITEM!A:B,2,FALSE)</f>
        <v>役務等の提供：損害保険</v>
      </c>
    </row>
    <row r="486" spans="1:8" x14ac:dyDescent="0.15">
      <c r="A486" s="1" t="str">
        <f>IF(MID(MST_CM_ITEM!A486,12,2)&lt;&gt;"11",RIGHT(MST_CM_ITEM!A486,13),RIGHT(MST_CM_ITEM!A486,12))</f>
        <v>320111013076</v>
      </c>
      <c r="B486" s="1" t="e">
        <f t="shared" si="28"/>
        <v>#REF!</v>
      </c>
      <c r="C486" s="1" t="str">
        <f t="shared" si="29"/>
        <v>PPIORG3201</v>
      </c>
      <c r="D486" s="1" t="str">
        <f t="shared" si="30"/>
        <v>PPISPLY320111</v>
      </c>
      <c r="E486" s="1" t="str">
        <f t="shared" si="31"/>
        <v>PPIITEM320111013076</v>
      </c>
      <c r="F486" s="1" t="str">
        <f>VLOOKUP( C486,MST_CM_ORG!A:B,2)</f>
        <v>松江市</v>
      </c>
      <c r="G486" s="1" t="str">
        <f>VLOOKUP(D486, PPI_SPLYCD!A:B,2,FALSE)</f>
        <v>物品</v>
      </c>
      <c r="H486" s="1" t="str">
        <f>VLOOKUP(E486, MST_CM_ITEM!A:B,2,FALSE)</f>
        <v>役務等の提供：クリーニング</v>
      </c>
    </row>
    <row r="487" spans="1:8" x14ac:dyDescent="0.15">
      <c r="A487" s="1" t="str">
        <f>IF(MID(MST_CM_ITEM!A487,12,2)&lt;&gt;"11",RIGHT(MST_CM_ITEM!A487,13),RIGHT(MST_CM_ITEM!A487,12))</f>
        <v>320111013077</v>
      </c>
      <c r="B487" s="1" t="e">
        <f t="shared" si="28"/>
        <v>#REF!</v>
      </c>
      <c r="C487" s="1" t="str">
        <f t="shared" si="29"/>
        <v>PPIORG3201</v>
      </c>
      <c r="D487" s="1" t="str">
        <f t="shared" si="30"/>
        <v>PPISPLY320111</v>
      </c>
      <c r="E487" s="1" t="str">
        <f t="shared" si="31"/>
        <v>PPIITEM320111013077</v>
      </c>
      <c r="F487" s="1" t="str">
        <f>VLOOKUP( C487,MST_CM_ORG!A:B,2)</f>
        <v>松江市</v>
      </c>
      <c r="G487" s="1" t="str">
        <f>VLOOKUP(D487, PPI_SPLYCD!A:B,2,FALSE)</f>
        <v>物品</v>
      </c>
      <c r="H487" s="1" t="str">
        <f>VLOOKUP(E487, MST_CM_ITEM!A:B,2,FALSE)</f>
        <v>役務等の提供：健康診断</v>
      </c>
    </row>
    <row r="488" spans="1:8" x14ac:dyDescent="0.15">
      <c r="A488" s="1" t="str">
        <f>IF(MID(MST_CM_ITEM!A488,12,2)&lt;&gt;"11",RIGHT(MST_CM_ITEM!A488,13),RIGHT(MST_CM_ITEM!A488,12))</f>
        <v>320111013078</v>
      </c>
      <c r="B488" s="1" t="e">
        <f t="shared" si="28"/>
        <v>#REF!</v>
      </c>
      <c r="C488" s="1" t="str">
        <f t="shared" si="29"/>
        <v>PPIORG3201</v>
      </c>
      <c r="D488" s="1" t="str">
        <f t="shared" si="30"/>
        <v>PPISPLY320111</v>
      </c>
      <c r="E488" s="1" t="str">
        <f t="shared" si="31"/>
        <v>PPIITEM320111013078</v>
      </c>
      <c r="F488" s="1" t="str">
        <f>VLOOKUP( C488,MST_CM_ORG!A:B,2)</f>
        <v>松江市</v>
      </c>
      <c r="G488" s="1" t="str">
        <f>VLOOKUP(D488, PPI_SPLYCD!A:B,2,FALSE)</f>
        <v>物品</v>
      </c>
      <c r="H488" s="1" t="str">
        <f>VLOOKUP(E488, MST_CM_ITEM!A:B,2,FALSE)</f>
        <v>役務等の提供：人材派遣</v>
      </c>
    </row>
    <row r="489" spans="1:8" x14ac:dyDescent="0.15">
      <c r="A489" s="1" t="str">
        <f>IF(MID(MST_CM_ITEM!A489,12,2)&lt;&gt;"11",RIGHT(MST_CM_ITEM!A489,13),RIGHT(MST_CM_ITEM!A489,12))</f>
        <v>320111013079</v>
      </c>
      <c r="B489" s="1" t="e">
        <f t="shared" si="28"/>
        <v>#REF!</v>
      </c>
      <c r="C489" s="1" t="str">
        <f t="shared" si="29"/>
        <v>PPIORG3201</v>
      </c>
      <c r="D489" s="1" t="str">
        <f t="shared" si="30"/>
        <v>PPISPLY320111</v>
      </c>
      <c r="E489" s="1" t="str">
        <f t="shared" si="31"/>
        <v>PPIITEM320111013079</v>
      </c>
      <c r="F489" s="1" t="str">
        <f>VLOOKUP( C489,MST_CM_ORG!A:B,2)</f>
        <v>松江市</v>
      </c>
      <c r="G489" s="1" t="str">
        <f>VLOOKUP(D489, PPI_SPLYCD!A:B,2,FALSE)</f>
        <v>物品</v>
      </c>
      <c r="H489" s="1" t="str">
        <f>VLOOKUP(E489, MST_CM_ITEM!A:B,2,FALSE)</f>
        <v>役務等の提供：不用品買受</v>
      </c>
    </row>
    <row r="490" spans="1:8" x14ac:dyDescent="0.15">
      <c r="A490" s="1" t="str">
        <f>IF(MID(MST_CM_ITEM!A490,12,2)&lt;&gt;"11",RIGHT(MST_CM_ITEM!A490,13),RIGHT(MST_CM_ITEM!A490,12))</f>
        <v>320111013080</v>
      </c>
      <c r="B490" s="1" t="e">
        <f t="shared" si="28"/>
        <v>#REF!</v>
      </c>
      <c r="C490" s="1" t="str">
        <f t="shared" si="29"/>
        <v>PPIORG3201</v>
      </c>
      <c r="D490" s="1" t="str">
        <f t="shared" si="30"/>
        <v>PPISPLY320111</v>
      </c>
      <c r="E490" s="1" t="str">
        <f t="shared" si="31"/>
        <v>PPIITEM320111013080</v>
      </c>
      <c r="F490" s="1" t="str">
        <f>VLOOKUP( C490,MST_CM_ORG!A:B,2)</f>
        <v>松江市</v>
      </c>
      <c r="G490" s="1" t="str">
        <f>VLOOKUP(D490, PPI_SPLYCD!A:B,2,FALSE)</f>
        <v>物品</v>
      </c>
      <c r="H490" s="1" t="str">
        <f>VLOOKUP(E490, MST_CM_ITEM!A:B,2,FALSE)</f>
        <v>役務等の提供：その他</v>
      </c>
    </row>
    <row r="491" spans="1:8" x14ac:dyDescent="0.15">
      <c r="A491" s="1" t="str">
        <f>IF(MID(MST_CM_ITEM!A491,12,2)&lt;&gt;"11",RIGHT(MST_CM_ITEM!A491,13),RIGHT(MST_CM_ITEM!A491,12))</f>
        <v>320111014000</v>
      </c>
      <c r="B491" s="1" t="e">
        <f t="shared" si="28"/>
        <v>#REF!</v>
      </c>
      <c r="C491" s="1" t="str">
        <f t="shared" si="29"/>
        <v>PPIORG3201</v>
      </c>
      <c r="D491" s="1" t="str">
        <f t="shared" si="30"/>
        <v>PPISPLY320111</v>
      </c>
      <c r="E491" s="1" t="str">
        <f t="shared" si="31"/>
        <v>PPIITEM320111014000</v>
      </c>
      <c r="F491" s="1" t="str">
        <f>VLOOKUP( C491,MST_CM_ORG!A:B,2)</f>
        <v>松江市</v>
      </c>
      <c r="G491" s="1" t="str">
        <f>VLOOKUP(D491, PPI_SPLYCD!A:B,2,FALSE)</f>
        <v>物品</v>
      </c>
      <c r="H491" s="1" t="str">
        <f>VLOOKUP(E491, MST_CM_ITEM!A:B,2,FALSE)</f>
        <v>物品の購入：</v>
      </c>
    </row>
    <row r="492" spans="1:8" x14ac:dyDescent="0.15">
      <c r="A492" s="1" t="str">
        <f>IF(MID(MST_CM_ITEM!A492,12,2)&lt;&gt;"11",RIGHT(MST_CM_ITEM!A492,13),RIGHT(MST_CM_ITEM!A492,12))</f>
        <v>320111014001</v>
      </c>
      <c r="B492" s="1" t="e">
        <f t="shared" si="28"/>
        <v>#REF!</v>
      </c>
      <c r="C492" s="1" t="str">
        <f t="shared" si="29"/>
        <v>PPIORG3201</v>
      </c>
      <c r="D492" s="1" t="str">
        <f t="shared" si="30"/>
        <v>PPISPLY320111</v>
      </c>
      <c r="E492" s="1" t="str">
        <f t="shared" si="31"/>
        <v>PPIITEM320111014001</v>
      </c>
      <c r="F492" s="1" t="str">
        <f>VLOOKUP( C492,MST_CM_ORG!A:B,2)</f>
        <v>松江市</v>
      </c>
      <c r="G492" s="1" t="str">
        <f>VLOOKUP(D492, PPI_SPLYCD!A:B,2,FALSE)</f>
        <v>物品</v>
      </c>
      <c r="H492" s="1" t="str">
        <f>VLOOKUP(E492, MST_CM_ITEM!A:B,2,FALSE)</f>
        <v>物品の購入：立木竹</v>
      </c>
    </row>
    <row r="493" spans="1:8" x14ac:dyDescent="0.15">
      <c r="A493" s="1" t="str">
        <f>IF(MID(MST_CM_ITEM!A493,12,2)&lt;&gt;"11",RIGHT(MST_CM_ITEM!A493,13),RIGHT(MST_CM_ITEM!A493,12))</f>
        <v>320111014002</v>
      </c>
      <c r="B493" s="1" t="e">
        <f t="shared" si="28"/>
        <v>#REF!</v>
      </c>
      <c r="C493" s="1" t="str">
        <f t="shared" si="29"/>
        <v>PPIORG3201</v>
      </c>
      <c r="D493" s="1" t="str">
        <f t="shared" si="30"/>
        <v>PPISPLY320111</v>
      </c>
      <c r="E493" s="1" t="str">
        <f t="shared" si="31"/>
        <v>PPIITEM320111014002</v>
      </c>
      <c r="F493" s="1" t="str">
        <f>VLOOKUP( C493,MST_CM_ORG!A:B,2)</f>
        <v>松江市</v>
      </c>
      <c r="G493" s="1" t="str">
        <f>VLOOKUP(D493, PPI_SPLYCD!A:B,2,FALSE)</f>
        <v>物品</v>
      </c>
      <c r="H493" s="1" t="str">
        <f>VLOOKUP(E493, MST_CM_ITEM!A:B,2,FALSE)</f>
        <v>物品の購入：その他</v>
      </c>
    </row>
    <row r="494" spans="1:8" x14ac:dyDescent="0.15">
      <c r="A494" s="1" t="str">
        <f>IF(MID(MST_CM_ITEM!A494,12,2)&lt;&gt;"11",RIGHT(MST_CM_ITEM!A494,13),RIGHT(MST_CM_ITEM!A494,12))</f>
        <v>3202000200501</v>
      </c>
      <c r="B494" s="1" t="e">
        <f t="shared" si="28"/>
        <v>#REF!</v>
      </c>
      <c r="C494" s="1" t="str">
        <f t="shared" si="29"/>
        <v>PPIORG3202</v>
      </c>
      <c r="D494" s="1" t="str">
        <f t="shared" si="30"/>
        <v>PPISPLY320200</v>
      </c>
      <c r="E494" s="1" t="str">
        <f t="shared" si="31"/>
        <v>PPIITEM3202000200501</v>
      </c>
      <c r="F494" s="1" t="str">
        <f>VLOOKUP( C494,MST_CM_ORG!A:B,2)</f>
        <v>浜田市</v>
      </c>
      <c r="G494" s="1" t="str">
        <f>VLOOKUP(D494, PPI_SPLYCD!A:B,2,FALSE)</f>
        <v>工事</v>
      </c>
      <c r="H494" s="1" t="str">
        <f>VLOOKUP(E494, MST_CM_ITEM!A:B,2,FALSE)</f>
        <v>一般土木工事</v>
      </c>
    </row>
    <row r="495" spans="1:8" x14ac:dyDescent="0.15">
      <c r="A495" s="1" t="str">
        <f>IF(MID(MST_CM_ITEM!A495,12,2)&lt;&gt;"11",RIGHT(MST_CM_ITEM!A495,13),RIGHT(MST_CM_ITEM!A495,12))</f>
        <v>3202000200502</v>
      </c>
      <c r="B495" s="1" t="e">
        <f t="shared" si="28"/>
        <v>#REF!</v>
      </c>
      <c r="C495" s="1" t="str">
        <f t="shared" si="29"/>
        <v>PPIORG3202</v>
      </c>
      <c r="D495" s="1" t="str">
        <f t="shared" si="30"/>
        <v>PPISPLY320200</v>
      </c>
      <c r="E495" s="1" t="str">
        <f t="shared" si="31"/>
        <v>PPIITEM3202000200502</v>
      </c>
      <c r="F495" s="1" t="str">
        <f>VLOOKUP( C495,MST_CM_ORG!A:B,2)</f>
        <v>浜田市</v>
      </c>
      <c r="G495" s="1" t="str">
        <f>VLOOKUP(D495, PPI_SPLYCD!A:B,2,FALSE)</f>
        <v>工事</v>
      </c>
      <c r="H495" s="1" t="str">
        <f>VLOOKUP(E495, MST_CM_ITEM!A:B,2,FALSE)</f>
        <v>アスファルト舗装工事</v>
      </c>
    </row>
    <row r="496" spans="1:8" x14ac:dyDescent="0.15">
      <c r="A496" s="1" t="str">
        <f>IF(MID(MST_CM_ITEM!A496,12,2)&lt;&gt;"11",RIGHT(MST_CM_ITEM!A496,13),RIGHT(MST_CM_ITEM!A496,12))</f>
        <v>3202000200503</v>
      </c>
      <c r="B496" s="1" t="e">
        <f t="shared" si="28"/>
        <v>#REF!</v>
      </c>
      <c r="C496" s="1" t="str">
        <f t="shared" si="29"/>
        <v>PPIORG3202</v>
      </c>
      <c r="D496" s="1" t="str">
        <f t="shared" si="30"/>
        <v>PPISPLY320200</v>
      </c>
      <c r="E496" s="1" t="str">
        <f t="shared" si="31"/>
        <v>PPIITEM3202000200503</v>
      </c>
      <c r="F496" s="1" t="str">
        <f>VLOOKUP( C496,MST_CM_ORG!A:B,2)</f>
        <v>浜田市</v>
      </c>
      <c r="G496" s="1" t="str">
        <f>VLOOKUP(D496, PPI_SPLYCD!A:B,2,FALSE)</f>
        <v>工事</v>
      </c>
      <c r="H496" s="1" t="str">
        <f>VLOOKUP(E496, MST_CM_ITEM!A:B,2,FALSE)</f>
        <v>鋼橋上部工事</v>
      </c>
    </row>
    <row r="497" spans="1:8" x14ac:dyDescent="0.15">
      <c r="A497" s="1" t="str">
        <f>IF(MID(MST_CM_ITEM!A497,12,2)&lt;&gt;"11",RIGHT(MST_CM_ITEM!A497,13),RIGHT(MST_CM_ITEM!A497,12))</f>
        <v>3202000200504</v>
      </c>
      <c r="B497" s="1" t="e">
        <f t="shared" si="28"/>
        <v>#REF!</v>
      </c>
      <c r="C497" s="1" t="str">
        <f t="shared" si="29"/>
        <v>PPIORG3202</v>
      </c>
      <c r="D497" s="1" t="str">
        <f t="shared" si="30"/>
        <v>PPISPLY320200</v>
      </c>
      <c r="E497" s="1" t="str">
        <f t="shared" si="31"/>
        <v>PPIITEM3202000200504</v>
      </c>
      <c r="F497" s="1" t="str">
        <f>VLOOKUP( C497,MST_CM_ORG!A:B,2)</f>
        <v>浜田市</v>
      </c>
      <c r="G497" s="1" t="str">
        <f>VLOOKUP(D497, PPI_SPLYCD!A:B,2,FALSE)</f>
        <v>工事</v>
      </c>
      <c r="H497" s="1" t="str">
        <f>VLOOKUP(E497, MST_CM_ITEM!A:B,2,FALSE)</f>
        <v>造園工事</v>
      </c>
    </row>
    <row r="498" spans="1:8" x14ac:dyDescent="0.15">
      <c r="A498" s="1" t="str">
        <f>IF(MID(MST_CM_ITEM!A498,12,2)&lt;&gt;"11",RIGHT(MST_CM_ITEM!A498,13),RIGHT(MST_CM_ITEM!A498,12))</f>
        <v>3202000200505</v>
      </c>
      <c r="B498" s="1" t="e">
        <f t="shared" si="28"/>
        <v>#REF!</v>
      </c>
      <c r="C498" s="1" t="str">
        <f t="shared" si="29"/>
        <v>PPIORG3202</v>
      </c>
      <c r="D498" s="1" t="str">
        <f t="shared" si="30"/>
        <v>PPISPLY320200</v>
      </c>
      <c r="E498" s="1" t="str">
        <f t="shared" si="31"/>
        <v>PPIITEM3202000200505</v>
      </c>
      <c r="F498" s="1" t="str">
        <f>VLOOKUP( C498,MST_CM_ORG!A:B,2)</f>
        <v>浜田市</v>
      </c>
      <c r="G498" s="1" t="str">
        <f>VLOOKUP(D498, PPI_SPLYCD!A:B,2,FALSE)</f>
        <v>工事</v>
      </c>
      <c r="H498" s="1" t="str">
        <f>VLOOKUP(E498, MST_CM_ITEM!A:B,2,FALSE)</f>
        <v>建築工事</v>
      </c>
    </row>
    <row r="499" spans="1:8" x14ac:dyDescent="0.15">
      <c r="A499" s="1" t="str">
        <f>IF(MID(MST_CM_ITEM!A499,12,2)&lt;&gt;"11",RIGHT(MST_CM_ITEM!A499,13),RIGHT(MST_CM_ITEM!A499,12))</f>
        <v>3202000200506</v>
      </c>
      <c r="B499" s="1" t="e">
        <f t="shared" si="28"/>
        <v>#REF!</v>
      </c>
      <c r="C499" s="1" t="str">
        <f t="shared" si="29"/>
        <v>PPIORG3202</v>
      </c>
      <c r="D499" s="1" t="str">
        <f t="shared" si="30"/>
        <v>PPISPLY320200</v>
      </c>
      <c r="E499" s="1" t="str">
        <f t="shared" si="31"/>
        <v>PPIITEM3202000200506</v>
      </c>
      <c r="F499" s="1" t="str">
        <f>VLOOKUP( C499,MST_CM_ORG!A:B,2)</f>
        <v>浜田市</v>
      </c>
      <c r="G499" s="1" t="str">
        <f>VLOOKUP(D499, PPI_SPLYCD!A:B,2,FALSE)</f>
        <v>工事</v>
      </c>
      <c r="H499" s="1" t="str">
        <f>VLOOKUP(E499, MST_CM_ITEM!A:B,2,FALSE)</f>
        <v>木造建築工事</v>
      </c>
    </row>
    <row r="500" spans="1:8" x14ac:dyDescent="0.15">
      <c r="A500" s="1" t="str">
        <f>IF(MID(MST_CM_ITEM!A500,12,2)&lt;&gt;"11",RIGHT(MST_CM_ITEM!A500,13),RIGHT(MST_CM_ITEM!A500,12))</f>
        <v>3202000200507</v>
      </c>
      <c r="B500" s="1" t="e">
        <f t="shared" si="28"/>
        <v>#REF!</v>
      </c>
      <c r="C500" s="1" t="str">
        <f t="shared" si="29"/>
        <v>PPIORG3202</v>
      </c>
      <c r="D500" s="1" t="str">
        <f t="shared" si="30"/>
        <v>PPISPLY320200</v>
      </c>
      <c r="E500" s="1" t="str">
        <f t="shared" si="31"/>
        <v>PPIITEM3202000200507</v>
      </c>
      <c r="F500" s="1" t="str">
        <f>VLOOKUP( C500,MST_CM_ORG!A:B,2)</f>
        <v>浜田市</v>
      </c>
      <c r="G500" s="1" t="str">
        <f>VLOOKUP(D500, PPI_SPLYCD!A:B,2,FALSE)</f>
        <v>工事</v>
      </c>
      <c r="H500" s="1" t="str">
        <f>VLOOKUP(E500, MST_CM_ITEM!A:B,2,FALSE)</f>
        <v>電気設備工事</v>
      </c>
    </row>
    <row r="501" spans="1:8" x14ac:dyDescent="0.15">
      <c r="A501" s="1" t="str">
        <f>IF(MID(MST_CM_ITEM!A501,12,2)&lt;&gt;"11",RIGHT(MST_CM_ITEM!A501,13),RIGHT(MST_CM_ITEM!A501,12))</f>
        <v>3202000200508</v>
      </c>
      <c r="B501" s="1" t="e">
        <f t="shared" si="28"/>
        <v>#REF!</v>
      </c>
      <c r="C501" s="1" t="str">
        <f t="shared" si="29"/>
        <v>PPIORG3202</v>
      </c>
      <c r="D501" s="1" t="str">
        <f t="shared" si="30"/>
        <v>PPISPLY320200</v>
      </c>
      <c r="E501" s="1" t="str">
        <f t="shared" si="31"/>
        <v>PPIITEM3202000200508</v>
      </c>
      <c r="F501" s="1" t="str">
        <f>VLOOKUP( C501,MST_CM_ORG!A:B,2)</f>
        <v>浜田市</v>
      </c>
      <c r="G501" s="1" t="str">
        <f>VLOOKUP(D501, PPI_SPLYCD!A:B,2,FALSE)</f>
        <v>工事</v>
      </c>
      <c r="H501" s="1" t="str">
        <f>VLOOKUP(E501, MST_CM_ITEM!A:B,2,FALSE)</f>
        <v>冷暖房衛生設備工事</v>
      </c>
    </row>
    <row r="502" spans="1:8" x14ac:dyDescent="0.15">
      <c r="A502" s="1" t="str">
        <f>IF(MID(MST_CM_ITEM!A502,12,2)&lt;&gt;"11",RIGHT(MST_CM_ITEM!A502,13),RIGHT(MST_CM_ITEM!A502,12))</f>
        <v>3202000200509</v>
      </c>
      <c r="B502" s="1" t="e">
        <f t="shared" si="28"/>
        <v>#REF!</v>
      </c>
      <c r="C502" s="1" t="str">
        <f t="shared" si="29"/>
        <v>PPIORG3202</v>
      </c>
      <c r="D502" s="1" t="str">
        <f t="shared" si="30"/>
        <v>PPISPLY320200</v>
      </c>
      <c r="E502" s="1" t="str">
        <f t="shared" si="31"/>
        <v>PPIITEM3202000200509</v>
      </c>
      <c r="F502" s="1" t="str">
        <f>VLOOKUP( C502,MST_CM_ORG!A:B,2)</f>
        <v>浜田市</v>
      </c>
      <c r="G502" s="1" t="str">
        <f>VLOOKUP(D502, PPI_SPLYCD!A:B,2,FALSE)</f>
        <v>工事</v>
      </c>
      <c r="H502" s="1" t="str">
        <f>VLOOKUP(E502, MST_CM_ITEM!A:B,2,FALSE)</f>
        <v>セメント・コンクリート舗装工事</v>
      </c>
    </row>
    <row r="503" spans="1:8" x14ac:dyDescent="0.15">
      <c r="A503" s="1" t="str">
        <f>IF(MID(MST_CM_ITEM!A503,12,2)&lt;&gt;"11",RIGHT(MST_CM_ITEM!A503,13),RIGHT(MST_CM_ITEM!A503,12))</f>
        <v>3202000200510</v>
      </c>
      <c r="B503" s="1" t="e">
        <f t="shared" si="28"/>
        <v>#REF!</v>
      </c>
      <c r="C503" s="1" t="str">
        <f t="shared" si="29"/>
        <v>PPIORG3202</v>
      </c>
      <c r="D503" s="1" t="str">
        <f t="shared" si="30"/>
        <v>PPISPLY320200</v>
      </c>
      <c r="E503" s="1" t="str">
        <f t="shared" si="31"/>
        <v>PPIITEM3202000200510</v>
      </c>
      <c r="F503" s="1" t="str">
        <f>VLOOKUP( C503,MST_CM_ORG!A:B,2)</f>
        <v>浜田市</v>
      </c>
      <c r="G503" s="1" t="str">
        <f>VLOOKUP(D503, PPI_SPLYCD!A:B,2,FALSE)</f>
        <v>工事</v>
      </c>
      <c r="H503" s="1" t="str">
        <f>VLOOKUP(E503, MST_CM_ITEM!A:B,2,FALSE)</f>
        <v>プレストレスト・コンクリート工事</v>
      </c>
    </row>
    <row r="504" spans="1:8" x14ac:dyDescent="0.15">
      <c r="A504" s="1" t="str">
        <f>IF(MID(MST_CM_ITEM!A504,12,2)&lt;&gt;"11",RIGHT(MST_CM_ITEM!A504,13),RIGHT(MST_CM_ITEM!A504,12))</f>
        <v>3202000200511</v>
      </c>
      <c r="B504" s="1" t="e">
        <f t="shared" si="28"/>
        <v>#REF!</v>
      </c>
      <c r="C504" s="1" t="str">
        <f t="shared" si="29"/>
        <v>PPIORG3202</v>
      </c>
      <c r="D504" s="1" t="str">
        <f t="shared" si="30"/>
        <v>PPISPLY320200</v>
      </c>
      <c r="E504" s="1" t="str">
        <f t="shared" si="31"/>
        <v>PPIITEM3202000200511</v>
      </c>
      <c r="F504" s="1" t="str">
        <f>VLOOKUP( C504,MST_CM_ORG!A:B,2)</f>
        <v>浜田市</v>
      </c>
      <c r="G504" s="1" t="str">
        <f>VLOOKUP(D504, PPI_SPLYCD!A:B,2,FALSE)</f>
        <v>工事</v>
      </c>
      <c r="H504" s="1" t="str">
        <f>VLOOKUP(E504, MST_CM_ITEM!A:B,2,FALSE)</f>
        <v>法面処理工事</v>
      </c>
    </row>
    <row r="505" spans="1:8" x14ac:dyDescent="0.15">
      <c r="A505" s="1" t="str">
        <f>IF(MID(MST_CM_ITEM!A505,12,2)&lt;&gt;"11",RIGHT(MST_CM_ITEM!A505,13),RIGHT(MST_CM_ITEM!A505,12))</f>
        <v>3202000200512</v>
      </c>
      <c r="B505" s="1" t="e">
        <f t="shared" si="28"/>
        <v>#REF!</v>
      </c>
      <c r="C505" s="1" t="str">
        <f t="shared" si="29"/>
        <v>PPIORG3202</v>
      </c>
      <c r="D505" s="1" t="str">
        <f t="shared" si="30"/>
        <v>PPISPLY320200</v>
      </c>
      <c r="E505" s="1" t="str">
        <f t="shared" si="31"/>
        <v>PPIITEM3202000200512</v>
      </c>
      <c r="F505" s="1" t="str">
        <f>VLOOKUP( C505,MST_CM_ORG!A:B,2)</f>
        <v>浜田市</v>
      </c>
      <c r="G505" s="1" t="str">
        <f>VLOOKUP(D505, PPI_SPLYCD!A:B,2,FALSE)</f>
        <v>工事</v>
      </c>
      <c r="H505" s="1" t="str">
        <f>VLOOKUP(E505, MST_CM_ITEM!A:B,2,FALSE)</f>
        <v>塗装工事</v>
      </c>
    </row>
    <row r="506" spans="1:8" x14ac:dyDescent="0.15">
      <c r="A506" s="1" t="str">
        <f>IF(MID(MST_CM_ITEM!A506,12,2)&lt;&gt;"11",RIGHT(MST_CM_ITEM!A506,13),RIGHT(MST_CM_ITEM!A506,12))</f>
        <v>3202000200513</v>
      </c>
      <c r="B506" s="1" t="e">
        <f t="shared" si="28"/>
        <v>#REF!</v>
      </c>
      <c r="C506" s="1" t="str">
        <f t="shared" si="29"/>
        <v>PPIORG3202</v>
      </c>
      <c r="D506" s="1" t="str">
        <f t="shared" si="30"/>
        <v>PPISPLY320200</v>
      </c>
      <c r="E506" s="1" t="str">
        <f t="shared" si="31"/>
        <v>PPIITEM3202000200513</v>
      </c>
      <c r="F506" s="1" t="str">
        <f>VLOOKUP( C506,MST_CM_ORG!A:B,2)</f>
        <v>浜田市</v>
      </c>
      <c r="G506" s="1" t="str">
        <f>VLOOKUP(D506, PPI_SPLYCD!A:B,2,FALSE)</f>
        <v>工事</v>
      </c>
      <c r="H506" s="1" t="str">
        <f>VLOOKUP(E506, MST_CM_ITEM!A:B,2,FALSE)</f>
        <v>維持修繕工事</v>
      </c>
    </row>
    <row r="507" spans="1:8" x14ac:dyDescent="0.15">
      <c r="A507" s="1" t="str">
        <f>IF(MID(MST_CM_ITEM!A507,12,2)&lt;&gt;"11",RIGHT(MST_CM_ITEM!A507,13),RIGHT(MST_CM_ITEM!A507,12))</f>
        <v>3202000200514</v>
      </c>
      <c r="B507" s="1" t="e">
        <f t="shared" si="28"/>
        <v>#REF!</v>
      </c>
      <c r="C507" s="1" t="str">
        <f t="shared" si="29"/>
        <v>PPIORG3202</v>
      </c>
      <c r="D507" s="1" t="str">
        <f t="shared" si="30"/>
        <v>PPISPLY320200</v>
      </c>
      <c r="E507" s="1" t="str">
        <f t="shared" si="31"/>
        <v>PPIITEM3202000200514</v>
      </c>
      <c r="F507" s="1" t="str">
        <f>VLOOKUP( C507,MST_CM_ORG!A:B,2)</f>
        <v>浜田市</v>
      </c>
      <c r="G507" s="1" t="str">
        <f>VLOOKUP(D507, PPI_SPLYCD!A:B,2,FALSE)</f>
        <v>工事</v>
      </c>
      <c r="H507" s="1" t="str">
        <f>VLOOKUP(E507, MST_CM_ITEM!A:B,2,FALSE)</f>
        <v>しゅんせつ工事</v>
      </c>
    </row>
    <row r="508" spans="1:8" x14ac:dyDescent="0.15">
      <c r="A508" s="1" t="str">
        <f>IF(MID(MST_CM_ITEM!A508,12,2)&lt;&gt;"11",RIGHT(MST_CM_ITEM!A508,13),RIGHT(MST_CM_ITEM!A508,12))</f>
        <v>3202000200515</v>
      </c>
      <c r="B508" s="1" t="e">
        <f t="shared" si="28"/>
        <v>#REF!</v>
      </c>
      <c r="C508" s="1" t="str">
        <f t="shared" si="29"/>
        <v>PPIORG3202</v>
      </c>
      <c r="D508" s="1" t="str">
        <f t="shared" si="30"/>
        <v>PPISPLY320200</v>
      </c>
      <c r="E508" s="1" t="str">
        <f t="shared" si="31"/>
        <v>PPIITEM3202000200515</v>
      </c>
      <c r="F508" s="1" t="str">
        <f>VLOOKUP( C508,MST_CM_ORG!A:B,2)</f>
        <v>浜田市</v>
      </c>
      <c r="G508" s="1" t="str">
        <f>VLOOKUP(D508, PPI_SPLYCD!A:B,2,FALSE)</f>
        <v>工事</v>
      </c>
      <c r="H508" s="1" t="str">
        <f>VLOOKUP(E508, MST_CM_ITEM!A:B,2,FALSE)</f>
        <v>グラウト工事</v>
      </c>
    </row>
    <row r="509" spans="1:8" x14ac:dyDescent="0.15">
      <c r="A509" s="1" t="str">
        <f>IF(MID(MST_CM_ITEM!A509,12,2)&lt;&gt;"11",RIGHT(MST_CM_ITEM!A509,13),RIGHT(MST_CM_ITEM!A509,12))</f>
        <v>3202000200516</v>
      </c>
      <c r="B509" s="1" t="e">
        <f t="shared" si="28"/>
        <v>#REF!</v>
      </c>
      <c r="C509" s="1" t="str">
        <f t="shared" si="29"/>
        <v>PPIORG3202</v>
      </c>
      <c r="D509" s="1" t="str">
        <f t="shared" si="30"/>
        <v>PPISPLY320200</v>
      </c>
      <c r="E509" s="1" t="str">
        <f t="shared" si="31"/>
        <v>PPIITEM3202000200516</v>
      </c>
      <c r="F509" s="1" t="str">
        <f>VLOOKUP( C509,MST_CM_ORG!A:B,2)</f>
        <v>浜田市</v>
      </c>
      <c r="G509" s="1" t="str">
        <f>VLOOKUP(D509, PPI_SPLYCD!A:B,2,FALSE)</f>
        <v>工事</v>
      </c>
      <c r="H509" s="1" t="str">
        <f>VLOOKUP(E509, MST_CM_ITEM!A:B,2,FALSE)</f>
        <v>杭打工事</v>
      </c>
    </row>
    <row r="510" spans="1:8" x14ac:dyDescent="0.15">
      <c r="A510" s="1" t="str">
        <f>IF(MID(MST_CM_ITEM!A510,12,2)&lt;&gt;"11",RIGHT(MST_CM_ITEM!A510,13),RIGHT(MST_CM_ITEM!A510,12))</f>
        <v>3202000200517</v>
      </c>
      <c r="B510" s="1" t="e">
        <f t="shared" si="28"/>
        <v>#REF!</v>
      </c>
      <c r="C510" s="1" t="str">
        <f t="shared" si="29"/>
        <v>PPIORG3202</v>
      </c>
      <c r="D510" s="1" t="str">
        <f t="shared" si="30"/>
        <v>PPISPLY320200</v>
      </c>
      <c r="E510" s="1" t="str">
        <f t="shared" si="31"/>
        <v>PPIITEM3202000200517</v>
      </c>
      <c r="F510" s="1" t="str">
        <f>VLOOKUP( C510,MST_CM_ORG!A:B,2)</f>
        <v>浜田市</v>
      </c>
      <c r="G510" s="1" t="str">
        <f>VLOOKUP(D510, PPI_SPLYCD!A:B,2,FALSE)</f>
        <v>工事</v>
      </c>
      <c r="H510" s="1" t="str">
        <f>VLOOKUP(E510, MST_CM_ITEM!A:B,2,FALSE)</f>
        <v>さく井工事</v>
      </c>
    </row>
    <row r="511" spans="1:8" x14ac:dyDescent="0.15">
      <c r="A511" s="1" t="str">
        <f>IF(MID(MST_CM_ITEM!A511,12,2)&lt;&gt;"11",RIGHT(MST_CM_ITEM!A511,13),RIGHT(MST_CM_ITEM!A511,12))</f>
        <v>3202000200518</v>
      </c>
      <c r="B511" s="1" t="e">
        <f t="shared" si="28"/>
        <v>#REF!</v>
      </c>
      <c r="C511" s="1" t="str">
        <f t="shared" si="29"/>
        <v>PPIORG3202</v>
      </c>
      <c r="D511" s="1" t="str">
        <f t="shared" si="30"/>
        <v>PPISPLY320200</v>
      </c>
      <c r="E511" s="1" t="str">
        <f t="shared" si="31"/>
        <v>PPIITEM3202000200518</v>
      </c>
      <c r="F511" s="1" t="str">
        <f>VLOOKUP( C511,MST_CM_ORG!A:B,2)</f>
        <v>浜田市</v>
      </c>
      <c r="G511" s="1" t="str">
        <f>VLOOKUP(D511, PPI_SPLYCD!A:B,2,FALSE)</f>
        <v>工事</v>
      </c>
      <c r="H511" s="1" t="str">
        <f>VLOOKUP(E511, MST_CM_ITEM!A:B,2,FALSE)</f>
        <v>プレハブ建築工事</v>
      </c>
    </row>
    <row r="512" spans="1:8" x14ac:dyDescent="0.15">
      <c r="A512" s="1" t="str">
        <f>IF(MID(MST_CM_ITEM!A512,12,2)&lt;&gt;"11",RIGHT(MST_CM_ITEM!A512,13),RIGHT(MST_CM_ITEM!A512,12))</f>
        <v>3202000200519</v>
      </c>
      <c r="B512" s="1" t="e">
        <f t="shared" si="28"/>
        <v>#REF!</v>
      </c>
      <c r="C512" s="1" t="str">
        <f t="shared" si="29"/>
        <v>PPIORG3202</v>
      </c>
      <c r="D512" s="1" t="str">
        <f t="shared" si="30"/>
        <v>PPISPLY320200</v>
      </c>
      <c r="E512" s="1" t="str">
        <f t="shared" si="31"/>
        <v>PPIITEM3202000200519</v>
      </c>
      <c r="F512" s="1" t="str">
        <f>VLOOKUP( C512,MST_CM_ORG!A:B,2)</f>
        <v>浜田市</v>
      </c>
      <c r="G512" s="1" t="str">
        <f>VLOOKUP(D512, PPI_SPLYCD!A:B,2,FALSE)</f>
        <v>工事</v>
      </c>
      <c r="H512" s="1" t="str">
        <f>VLOOKUP(E512, MST_CM_ITEM!A:B,2,FALSE)</f>
        <v>機械設備工事</v>
      </c>
    </row>
    <row r="513" spans="1:8" x14ac:dyDescent="0.15">
      <c r="A513" s="1" t="str">
        <f>IF(MID(MST_CM_ITEM!A513,12,2)&lt;&gt;"11",RIGHT(MST_CM_ITEM!A513,13),RIGHT(MST_CM_ITEM!A513,12))</f>
        <v>3202000200520</v>
      </c>
      <c r="B513" s="1" t="e">
        <f t="shared" si="28"/>
        <v>#REF!</v>
      </c>
      <c r="C513" s="1" t="str">
        <f t="shared" si="29"/>
        <v>PPIORG3202</v>
      </c>
      <c r="D513" s="1" t="str">
        <f t="shared" si="30"/>
        <v>PPISPLY320200</v>
      </c>
      <c r="E513" s="1" t="str">
        <f t="shared" si="31"/>
        <v>PPIITEM3202000200520</v>
      </c>
      <c r="F513" s="1" t="str">
        <f>VLOOKUP( C513,MST_CM_ORG!A:B,2)</f>
        <v>浜田市</v>
      </c>
      <c r="G513" s="1" t="str">
        <f>VLOOKUP(D513, PPI_SPLYCD!A:B,2,FALSE)</f>
        <v>工事</v>
      </c>
      <c r="H513" s="1" t="str">
        <f>VLOOKUP(E513, MST_CM_ITEM!A:B,2,FALSE)</f>
        <v>通信設備工事</v>
      </c>
    </row>
    <row r="514" spans="1:8" x14ac:dyDescent="0.15">
      <c r="A514" s="1" t="str">
        <f>IF(MID(MST_CM_ITEM!A514,12,2)&lt;&gt;"11",RIGHT(MST_CM_ITEM!A514,13),RIGHT(MST_CM_ITEM!A514,12))</f>
        <v>3202000200521</v>
      </c>
      <c r="B514" s="1" t="e">
        <f t="shared" si="28"/>
        <v>#REF!</v>
      </c>
      <c r="C514" s="1" t="str">
        <f t="shared" si="29"/>
        <v>PPIORG3202</v>
      </c>
      <c r="D514" s="1" t="str">
        <f t="shared" si="30"/>
        <v>PPISPLY320200</v>
      </c>
      <c r="E514" s="1" t="str">
        <f t="shared" si="31"/>
        <v>PPIITEM3202000200521</v>
      </c>
      <c r="F514" s="1" t="str">
        <f>VLOOKUP( C514,MST_CM_ORG!A:B,2)</f>
        <v>浜田市</v>
      </c>
      <c r="G514" s="1" t="str">
        <f>VLOOKUP(D514, PPI_SPLYCD!A:B,2,FALSE)</f>
        <v>工事</v>
      </c>
      <c r="H514" s="1" t="str">
        <f>VLOOKUP(E514, MST_CM_ITEM!A:B,2,FALSE)</f>
        <v>受変電設備工事</v>
      </c>
    </row>
    <row r="515" spans="1:8" x14ac:dyDescent="0.15">
      <c r="A515" s="1" t="str">
        <f>IF(MID(MST_CM_ITEM!A515,12,2)&lt;&gt;"11",RIGHT(MST_CM_ITEM!A515,13),RIGHT(MST_CM_ITEM!A515,12))</f>
        <v>3202000200522</v>
      </c>
      <c r="B515" s="1" t="e">
        <f t="shared" si="28"/>
        <v>#REF!</v>
      </c>
      <c r="C515" s="1" t="str">
        <f t="shared" si="29"/>
        <v>PPIORG3202</v>
      </c>
      <c r="D515" s="1" t="str">
        <f t="shared" si="30"/>
        <v>PPISPLY320200</v>
      </c>
      <c r="E515" s="1" t="str">
        <f t="shared" si="31"/>
        <v>PPIITEM3202000200522</v>
      </c>
      <c r="F515" s="1" t="str">
        <f>VLOOKUP( C515,MST_CM_ORG!A:B,2)</f>
        <v>浜田市</v>
      </c>
      <c r="G515" s="1" t="str">
        <f>VLOOKUP(D515, PPI_SPLYCD!A:B,2,FALSE)</f>
        <v>工事</v>
      </c>
      <c r="H515" s="1" t="str">
        <f>VLOOKUP(E515, MST_CM_ITEM!A:B,2,FALSE)</f>
        <v>港湾土木工事</v>
      </c>
    </row>
    <row r="516" spans="1:8" x14ac:dyDescent="0.15">
      <c r="A516" s="1" t="str">
        <f>IF(MID(MST_CM_ITEM!A516,12,2)&lt;&gt;"11",RIGHT(MST_CM_ITEM!A516,13),RIGHT(MST_CM_ITEM!A516,12))</f>
        <v>3202000200523</v>
      </c>
      <c r="B516" s="1" t="e">
        <f t="shared" ref="B516:B579" si="32">IF(OR(ISERROR(F516),ISERROR(G516),ISERROR(H516)),"",IF(org_name&lt;&gt;F516,"",CONCATENATE(G516,"：",H516)))</f>
        <v>#REF!</v>
      </c>
      <c r="C516" s="1" t="str">
        <f t="shared" ref="C516:C579" si="33">"PPIORG"&amp;LEFT(A516,4)</f>
        <v>PPIORG3202</v>
      </c>
      <c r="D516" s="1" t="str">
        <f t="shared" ref="D516:D579" si="34">"PPISPLY"&amp;LEFT(A516,6)</f>
        <v>PPISPLY320200</v>
      </c>
      <c r="E516" s="1" t="str">
        <f t="shared" ref="E516:E579" si="35">"PPIITEM"&amp;A516</f>
        <v>PPIITEM3202000200523</v>
      </c>
      <c r="F516" s="1" t="str">
        <f>VLOOKUP( C516,MST_CM_ORG!A:B,2)</f>
        <v>浜田市</v>
      </c>
      <c r="G516" s="1" t="str">
        <f>VLOOKUP(D516, PPI_SPLYCD!A:B,2,FALSE)</f>
        <v>工事</v>
      </c>
      <c r="H516" s="1" t="str">
        <f>VLOOKUP(E516, MST_CM_ITEM!A:B,2,FALSE)</f>
        <v>一般土木工事（港湾空港関係）</v>
      </c>
    </row>
    <row r="517" spans="1:8" x14ac:dyDescent="0.15">
      <c r="A517" s="1" t="str">
        <f>IF(MID(MST_CM_ITEM!A517,12,2)&lt;&gt;"11",RIGHT(MST_CM_ITEM!A517,13),RIGHT(MST_CM_ITEM!A517,12))</f>
        <v>3202000200524</v>
      </c>
      <c r="B517" s="1" t="e">
        <f t="shared" si="32"/>
        <v>#REF!</v>
      </c>
      <c r="C517" s="1" t="str">
        <f t="shared" si="33"/>
        <v>PPIORG3202</v>
      </c>
      <c r="D517" s="1" t="str">
        <f t="shared" si="34"/>
        <v>PPISPLY320200</v>
      </c>
      <c r="E517" s="1" t="str">
        <f t="shared" si="35"/>
        <v>PPIITEM3202000200524</v>
      </c>
      <c r="F517" s="1" t="str">
        <f>VLOOKUP( C517,MST_CM_ORG!A:B,2)</f>
        <v>浜田市</v>
      </c>
      <c r="G517" s="1" t="str">
        <f>VLOOKUP(D517, PPI_SPLYCD!A:B,2,FALSE)</f>
        <v>工事</v>
      </c>
      <c r="H517" s="1" t="str">
        <f>VLOOKUP(E517, MST_CM_ITEM!A:B,2,FALSE)</f>
        <v>しゅんせつ工事（港湾空港関係）</v>
      </c>
    </row>
    <row r="518" spans="1:8" x14ac:dyDescent="0.15">
      <c r="A518" s="1" t="str">
        <f>IF(MID(MST_CM_ITEM!A518,12,2)&lt;&gt;"11",RIGHT(MST_CM_ITEM!A518,13),RIGHT(MST_CM_ITEM!A518,12))</f>
        <v>3202000200525</v>
      </c>
      <c r="B518" s="1" t="e">
        <f t="shared" si="32"/>
        <v>#REF!</v>
      </c>
      <c r="C518" s="1" t="str">
        <f t="shared" si="33"/>
        <v>PPIORG3202</v>
      </c>
      <c r="D518" s="1" t="str">
        <f t="shared" si="34"/>
        <v>PPISPLY320200</v>
      </c>
      <c r="E518" s="1" t="str">
        <f t="shared" si="35"/>
        <v>PPIITEM3202000200525</v>
      </c>
      <c r="F518" s="1" t="str">
        <f>VLOOKUP( C518,MST_CM_ORG!A:B,2)</f>
        <v>浜田市</v>
      </c>
      <c r="G518" s="1" t="str">
        <f>VLOOKUP(D518, PPI_SPLYCD!A:B,2,FALSE)</f>
        <v>工事</v>
      </c>
      <c r="H518" s="1" t="str">
        <f>VLOOKUP(E518, MST_CM_ITEM!A:B,2,FALSE)</f>
        <v>舗装工事（港湾空港関係）</v>
      </c>
    </row>
    <row r="519" spans="1:8" x14ac:dyDescent="0.15">
      <c r="A519" s="1" t="str">
        <f>IF(MID(MST_CM_ITEM!A519,12,2)&lt;&gt;"11",RIGHT(MST_CM_ITEM!A519,13),RIGHT(MST_CM_ITEM!A519,12))</f>
        <v>3202000200526</v>
      </c>
      <c r="B519" s="1" t="e">
        <f t="shared" si="32"/>
        <v>#REF!</v>
      </c>
      <c r="C519" s="1" t="str">
        <f t="shared" si="33"/>
        <v>PPIORG3202</v>
      </c>
      <c r="D519" s="1" t="str">
        <f t="shared" si="34"/>
        <v>PPISPLY320200</v>
      </c>
      <c r="E519" s="1" t="str">
        <f t="shared" si="35"/>
        <v>PPIITEM3202000200526</v>
      </c>
      <c r="F519" s="1" t="str">
        <f>VLOOKUP( C519,MST_CM_ORG!A:B,2)</f>
        <v>浜田市</v>
      </c>
      <c r="G519" s="1" t="str">
        <f>VLOOKUP(D519, PPI_SPLYCD!A:B,2,FALSE)</f>
        <v>工事</v>
      </c>
      <c r="H519" s="1" t="str">
        <f>VLOOKUP(E519, MST_CM_ITEM!A:B,2,FALSE)</f>
        <v>農林土木工事</v>
      </c>
    </row>
    <row r="520" spans="1:8" x14ac:dyDescent="0.15">
      <c r="A520" s="1" t="str">
        <f>IF(MID(MST_CM_ITEM!A520,12,2)&lt;&gt;"11",RIGHT(MST_CM_ITEM!A520,13),RIGHT(MST_CM_ITEM!A520,12))</f>
        <v>3202000200527</v>
      </c>
      <c r="B520" s="1" t="e">
        <f t="shared" si="32"/>
        <v>#REF!</v>
      </c>
      <c r="C520" s="1" t="str">
        <f t="shared" si="33"/>
        <v>PPIORG3202</v>
      </c>
      <c r="D520" s="1" t="str">
        <f t="shared" si="34"/>
        <v>PPISPLY320200</v>
      </c>
      <c r="E520" s="1" t="str">
        <f t="shared" si="35"/>
        <v>PPIITEM3202000200527</v>
      </c>
      <c r="F520" s="1" t="str">
        <f>VLOOKUP( C520,MST_CM_ORG!A:B,2)</f>
        <v>浜田市</v>
      </c>
      <c r="G520" s="1" t="str">
        <f>VLOOKUP(D520, PPI_SPLYCD!A:B,2,FALSE)</f>
        <v>工事</v>
      </c>
      <c r="H520" s="1" t="str">
        <f>VLOOKUP(E520, MST_CM_ITEM!A:B,2,FALSE)</f>
        <v>農林建築工事</v>
      </c>
    </row>
    <row r="521" spans="1:8" x14ac:dyDescent="0.15">
      <c r="A521" s="1" t="str">
        <f>IF(MID(MST_CM_ITEM!A521,12,2)&lt;&gt;"11",RIGHT(MST_CM_ITEM!A521,13),RIGHT(MST_CM_ITEM!A521,12))</f>
        <v>3202000200528</v>
      </c>
      <c r="B521" s="1" t="e">
        <f t="shared" si="32"/>
        <v>#REF!</v>
      </c>
      <c r="C521" s="1" t="str">
        <f t="shared" si="33"/>
        <v>PPIORG3202</v>
      </c>
      <c r="D521" s="1" t="str">
        <f t="shared" si="34"/>
        <v>PPISPLY320200</v>
      </c>
      <c r="E521" s="1" t="str">
        <f t="shared" si="35"/>
        <v>PPIITEM3202000200528</v>
      </c>
      <c r="F521" s="1" t="str">
        <f>VLOOKUP( C521,MST_CM_ORG!A:B,2)</f>
        <v>浜田市</v>
      </c>
      <c r="G521" s="1" t="str">
        <f>VLOOKUP(D521, PPI_SPLYCD!A:B,2,FALSE)</f>
        <v>工事</v>
      </c>
      <c r="H521" s="1" t="str">
        <f>VLOOKUP(E521, MST_CM_ITEM!A:B,2,FALSE)</f>
        <v>水道施設工事</v>
      </c>
    </row>
    <row r="522" spans="1:8" x14ac:dyDescent="0.15">
      <c r="A522" s="1" t="str">
        <f>IF(MID(MST_CM_ITEM!A522,12,2)&lt;&gt;"11",RIGHT(MST_CM_ITEM!A522,13),RIGHT(MST_CM_ITEM!A522,12))</f>
        <v>3202000200529</v>
      </c>
      <c r="B522" s="1" t="e">
        <f t="shared" si="32"/>
        <v>#REF!</v>
      </c>
      <c r="C522" s="1" t="str">
        <f t="shared" si="33"/>
        <v>PPIORG3202</v>
      </c>
      <c r="D522" s="1" t="str">
        <f t="shared" si="34"/>
        <v>PPISPLY320200</v>
      </c>
      <c r="E522" s="1" t="str">
        <f t="shared" si="35"/>
        <v>PPIITEM3202000200529</v>
      </c>
      <c r="F522" s="1" t="str">
        <f>VLOOKUP( C522,MST_CM_ORG!A:B,2)</f>
        <v>浜田市</v>
      </c>
      <c r="G522" s="1" t="str">
        <f>VLOOKUP(D522, PPI_SPLYCD!A:B,2,FALSE)</f>
        <v>工事</v>
      </c>
      <c r="H522" s="1" t="str">
        <f>VLOOKUP(E522, MST_CM_ITEM!A:B,2,FALSE)</f>
        <v>管工事</v>
      </c>
    </row>
    <row r="523" spans="1:8" x14ac:dyDescent="0.15">
      <c r="A523" s="1" t="str">
        <f>IF(MID(MST_CM_ITEM!A523,12,2)&lt;&gt;"11",RIGHT(MST_CM_ITEM!A523,13),RIGHT(MST_CM_ITEM!A523,12))</f>
        <v>3202000200530</v>
      </c>
      <c r="B523" s="1" t="e">
        <f t="shared" si="32"/>
        <v>#REF!</v>
      </c>
      <c r="C523" s="1" t="str">
        <f t="shared" si="33"/>
        <v>PPIORG3202</v>
      </c>
      <c r="D523" s="1" t="str">
        <f t="shared" si="34"/>
        <v>PPISPLY320200</v>
      </c>
      <c r="E523" s="1" t="str">
        <f t="shared" si="35"/>
        <v>PPIITEM3202000200530</v>
      </c>
      <c r="F523" s="1" t="str">
        <f>VLOOKUP( C523,MST_CM_ORG!A:B,2)</f>
        <v>浜田市</v>
      </c>
      <c r="G523" s="1" t="str">
        <f>VLOOKUP(D523, PPI_SPLYCD!A:B,2,FALSE)</f>
        <v>工事</v>
      </c>
      <c r="H523" s="1" t="str">
        <f>VLOOKUP(E523, MST_CM_ITEM!A:B,2,FALSE)</f>
        <v>その他工事</v>
      </c>
    </row>
    <row r="524" spans="1:8" x14ac:dyDescent="0.15">
      <c r="A524" s="1" t="str">
        <f>IF(MID(MST_CM_ITEM!A524,12,2)&lt;&gt;"11",RIGHT(MST_CM_ITEM!A524,13),RIGHT(MST_CM_ITEM!A524,12))</f>
        <v>3202000200531</v>
      </c>
      <c r="B524" s="1" t="e">
        <f t="shared" si="32"/>
        <v>#REF!</v>
      </c>
      <c r="C524" s="1" t="str">
        <f t="shared" si="33"/>
        <v>PPIORG3202</v>
      </c>
      <c r="D524" s="1" t="str">
        <f t="shared" si="34"/>
        <v>PPISPLY320200</v>
      </c>
      <c r="E524" s="1" t="str">
        <f t="shared" si="35"/>
        <v>PPIITEM3202000200531</v>
      </c>
      <c r="F524" s="1" t="str">
        <f>VLOOKUP( C524,MST_CM_ORG!A:B,2)</f>
        <v>浜田市</v>
      </c>
      <c r="G524" s="1" t="str">
        <f>VLOOKUP(D524, PPI_SPLYCD!A:B,2,FALSE)</f>
        <v>工事</v>
      </c>
      <c r="H524" s="1" t="str">
        <f>VLOOKUP(E524, MST_CM_ITEM!A:B,2,FALSE)</f>
        <v>舗装工事</v>
      </c>
    </row>
    <row r="525" spans="1:8" x14ac:dyDescent="0.15">
      <c r="A525" s="1" t="str">
        <f>IF(MID(MST_CM_ITEM!A525,12,2)&lt;&gt;"11",RIGHT(MST_CM_ITEM!A525,13),RIGHT(MST_CM_ITEM!A525,12))</f>
        <v>3202000200532</v>
      </c>
      <c r="B525" s="1" t="e">
        <f t="shared" si="32"/>
        <v>#REF!</v>
      </c>
      <c r="C525" s="1" t="str">
        <f t="shared" si="33"/>
        <v>PPIORG3202</v>
      </c>
      <c r="D525" s="1" t="str">
        <f t="shared" si="34"/>
        <v>PPISPLY320200</v>
      </c>
      <c r="E525" s="1" t="str">
        <f t="shared" si="35"/>
        <v>PPIITEM3202000200532</v>
      </c>
      <c r="F525" s="1" t="str">
        <f>VLOOKUP( C525,MST_CM_ORG!A:B,2)</f>
        <v>浜田市</v>
      </c>
      <c r="G525" s="1" t="str">
        <f>VLOOKUP(D525, PPI_SPLYCD!A:B,2,FALSE)</f>
        <v>工事</v>
      </c>
      <c r="H525" s="1" t="str">
        <f>VLOOKUP(E525, MST_CM_ITEM!A:B,2,FALSE)</f>
        <v>港湾工事</v>
      </c>
    </row>
    <row r="526" spans="1:8" x14ac:dyDescent="0.15">
      <c r="A526" s="1" t="str">
        <f>IF(MID(MST_CM_ITEM!A526,12,2)&lt;&gt;"11",RIGHT(MST_CM_ITEM!A526,13),RIGHT(MST_CM_ITEM!A526,12))</f>
        <v>3202000200533</v>
      </c>
      <c r="B526" s="1" t="e">
        <f t="shared" si="32"/>
        <v>#REF!</v>
      </c>
      <c r="C526" s="1" t="str">
        <f t="shared" si="33"/>
        <v>PPIORG3202</v>
      </c>
      <c r="D526" s="1" t="str">
        <f t="shared" si="34"/>
        <v>PPISPLY320200</v>
      </c>
      <c r="E526" s="1" t="str">
        <f t="shared" si="35"/>
        <v>PPIITEM3202000200533</v>
      </c>
      <c r="F526" s="1" t="str">
        <f>VLOOKUP( C526,MST_CM_ORG!A:B,2)</f>
        <v>浜田市</v>
      </c>
      <c r="G526" s="1" t="str">
        <f>VLOOKUP(D526, PPI_SPLYCD!A:B,2,FALSE)</f>
        <v>工事</v>
      </c>
      <c r="H526" s="1" t="str">
        <f>VLOOKUP(E526, MST_CM_ITEM!A:B,2,FALSE)</f>
        <v>一般建築工事</v>
      </c>
    </row>
    <row r="527" spans="1:8" x14ac:dyDescent="0.15">
      <c r="A527" s="1" t="str">
        <f>IF(MID(MST_CM_ITEM!A527,12,2)&lt;&gt;"11",RIGHT(MST_CM_ITEM!A527,13),RIGHT(MST_CM_ITEM!A527,12))</f>
        <v>3202000200534</v>
      </c>
      <c r="B527" s="1" t="e">
        <f t="shared" si="32"/>
        <v>#REF!</v>
      </c>
      <c r="C527" s="1" t="str">
        <f t="shared" si="33"/>
        <v>PPIORG3202</v>
      </c>
      <c r="D527" s="1" t="str">
        <f t="shared" si="34"/>
        <v>PPISPLY320200</v>
      </c>
      <c r="E527" s="1" t="str">
        <f t="shared" si="35"/>
        <v>PPIITEM3202000200534</v>
      </c>
      <c r="F527" s="1" t="str">
        <f>VLOOKUP( C527,MST_CM_ORG!A:B,2)</f>
        <v>浜田市</v>
      </c>
      <c r="G527" s="1" t="str">
        <f>VLOOKUP(D527, PPI_SPLYCD!A:B,2,FALSE)</f>
        <v>工事</v>
      </c>
      <c r="H527" s="1" t="str">
        <f>VLOOKUP(E527, MST_CM_ITEM!A:B,2,FALSE)</f>
        <v>内装工事</v>
      </c>
    </row>
    <row r="528" spans="1:8" x14ac:dyDescent="0.15">
      <c r="A528" s="1" t="str">
        <f>IF(MID(MST_CM_ITEM!A528,12,2)&lt;&gt;"11",RIGHT(MST_CM_ITEM!A528,13),RIGHT(MST_CM_ITEM!A528,12))</f>
        <v>3202000200535</v>
      </c>
      <c r="B528" s="1" t="e">
        <f t="shared" si="32"/>
        <v>#REF!</v>
      </c>
      <c r="C528" s="1" t="str">
        <f t="shared" si="33"/>
        <v>PPIORG3202</v>
      </c>
      <c r="D528" s="1" t="str">
        <f t="shared" si="34"/>
        <v>PPISPLY320200</v>
      </c>
      <c r="E528" s="1" t="str">
        <f t="shared" si="35"/>
        <v>PPIITEM3202000200535</v>
      </c>
      <c r="F528" s="1" t="str">
        <f>VLOOKUP( C528,MST_CM_ORG!A:B,2)</f>
        <v>浜田市</v>
      </c>
      <c r="G528" s="1" t="str">
        <f>VLOOKUP(D528, PPI_SPLYCD!A:B,2,FALSE)</f>
        <v>工事</v>
      </c>
      <c r="H528" s="1" t="str">
        <f>VLOOKUP(E528, MST_CM_ITEM!A:B,2,FALSE)</f>
        <v>電気工事</v>
      </c>
    </row>
    <row r="529" spans="1:8" x14ac:dyDescent="0.15">
      <c r="A529" s="1" t="str">
        <f>IF(MID(MST_CM_ITEM!A529,12,2)&lt;&gt;"11",RIGHT(MST_CM_ITEM!A529,13),RIGHT(MST_CM_ITEM!A529,12))</f>
        <v>3202000200536</v>
      </c>
      <c r="B529" s="1" t="e">
        <f t="shared" si="32"/>
        <v>#REF!</v>
      </c>
      <c r="C529" s="1" t="str">
        <f t="shared" si="33"/>
        <v>PPIORG3202</v>
      </c>
      <c r="D529" s="1" t="str">
        <f t="shared" si="34"/>
        <v>PPISPLY320200</v>
      </c>
      <c r="E529" s="1" t="str">
        <f t="shared" si="35"/>
        <v>PPIITEM3202000200536</v>
      </c>
      <c r="F529" s="1" t="str">
        <f>VLOOKUP( C529,MST_CM_ORG!A:B,2)</f>
        <v>浜田市</v>
      </c>
      <c r="G529" s="1" t="str">
        <f>VLOOKUP(D529, PPI_SPLYCD!A:B,2,FALSE)</f>
        <v>工事</v>
      </c>
      <c r="H529" s="1" t="str">
        <f>VLOOKUP(E529, MST_CM_ITEM!A:B,2,FALSE)</f>
        <v>森林整備</v>
      </c>
    </row>
    <row r="530" spans="1:8" x14ac:dyDescent="0.15">
      <c r="A530" s="1" t="str">
        <f>IF(MID(MST_CM_ITEM!A530,12,2)&lt;&gt;"11",RIGHT(MST_CM_ITEM!A530,13),RIGHT(MST_CM_ITEM!A530,12))</f>
        <v>3202010200601</v>
      </c>
      <c r="B530" s="1" t="e">
        <f t="shared" si="32"/>
        <v>#REF!</v>
      </c>
      <c r="C530" s="1" t="str">
        <f t="shared" si="33"/>
        <v>PPIORG3202</v>
      </c>
      <c r="D530" s="1" t="str">
        <f t="shared" si="34"/>
        <v>PPISPLY320201</v>
      </c>
      <c r="E530" s="1" t="str">
        <f t="shared" si="35"/>
        <v>PPIITEM3202010200601</v>
      </c>
      <c r="F530" s="1" t="str">
        <f>VLOOKUP( C530,MST_CM_ORG!A:B,2)</f>
        <v>浜田市</v>
      </c>
      <c r="G530" s="1" t="str">
        <f>VLOOKUP(D530, PPI_SPLYCD!A:B,2,FALSE)</f>
        <v>業務</v>
      </c>
      <c r="H530" s="1" t="str">
        <f>VLOOKUP(E530, MST_CM_ITEM!A:B,2,FALSE)</f>
        <v>測量</v>
      </c>
    </row>
    <row r="531" spans="1:8" x14ac:dyDescent="0.15">
      <c r="A531" s="1" t="str">
        <f>IF(MID(MST_CM_ITEM!A531,12,2)&lt;&gt;"11",RIGHT(MST_CM_ITEM!A531,13),RIGHT(MST_CM_ITEM!A531,12))</f>
        <v>3202010200602</v>
      </c>
      <c r="B531" s="1" t="e">
        <f t="shared" si="32"/>
        <v>#REF!</v>
      </c>
      <c r="C531" s="1" t="str">
        <f t="shared" si="33"/>
        <v>PPIORG3202</v>
      </c>
      <c r="D531" s="1" t="str">
        <f t="shared" si="34"/>
        <v>PPISPLY320201</v>
      </c>
      <c r="E531" s="1" t="str">
        <f t="shared" si="35"/>
        <v>PPIITEM3202010200602</v>
      </c>
      <c r="F531" s="1" t="str">
        <f>VLOOKUP( C531,MST_CM_ORG!A:B,2)</f>
        <v>浜田市</v>
      </c>
      <c r="G531" s="1" t="str">
        <f>VLOOKUP(D531, PPI_SPLYCD!A:B,2,FALSE)</f>
        <v>業務</v>
      </c>
      <c r="H531" s="1" t="str">
        <f>VLOOKUP(E531, MST_CM_ITEM!A:B,2,FALSE)</f>
        <v>建築コンサルタント</v>
      </c>
    </row>
    <row r="532" spans="1:8" x14ac:dyDescent="0.15">
      <c r="A532" s="1" t="str">
        <f>IF(MID(MST_CM_ITEM!A532,12,2)&lt;&gt;"11",RIGHT(MST_CM_ITEM!A532,13),RIGHT(MST_CM_ITEM!A532,12))</f>
        <v>3202010200603</v>
      </c>
      <c r="B532" s="1" t="e">
        <f t="shared" si="32"/>
        <v>#REF!</v>
      </c>
      <c r="C532" s="1" t="str">
        <f t="shared" si="33"/>
        <v>PPIORG3202</v>
      </c>
      <c r="D532" s="1" t="str">
        <f t="shared" si="34"/>
        <v>PPISPLY320201</v>
      </c>
      <c r="E532" s="1" t="str">
        <f t="shared" si="35"/>
        <v>PPIITEM3202010200603</v>
      </c>
      <c r="F532" s="1" t="str">
        <f>VLOOKUP( C532,MST_CM_ORG!A:B,2)</f>
        <v>浜田市</v>
      </c>
      <c r="G532" s="1" t="str">
        <f>VLOOKUP(D532, PPI_SPLYCD!A:B,2,FALSE)</f>
        <v>業務</v>
      </c>
      <c r="H532" s="1" t="str">
        <f>VLOOKUP(E532, MST_CM_ITEM!A:B,2,FALSE)</f>
        <v>土木コンサルタント</v>
      </c>
    </row>
    <row r="533" spans="1:8" x14ac:dyDescent="0.15">
      <c r="A533" s="1" t="str">
        <f>IF(MID(MST_CM_ITEM!A533,12,2)&lt;&gt;"11",RIGHT(MST_CM_ITEM!A533,13),RIGHT(MST_CM_ITEM!A533,12))</f>
        <v>3202010200604</v>
      </c>
      <c r="B533" s="1" t="e">
        <f t="shared" si="32"/>
        <v>#REF!</v>
      </c>
      <c r="C533" s="1" t="str">
        <f t="shared" si="33"/>
        <v>PPIORG3202</v>
      </c>
      <c r="D533" s="1" t="str">
        <f t="shared" si="34"/>
        <v>PPISPLY320201</v>
      </c>
      <c r="E533" s="1" t="str">
        <f t="shared" si="35"/>
        <v>PPIITEM3202010200604</v>
      </c>
      <c r="F533" s="1" t="str">
        <f>VLOOKUP( C533,MST_CM_ORG!A:B,2)</f>
        <v>浜田市</v>
      </c>
      <c r="G533" s="1" t="str">
        <f>VLOOKUP(D533, PPI_SPLYCD!A:B,2,FALSE)</f>
        <v>業務</v>
      </c>
      <c r="H533" s="1" t="str">
        <f>VLOOKUP(E533, MST_CM_ITEM!A:B,2,FALSE)</f>
        <v>地質調査</v>
      </c>
    </row>
    <row r="534" spans="1:8" x14ac:dyDescent="0.15">
      <c r="A534" s="1" t="str">
        <f>IF(MID(MST_CM_ITEM!A534,12,2)&lt;&gt;"11",RIGHT(MST_CM_ITEM!A534,13),RIGHT(MST_CM_ITEM!A534,12))</f>
        <v>3202010200605</v>
      </c>
      <c r="B534" s="1" t="e">
        <f t="shared" si="32"/>
        <v>#REF!</v>
      </c>
      <c r="C534" s="1" t="str">
        <f t="shared" si="33"/>
        <v>PPIORG3202</v>
      </c>
      <c r="D534" s="1" t="str">
        <f t="shared" si="34"/>
        <v>PPISPLY320201</v>
      </c>
      <c r="E534" s="1" t="str">
        <f t="shared" si="35"/>
        <v>PPIITEM3202010200605</v>
      </c>
      <c r="F534" s="1" t="str">
        <f>VLOOKUP( C534,MST_CM_ORG!A:B,2)</f>
        <v>浜田市</v>
      </c>
      <c r="G534" s="1" t="str">
        <f>VLOOKUP(D534, PPI_SPLYCD!A:B,2,FALSE)</f>
        <v>業務</v>
      </c>
      <c r="H534" s="1" t="str">
        <f>VLOOKUP(E534, MST_CM_ITEM!A:B,2,FALSE)</f>
        <v>補償</v>
      </c>
    </row>
    <row r="535" spans="1:8" x14ac:dyDescent="0.15">
      <c r="A535" s="1" t="str">
        <f>IF(MID(MST_CM_ITEM!A535,12,2)&lt;&gt;"11",RIGHT(MST_CM_ITEM!A535,13),RIGHT(MST_CM_ITEM!A535,12))</f>
        <v>3202010200606</v>
      </c>
      <c r="B535" s="1" t="e">
        <f t="shared" si="32"/>
        <v>#REF!</v>
      </c>
      <c r="C535" s="1" t="str">
        <f t="shared" si="33"/>
        <v>PPIORG3202</v>
      </c>
      <c r="D535" s="1" t="str">
        <f t="shared" si="34"/>
        <v>PPISPLY320201</v>
      </c>
      <c r="E535" s="1" t="str">
        <f t="shared" si="35"/>
        <v>PPIITEM3202010200606</v>
      </c>
      <c r="F535" s="1" t="str">
        <f>VLOOKUP( C535,MST_CM_ORG!A:B,2)</f>
        <v>浜田市</v>
      </c>
      <c r="G535" s="1" t="str">
        <f>VLOOKUP(D535, PPI_SPLYCD!A:B,2,FALSE)</f>
        <v>業務</v>
      </c>
      <c r="H535" s="1" t="str">
        <f>VLOOKUP(E535, MST_CM_ITEM!A:B,2,FALSE)</f>
        <v>除雪</v>
      </c>
    </row>
    <row r="536" spans="1:8" x14ac:dyDescent="0.15">
      <c r="A536" s="1" t="str">
        <f>IF(MID(MST_CM_ITEM!A536,12,2)&lt;&gt;"11",RIGHT(MST_CM_ITEM!A536,13),RIGHT(MST_CM_ITEM!A536,12))</f>
        <v>3202010200607</v>
      </c>
      <c r="B536" s="1" t="e">
        <f t="shared" si="32"/>
        <v>#REF!</v>
      </c>
      <c r="C536" s="1" t="str">
        <f t="shared" si="33"/>
        <v>PPIORG3202</v>
      </c>
      <c r="D536" s="1" t="str">
        <f t="shared" si="34"/>
        <v>PPISPLY320201</v>
      </c>
      <c r="E536" s="1" t="str">
        <f t="shared" si="35"/>
        <v>PPIITEM3202010200607</v>
      </c>
      <c r="F536" s="1" t="str">
        <f>VLOOKUP( C536,MST_CM_ORG!A:B,2)</f>
        <v>浜田市</v>
      </c>
      <c r="G536" s="1" t="str">
        <f>VLOOKUP(D536, PPI_SPLYCD!A:B,2,FALSE)</f>
        <v>業務</v>
      </c>
      <c r="H536" s="1" t="str">
        <f>VLOOKUP(E536, MST_CM_ITEM!A:B,2,FALSE)</f>
        <v>維持修繕</v>
      </c>
    </row>
    <row r="537" spans="1:8" x14ac:dyDescent="0.15">
      <c r="A537" s="1" t="str">
        <f>IF(MID(MST_CM_ITEM!A537,12,2)&lt;&gt;"11",RIGHT(MST_CM_ITEM!A537,13),RIGHT(MST_CM_ITEM!A537,12))</f>
        <v>3202010200608</v>
      </c>
      <c r="B537" s="1" t="e">
        <f t="shared" si="32"/>
        <v>#REF!</v>
      </c>
      <c r="C537" s="1" t="str">
        <f t="shared" si="33"/>
        <v>PPIORG3202</v>
      </c>
      <c r="D537" s="1" t="str">
        <f t="shared" si="34"/>
        <v>PPISPLY320201</v>
      </c>
      <c r="E537" s="1" t="str">
        <f t="shared" si="35"/>
        <v>PPIITEM3202010200608</v>
      </c>
      <c r="F537" s="1" t="str">
        <f>VLOOKUP( C537,MST_CM_ORG!A:B,2)</f>
        <v>浜田市</v>
      </c>
      <c r="G537" s="1" t="str">
        <f>VLOOKUP(D537, PPI_SPLYCD!A:B,2,FALSE)</f>
        <v>業務</v>
      </c>
      <c r="H537" s="1" t="str">
        <f>VLOOKUP(E537, MST_CM_ITEM!A:B,2,FALSE)</f>
        <v>森林整備</v>
      </c>
    </row>
    <row r="538" spans="1:8" x14ac:dyDescent="0.15">
      <c r="A538" s="1" t="str">
        <f>IF(MID(MST_CM_ITEM!A538,12,2)&lt;&gt;"11",RIGHT(MST_CM_ITEM!A538,13),RIGHT(MST_CM_ITEM!A538,12))</f>
        <v>3202010200609</v>
      </c>
      <c r="B538" s="1" t="e">
        <f t="shared" si="32"/>
        <v>#REF!</v>
      </c>
      <c r="C538" s="1" t="str">
        <f t="shared" si="33"/>
        <v>PPIORG3202</v>
      </c>
      <c r="D538" s="1" t="str">
        <f t="shared" si="34"/>
        <v>PPISPLY320201</v>
      </c>
      <c r="E538" s="1" t="str">
        <f t="shared" si="35"/>
        <v>PPIITEM3202010200609</v>
      </c>
      <c r="F538" s="1" t="str">
        <f>VLOOKUP( C538,MST_CM_ORG!A:B,2)</f>
        <v>浜田市</v>
      </c>
      <c r="G538" s="1" t="str">
        <f>VLOOKUP(D538, PPI_SPLYCD!A:B,2,FALSE)</f>
        <v>業務</v>
      </c>
      <c r="H538" s="1" t="str">
        <f>VLOOKUP(E538, MST_CM_ITEM!A:B,2,FALSE)</f>
        <v>その他業務</v>
      </c>
    </row>
    <row r="539" spans="1:8" x14ac:dyDescent="0.15">
      <c r="A539" s="1" t="str">
        <f>IF(MID(MST_CM_ITEM!A539,12,2)&lt;&gt;"11",RIGHT(MST_CM_ITEM!A539,13),RIGHT(MST_CM_ITEM!A539,12))</f>
        <v>320211011000</v>
      </c>
      <c r="B539" s="1" t="e">
        <f t="shared" si="32"/>
        <v>#REF!</v>
      </c>
      <c r="C539" s="1" t="str">
        <f t="shared" si="33"/>
        <v>PPIORG3202</v>
      </c>
      <c r="D539" s="1" t="str">
        <f t="shared" si="34"/>
        <v>PPISPLY320211</v>
      </c>
      <c r="E539" s="1" t="str">
        <f t="shared" si="35"/>
        <v>PPIITEM320211011000</v>
      </c>
      <c r="F539" s="1" t="str">
        <f>VLOOKUP( C539,MST_CM_ORG!A:B,2)</f>
        <v>浜田市</v>
      </c>
      <c r="G539" s="1" t="str">
        <f>VLOOKUP(D539, PPI_SPLYCD!A:B,2,FALSE)</f>
        <v>物品</v>
      </c>
      <c r="H539" s="1" t="str">
        <f>VLOOKUP(E539, MST_CM_ITEM!A:B,2,FALSE)</f>
        <v>物品の製造：</v>
      </c>
    </row>
    <row r="540" spans="1:8" x14ac:dyDescent="0.15">
      <c r="A540" s="1" t="str">
        <f>IF(MID(MST_CM_ITEM!A540,12,2)&lt;&gt;"11",RIGHT(MST_CM_ITEM!A540,13),RIGHT(MST_CM_ITEM!A540,12))</f>
        <v>320211011001</v>
      </c>
      <c r="B540" s="1" t="e">
        <f t="shared" si="32"/>
        <v>#REF!</v>
      </c>
      <c r="C540" s="1" t="str">
        <f t="shared" si="33"/>
        <v>PPIORG3202</v>
      </c>
      <c r="D540" s="1" t="str">
        <f t="shared" si="34"/>
        <v>PPISPLY320211</v>
      </c>
      <c r="E540" s="1" t="str">
        <f t="shared" si="35"/>
        <v>PPIITEM320211011001</v>
      </c>
      <c r="F540" s="1" t="str">
        <f>VLOOKUP( C540,MST_CM_ORG!A:B,2)</f>
        <v>浜田市</v>
      </c>
      <c r="G540" s="1" t="str">
        <f>VLOOKUP(D540, PPI_SPLYCD!A:B,2,FALSE)</f>
        <v>物品</v>
      </c>
      <c r="H540" s="1" t="str">
        <f>VLOOKUP(E540, MST_CM_ITEM!A:B,2,FALSE)</f>
        <v>物品の製造：衣服・その他繊維製品類</v>
      </c>
    </row>
    <row r="541" spans="1:8" x14ac:dyDescent="0.15">
      <c r="A541" s="1" t="str">
        <f>IF(MID(MST_CM_ITEM!A541,12,2)&lt;&gt;"11",RIGHT(MST_CM_ITEM!A541,13),RIGHT(MST_CM_ITEM!A541,12))</f>
        <v>320211011002</v>
      </c>
      <c r="B541" s="1" t="e">
        <f t="shared" si="32"/>
        <v>#REF!</v>
      </c>
      <c r="C541" s="1" t="str">
        <f t="shared" si="33"/>
        <v>PPIORG3202</v>
      </c>
      <c r="D541" s="1" t="str">
        <f t="shared" si="34"/>
        <v>PPISPLY320211</v>
      </c>
      <c r="E541" s="1" t="str">
        <f t="shared" si="35"/>
        <v>PPIITEM320211011002</v>
      </c>
      <c r="F541" s="1" t="str">
        <f>VLOOKUP( C541,MST_CM_ORG!A:B,2)</f>
        <v>浜田市</v>
      </c>
      <c r="G541" s="1" t="str">
        <f>VLOOKUP(D541, PPI_SPLYCD!A:B,2,FALSE)</f>
        <v>物品</v>
      </c>
      <c r="H541" s="1" t="str">
        <f>VLOOKUP(E541, MST_CM_ITEM!A:B,2,FALSE)</f>
        <v>物品の製造：ゴム･皮革･プラスチック製品類</v>
      </c>
    </row>
    <row r="542" spans="1:8" x14ac:dyDescent="0.15">
      <c r="A542" s="1" t="str">
        <f>IF(MID(MST_CM_ITEM!A542,12,2)&lt;&gt;"11",RIGHT(MST_CM_ITEM!A542,13),RIGHT(MST_CM_ITEM!A542,12))</f>
        <v>320211011003</v>
      </c>
      <c r="B542" s="1" t="e">
        <f t="shared" si="32"/>
        <v>#REF!</v>
      </c>
      <c r="C542" s="1" t="str">
        <f t="shared" si="33"/>
        <v>PPIORG3202</v>
      </c>
      <c r="D542" s="1" t="str">
        <f t="shared" si="34"/>
        <v>PPISPLY320211</v>
      </c>
      <c r="E542" s="1" t="str">
        <f t="shared" si="35"/>
        <v>PPIITEM320211011003</v>
      </c>
      <c r="F542" s="1" t="str">
        <f>VLOOKUP( C542,MST_CM_ORG!A:B,2)</f>
        <v>浜田市</v>
      </c>
      <c r="G542" s="1" t="str">
        <f>VLOOKUP(D542, PPI_SPLYCD!A:B,2,FALSE)</f>
        <v>物品</v>
      </c>
      <c r="H542" s="1" t="str">
        <f>VLOOKUP(E542, MST_CM_ITEM!A:B,2,FALSE)</f>
        <v>物品の製造：窯業･土石製品類</v>
      </c>
    </row>
    <row r="543" spans="1:8" x14ac:dyDescent="0.15">
      <c r="A543" s="1" t="str">
        <f>IF(MID(MST_CM_ITEM!A543,12,2)&lt;&gt;"11",RIGHT(MST_CM_ITEM!A543,13),RIGHT(MST_CM_ITEM!A543,12))</f>
        <v>320211011004</v>
      </c>
      <c r="B543" s="1" t="e">
        <f t="shared" si="32"/>
        <v>#REF!</v>
      </c>
      <c r="C543" s="1" t="str">
        <f t="shared" si="33"/>
        <v>PPIORG3202</v>
      </c>
      <c r="D543" s="1" t="str">
        <f t="shared" si="34"/>
        <v>PPISPLY320211</v>
      </c>
      <c r="E543" s="1" t="str">
        <f t="shared" si="35"/>
        <v>PPIITEM320211011004</v>
      </c>
      <c r="F543" s="1" t="str">
        <f>VLOOKUP( C543,MST_CM_ORG!A:B,2)</f>
        <v>浜田市</v>
      </c>
      <c r="G543" s="1" t="str">
        <f>VLOOKUP(D543, PPI_SPLYCD!A:B,2,FALSE)</f>
        <v>物品</v>
      </c>
      <c r="H543" s="1" t="str">
        <f>VLOOKUP(E543, MST_CM_ITEM!A:B,2,FALSE)</f>
        <v>物品の製造：非鉄金属･金属製品類</v>
      </c>
    </row>
    <row r="544" spans="1:8" x14ac:dyDescent="0.15">
      <c r="A544" s="1" t="str">
        <f>IF(MID(MST_CM_ITEM!A544,12,2)&lt;&gt;"11",RIGHT(MST_CM_ITEM!A544,13),RIGHT(MST_CM_ITEM!A544,12))</f>
        <v>320211011005</v>
      </c>
      <c r="B544" s="1" t="e">
        <f t="shared" si="32"/>
        <v>#REF!</v>
      </c>
      <c r="C544" s="1" t="str">
        <f t="shared" si="33"/>
        <v>PPIORG3202</v>
      </c>
      <c r="D544" s="1" t="str">
        <f t="shared" si="34"/>
        <v>PPISPLY320211</v>
      </c>
      <c r="E544" s="1" t="str">
        <f t="shared" si="35"/>
        <v>PPIITEM320211011005</v>
      </c>
      <c r="F544" s="1" t="str">
        <f>VLOOKUP( C544,MST_CM_ORG!A:B,2)</f>
        <v>浜田市</v>
      </c>
      <c r="G544" s="1" t="str">
        <f>VLOOKUP(D544, PPI_SPLYCD!A:B,2,FALSE)</f>
        <v>物品</v>
      </c>
      <c r="H544" s="1" t="str">
        <f>VLOOKUP(E544, MST_CM_ITEM!A:B,2,FALSE)</f>
        <v>物品の製造：フォーム印刷</v>
      </c>
    </row>
    <row r="545" spans="1:8" x14ac:dyDescent="0.15">
      <c r="A545" s="1" t="str">
        <f>IF(MID(MST_CM_ITEM!A545,12,2)&lt;&gt;"11",RIGHT(MST_CM_ITEM!A545,13),RIGHT(MST_CM_ITEM!A545,12))</f>
        <v>320211011006</v>
      </c>
      <c r="B545" s="1" t="e">
        <f t="shared" si="32"/>
        <v>#REF!</v>
      </c>
      <c r="C545" s="1" t="str">
        <f t="shared" si="33"/>
        <v>PPIORG3202</v>
      </c>
      <c r="D545" s="1" t="str">
        <f t="shared" si="34"/>
        <v>PPISPLY320211</v>
      </c>
      <c r="E545" s="1" t="str">
        <f t="shared" si="35"/>
        <v>PPIITEM320211011006</v>
      </c>
      <c r="F545" s="1" t="str">
        <f>VLOOKUP( C545,MST_CM_ORG!A:B,2)</f>
        <v>浜田市</v>
      </c>
      <c r="G545" s="1" t="str">
        <f>VLOOKUP(D545, PPI_SPLYCD!A:B,2,FALSE)</f>
        <v>物品</v>
      </c>
      <c r="H545" s="1" t="str">
        <f>VLOOKUP(E545, MST_CM_ITEM!A:B,2,FALSE)</f>
        <v>物品の製造：オフセット印刷</v>
      </c>
    </row>
    <row r="546" spans="1:8" x14ac:dyDescent="0.15">
      <c r="A546" s="1" t="str">
        <f>IF(MID(MST_CM_ITEM!A546,12,2)&lt;&gt;"11",RIGHT(MST_CM_ITEM!A546,13),RIGHT(MST_CM_ITEM!A546,12))</f>
        <v>320211011007</v>
      </c>
      <c r="B546" s="1" t="e">
        <f t="shared" si="32"/>
        <v>#REF!</v>
      </c>
      <c r="C546" s="1" t="str">
        <f t="shared" si="33"/>
        <v>PPIORG3202</v>
      </c>
      <c r="D546" s="1" t="str">
        <f t="shared" si="34"/>
        <v>PPISPLY320211</v>
      </c>
      <c r="E546" s="1" t="str">
        <f t="shared" si="35"/>
        <v>PPIITEM320211011007</v>
      </c>
      <c r="F546" s="1" t="str">
        <f>VLOOKUP( C546,MST_CM_ORG!A:B,2)</f>
        <v>浜田市</v>
      </c>
      <c r="G546" s="1" t="str">
        <f>VLOOKUP(D546, PPI_SPLYCD!A:B,2,FALSE)</f>
        <v>物品</v>
      </c>
      <c r="H546" s="1" t="str">
        <f>VLOOKUP(E546, MST_CM_ITEM!A:B,2,FALSE)</f>
        <v>物品の製造：活版印刷</v>
      </c>
    </row>
    <row r="547" spans="1:8" x14ac:dyDescent="0.15">
      <c r="A547" s="1" t="str">
        <f>IF(MID(MST_CM_ITEM!A547,12,2)&lt;&gt;"11",RIGHT(MST_CM_ITEM!A547,13),RIGHT(MST_CM_ITEM!A547,12))</f>
        <v>320211011008</v>
      </c>
      <c r="B547" s="1" t="e">
        <f t="shared" si="32"/>
        <v>#REF!</v>
      </c>
      <c r="C547" s="1" t="str">
        <f t="shared" si="33"/>
        <v>PPIORG3202</v>
      </c>
      <c r="D547" s="1" t="str">
        <f t="shared" si="34"/>
        <v>PPISPLY320211</v>
      </c>
      <c r="E547" s="1" t="str">
        <f t="shared" si="35"/>
        <v>PPIITEM320211011008</v>
      </c>
      <c r="F547" s="1" t="str">
        <f>VLOOKUP( C547,MST_CM_ORG!A:B,2)</f>
        <v>浜田市</v>
      </c>
      <c r="G547" s="1" t="str">
        <f>VLOOKUP(D547, PPI_SPLYCD!A:B,2,FALSE)</f>
        <v>物品</v>
      </c>
      <c r="H547" s="1" t="str">
        <f>VLOOKUP(E547, MST_CM_ITEM!A:B,2,FALSE)</f>
        <v>物品の製造：シール印刷</v>
      </c>
    </row>
    <row r="548" spans="1:8" x14ac:dyDescent="0.15">
      <c r="A548" s="1" t="str">
        <f>IF(MID(MST_CM_ITEM!A548,12,2)&lt;&gt;"11",RIGHT(MST_CM_ITEM!A548,13),RIGHT(MST_CM_ITEM!A548,12))</f>
        <v>320211011009</v>
      </c>
      <c r="B548" s="1" t="e">
        <f t="shared" si="32"/>
        <v>#REF!</v>
      </c>
      <c r="C548" s="1" t="str">
        <f t="shared" si="33"/>
        <v>PPIORG3202</v>
      </c>
      <c r="D548" s="1" t="str">
        <f t="shared" si="34"/>
        <v>PPISPLY320211</v>
      </c>
      <c r="E548" s="1" t="str">
        <f t="shared" si="35"/>
        <v>PPIITEM320211011009</v>
      </c>
      <c r="F548" s="1" t="str">
        <f>VLOOKUP( C548,MST_CM_ORG!A:B,2)</f>
        <v>浜田市</v>
      </c>
      <c r="G548" s="1" t="str">
        <f>VLOOKUP(D548, PPI_SPLYCD!A:B,2,FALSE)</f>
        <v>物品</v>
      </c>
      <c r="H548" s="1" t="str">
        <f>VLOOKUP(E548, MST_CM_ITEM!A:B,2,FALSE)</f>
        <v>物品の製造：その他印刷類</v>
      </c>
    </row>
    <row r="549" spans="1:8" x14ac:dyDescent="0.15">
      <c r="A549" s="1" t="str">
        <f>IF(MID(MST_CM_ITEM!A549,12,2)&lt;&gt;"11",RIGHT(MST_CM_ITEM!A549,13),RIGHT(MST_CM_ITEM!A549,12))</f>
        <v>320211011010</v>
      </c>
      <c r="B549" s="1" t="e">
        <f t="shared" si="32"/>
        <v>#REF!</v>
      </c>
      <c r="C549" s="1" t="str">
        <f t="shared" si="33"/>
        <v>PPIORG3202</v>
      </c>
      <c r="D549" s="1" t="str">
        <f t="shared" si="34"/>
        <v>PPISPLY320211</v>
      </c>
      <c r="E549" s="1" t="str">
        <f t="shared" si="35"/>
        <v>PPIITEM320211011010</v>
      </c>
      <c r="F549" s="1" t="str">
        <f>VLOOKUP( C549,MST_CM_ORG!A:B,2)</f>
        <v>浜田市</v>
      </c>
      <c r="G549" s="1" t="str">
        <f>VLOOKUP(D549, PPI_SPLYCD!A:B,2,FALSE)</f>
        <v>物品</v>
      </c>
      <c r="H549" s="1" t="str">
        <f>VLOOKUP(E549, MST_CM_ITEM!A:B,2,FALSE)</f>
        <v>物品の製造：図書類</v>
      </c>
    </row>
    <row r="550" spans="1:8" x14ac:dyDescent="0.15">
      <c r="A550" s="1" t="str">
        <f>IF(MID(MST_CM_ITEM!A550,12,2)&lt;&gt;"11",RIGHT(MST_CM_ITEM!A550,13),RIGHT(MST_CM_ITEM!A550,12))</f>
        <v>320211011011</v>
      </c>
      <c r="B550" s="1" t="e">
        <f t="shared" si="32"/>
        <v>#REF!</v>
      </c>
      <c r="C550" s="1" t="str">
        <f t="shared" si="33"/>
        <v>PPIORG3202</v>
      </c>
      <c r="D550" s="1" t="str">
        <f t="shared" si="34"/>
        <v>PPISPLY320211</v>
      </c>
      <c r="E550" s="1" t="str">
        <f t="shared" si="35"/>
        <v>PPIITEM320211011011</v>
      </c>
      <c r="F550" s="1" t="str">
        <f>VLOOKUP( C550,MST_CM_ORG!A:B,2)</f>
        <v>浜田市</v>
      </c>
      <c r="G550" s="1" t="str">
        <f>VLOOKUP(D550, PPI_SPLYCD!A:B,2,FALSE)</f>
        <v>物品</v>
      </c>
      <c r="H550" s="1" t="str">
        <f>VLOOKUP(E550, MST_CM_ITEM!A:B,2,FALSE)</f>
        <v>物品の製造：電子出版物類</v>
      </c>
    </row>
    <row r="551" spans="1:8" x14ac:dyDescent="0.15">
      <c r="A551" s="1" t="str">
        <f>IF(MID(MST_CM_ITEM!A551,12,2)&lt;&gt;"11",RIGHT(MST_CM_ITEM!A551,13),RIGHT(MST_CM_ITEM!A551,12))</f>
        <v>320211011012</v>
      </c>
      <c r="B551" s="1" t="e">
        <f t="shared" si="32"/>
        <v>#REF!</v>
      </c>
      <c r="C551" s="1" t="str">
        <f t="shared" si="33"/>
        <v>PPIORG3202</v>
      </c>
      <c r="D551" s="1" t="str">
        <f t="shared" si="34"/>
        <v>PPISPLY320211</v>
      </c>
      <c r="E551" s="1" t="str">
        <f t="shared" si="35"/>
        <v>PPIITEM320211011012</v>
      </c>
      <c r="F551" s="1" t="str">
        <f>VLOOKUP( C551,MST_CM_ORG!A:B,2)</f>
        <v>浜田市</v>
      </c>
      <c r="G551" s="1" t="str">
        <f>VLOOKUP(D551, PPI_SPLYCD!A:B,2,FALSE)</f>
        <v>物品</v>
      </c>
      <c r="H551" s="1" t="str">
        <f>VLOOKUP(E551, MST_CM_ITEM!A:B,2,FALSE)</f>
        <v>物品の製造：紙･紙加工品類</v>
      </c>
    </row>
    <row r="552" spans="1:8" x14ac:dyDescent="0.15">
      <c r="A552" s="1" t="str">
        <f>IF(MID(MST_CM_ITEM!A552,12,2)&lt;&gt;"11",RIGHT(MST_CM_ITEM!A552,13),RIGHT(MST_CM_ITEM!A552,12))</f>
        <v>320211011013</v>
      </c>
      <c r="B552" s="1" t="e">
        <f t="shared" si="32"/>
        <v>#REF!</v>
      </c>
      <c r="C552" s="1" t="str">
        <f t="shared" si="33"/>
        <v>PPIORG3202</v>
      </c>
      <c r="D552" s="1" t="str">
        <f t="shared" si="34"/>
        <v>PPISPLY320211</v>
      </c>
      <c r="E552" s="1" t="str">
        <f t="shared" si="35"/>
        <v>PPIITEM320211011013</v>
      </c>
      <c r="F552" s="1" t="str">
        <f>VLOOKUP( C552,MST_CM_ORG!A:B,2)</f>
        <v>浜田市</v>
      </c>
      <c r="G552" s="1" t="str">
        <f>VLOOKUP(D552, PPI_SPLYCD!A:B,2,FALSE)</f>
        <v>物品</v>
      </c>
      <c r="H552" s="1" t="str">
        <f>VLOOKUP(E552, MST_CM_ITEM!A:B,2,FALSE)</f>
        <v>物品の製造：車両類</v>
      </c>
    </row>
    <row r="553" spans="1:8" x14ac:dyDescent="0.15">
      <c r="A553" s="1" t="str">
        <f>IF(MID(MST_CM_ITEM!A553,12,2)&lt;&gt;"11",RIGHT(MST_CM_ITEM!A553,13),RIGHT(MST_CM_ITEM!A553,12))</f>
        <v>320211011014</v>
      </c>
      <c r="B553" s="1" t="e">
        <f t="shared" si="32"/>
        <v>#REF!</v>
      </c>
      <c r="C553" s="1" t="str">
        <f t="shared" si="33"/>
        <v>PPIORG3202</v>
      </c>
      <c r="D553" s="1" t="str">
        <f t="shared" si="34"/>
        <v>PPISPLY320211</v>
      </c>
      <c r="E553" s="1" t="str">
        <f t="shared" si="35"/>
        <v>PPIITEM320211011014</v>
      </c>
      <c r="F553" s="1" t="str">
        <f>VLOOKUP( C553,MST_CM_ORG!A:B,2)</f>
        <v>浜田市</v>
      </c>
      <c r="G553" s="1" t="str">
        <f>VLOOKUP(D553, PPI_SPLYCD!A:B,2,FALSE)</f>
        <v>物品</v>
      </c>
      <c r="H553" s="1" t="str">
        <f>VLOOKUP(E553, MST_CM_ITEM!A:B,2,FALSE)</f>
        <v>物品の製造：その他輸送･搬送機械器具類</v>
      </c>
    </row>
    <row r="554" spans="1:8" x14ac:dyDescent="0.15">
      <c r="A554" s="1" t="str">
        <f>IF(MID(MST_CM_ITEM!A554,12,2)&lt;&gt;"11",RIGHT(MST_CM_ITEM!A554,13),RIGHT(MST_CM_ITEM!A554,12))</f>
        <v>320211011015</v>
      </c>
      <c r="B554" s="1" t="e">
        <f t="shared" si="32"/>
        <v>#REF!</v>
      </c>
      <c r="C554" s="1" t="str">
        <f t="shared" si="33"/>
        <v>PPIORG3202</v>
      </c>
      <c r="D554" s="1" t="str">
        <f t="shared" si="34"/>
        <v>PPISPLY320211</v>
      </c>
      <c r="E554" s="1" t="str">
        <f t="shared" si="35"/>
        <v>PPIITEM320211011015</v>
      </c>
      <c r="F554" s="1" t="str">
        <f>VLOOKUP( C554,MST_CM_ORG!A:B,2)</f>
        <v>浜田市</v>
      </c>
      <c r="G554" s="1" t="str">
        <f>VLOOKUP(D554, PPI_SPLYCD!A:B,2,FALSE)</f>
        <v>物品</v>
      </c>
      <c r="H554" s="1" t="str">
        <f>VLOOKUP(E554, MST_CM_ITEM!A:B,2,FALSE)</f>
        <v>物品の製造：船舶類</v>
      </c>
    </row>
    <row r="555" spans="1:8" x14ac:dyDescent="0.15">
      <c r="A555" s="1" t="str">
        <f>IF(MID(MST_CM_ITEM!A555,12,2)&lt;&gt;"11",RIGHT(MST_CM_ITEM!A555,13),RIGHT(MST_CM_ITEM!A555,12))</f>
        <v>320211011016</v>
      </c>
      <c r="B555" s="1" t="e">
        <f t="shared" si="32"/>
        <v>#REF!</v>
      </c>
      <c r="C555" s="1" t="str">
        <f t="shared" si="33"/>
        <v>PPIORG3202</v>
      </c>
      <c r="D555" s="1" t="str">
        <f t="shared" si="34"/>
        <v>PPISPLY320211</v>
      </c>
      <c r="E555" s="1" t="str">
        <f t="shared" si="35"/>
        <v>PPIITEM320211011016</v>
      </c>
      <c r="F555" s="1" t="str">
        <f>VLOOKUP( C555,MST_CM_ORG!A:B,2)</f>
        <v>浜田市</v>
      </c>
      <c r="G555" s="1" t="str">
        <f>VLOOKUP(D555, PPI_SPLYCD!A:B,2,FALSE)</f>
        <v>物品</v>
      </c>
      <c r="H555" s="1" t="str">
        <f>VLOOKUP(E555, MST_CM_ITEM!A:B,2,FALSE)</f>
        <v>物品の製造：燃料類</v>
      </c>
    </row>
    <row r="556" spans="1:8" x14ac:dyDescent="0.15">
      <c r="A556" s="1" t="str">
        <f>IF(MID(MST_CM_ITEM!A556,12,2)&lt;&gt;"11",RIGHT(MST_CM_ITEM!A556,13),RIGHT(MST_CM_ITEM!A556,12))</f>
        <v>320211011017</v>
      </c>
      <c r="B556" s="1" t="e">
        <f t="shared" si="32"/>
        <v>#REF!</v>
      </c>
      <c r="C556" s="1" t="str">
        <f t="shared" si="33"/>
        <v>PPIORG3202</v>
      </c>
      <c r="D556" s="1" t="str">
        <f t="shared" si="34"/>
        <v>PPISPLY320211</v>
      </c>
      <c r="E556" s="1" t="str">
        <f t="shared" si="35"/>
        <v>PPIITEM320211011017</v>
      </c>
      <c r="F556" s="1" t="str">
        <f>VLOOKUP( C556,MST_CM_ORG!A:B,2)</f>
        <v>浜田市</v>
      </c>
      <c r="G556" s="1" t="str">
        <f>VLOOKUP(D556, PPI_SPLYCD!A:B,2,FALSE)</f>
        <v>物品</v>
      </c>
      <c r="H556" s="1" t="str">
        <f>VLOOKUP(E556, MST_CM_ITEM!A:B,2,FALSE)</f>
        <v>物品の製造：家具･什器類</v>
      </c>
    </row>
    <row r="557" spans="1:8" x14ac:dyDescent="0.15">
      <c r="A557" s="1" t="str">
        <f>IF(MID(MST_CM_ITEM!A557,12,2)&lt;&gt;"11",RIGHT(MST_CM_ITEM!A557,13),RIGHT(MST_CM_ITEM!A557,12))</f>
        <v>320211011018</v>
      </c>
      <c r="B557" s="1" t="e">
        <f t="shared" si="32"/>
        <v>#REF!</v>
      </c>
      <c r="C557" s="1" t="str">
        <f t="shared" si="33"/>
        <v>PPIORG3202</v>
      </c>
      <c r="D557" s="1" t="str">
        <f t="shared" si="34"/>
        <v>PPISPLY320211</v>
      </c>
      <c r="E557" s="1" t="str">
        <f t="shared" si="35"/>
        <v>PPIITEM320211011018</v>
      </c>
      <c r="F557" s="1" t="str">
        <f>VLOOKUP( C557,MST_CM_ORG!A:B,2)</f>
        <v>浜田市</v>
      </c>
      <c r="G557" s="1" t="str">
        <f>VLOOKUP(D557, PPI_SPLYCD!A:B,2,FALSE)</f>
        <v>物品</v>
      </c>
      <c r="H557" s="1" t="str">
        <f>VLOOKUP(E557, MST_CM_ITEM!A:B,2,FALSE)</f>
        <v>物品の製造：一般･産業用機器類</v>
      </c>
    </row>
    <row r="558" spans="1:8" x14ac:dyDescent="0.15">
      <c r="A558" s="1" t="str">
        <f>IF(MID(MST_CM_ITEM!A558,12,2)&lt;&gt;"11",RIGHT(MST_CM_ITEM!A558,13),RIGHT(MST_CM_ITEM!A558,12))</f>
        <v>320211011019</v>
      </c>
      <c r="B558" s="1" t="e">
        <f t="shared" si="32"/>
        <v>#REF!</v>
      </c>
      <c r="C558" s="1" t="str">
        <f t="shared" si="33"/>
        <v>PPIORG3202</v>
      </c>
      <c r="D558" s="1" t="str">
        <f t="shared" si="34"/>
        <v>PPISPLY320211</v>
      </c>
      <c r="E558" s="1" t="str">
        <f t="shared" si="35"/>
        <v>PPIITEM320211011019</v>
      </c>
      <c r="F558" s="1" t="str">
        <f>VLOOKUP( C558,MST_CM_ORG!A:B,2)</f>
        <v>浜田市</v>
      </c>
      <c r="G558" s="1" t="str">
        <f>VLOOKUP(D558, PPI_SPLYCD!A:B,2,FALSE)</f>
        <v>物品</v>
      </c>
      <c r="H558" s="1" t="str">
        <f>VLOOKUP(E558, MST_CM_ITEM!A:B,2,FALSE)</f>
        <v>物品の製造：電気･通信用機器類</v>
      </c>
    </row>
    <row r="559" spans="1:8" x14ac:dyDescent="0.15">
      <c r="A559" s="1" t="str">
        <f>IF(MID(MST_CM_ITEM!A559,12,2)&lt;&gt;"11",RIGHT(MST_CM_ITEM!A559,13),RIGHT(MST_CM_ITEM!A559,12))</f>
        <v>320211011020</v>
      </c>
      <c r="B559" s="1" t="e">
        <f t="shared" si="32"/>
        <v>#REF!</v>
      </c>
      <c r="C559" s="1" t="str">
        <f t="shared" si="33"/>
        <v>PPIORG3202</v>
      </c>
      <c r="D559" s="1" t="str">
        <f t="shared" si="34"/>
        <v>PPISPLY320211</v>
      </c>
      <c r="E559" s="1" t="str">
        <f t="shared" si="35"/>
        <v>PPIITEM320211011020</v>
      </c>
      <c r="F559" s="1" t="str">
        <f>VLOOKUP( C559,MST_CM_ORG!A:B,2)</f>
        <v>浜田市</v>
      </c>
      <c r="G559" s="1" t="str">
        <f>VLOOKUP(D559, PPI_SPLYCD!A:B,2,FALSE)</f>
        <v>物品</v>
      </c>
      <c r="H559" s="1" t="str">
        <f>VLOOKUP(E559, MST_CM_ITEM!A:B,2,FALSE)</f>
        <v>物品の製造：電子計算機類</v>
      </c>
    </row>
    <row r="560" spans="1:8" x14ac:dyDescent="0.15">
      <c r="A560" s="1" t="str">
        <f>IF(MID(MST_CM_ITEM!A560,12,2)&lt;&gt;"11",RIGHT(MST_CM_ITEM!A560,13),RIGHT(MST_CM_ITEM!A560,12))</f>
        <v>320211011021</v>
      </c>
      <c r="B560" s="1" t="e">
        <f t="shared" si="32"/>
        <v>#REF!</v>
      </c>
      <c r="C560" s="1" t="str">
        <f t="shared" si="33"/>
        <v>PPIORG3202</v>
      </c>
      <c r="D560" s="1" t="str">
        <f t="shared" si="34"/>
        <v>PPISPLY320211</v>
      </c>
      <c r="E560" s="1" t="str">
        <f t="shared" si="35"/>
        <v>PPIITEM320211011021</v>
      </c>
      <c r="F560" s="1" t="str">
        <f>VLOOKUP( C560,MST_CM_ORG!A:B,2)</f>
        <v>浜田市</v>
      </c>
      <c r="G560" s="1" t="str">
        <f>VLOOKUP(D560, PPI_SPLYCD!A:B,2,FALSE)</f>
        <v>物品</v>
      </c>
      <c r="H560" s="1" t="str">
        <f>VLOOKUP(E560, MST_CM_ITEM!A:B,2,FALSE)</f>
        <v>物品の製造：精密機器類</v>
      </c>
    </row>
    <row r="561" spans="1:8" x14ac:dyDescent="0.15">
      <c r="A561" s="1" t="str">
        <f>IF(MID(MST_CM_ITEM!A561,12,2)&lt;&gt;"11",RIGHT(MST_CM_ITEM!A561,13),RIGHT(MST_CM_ITEM!A561,12))</f>
        <v>320211011022</v>
      </c>
      <c r="B561" s="1" t="e">
        <f t="shared" si="32"/>
        <v>#REF!</v>
      </c>
      <c r="C561" s="1" t="str">
        <f t="shared" si="33"/>
        <v>PPIORG3202</v>
      </c>
      <c r="D561" s="1" t="str">
        <f t="shared" si="34"/>
        <v>PPISPLY320211</v>
      </c>
      <c r="E561" s="1" t="str">
        <f t="shared" si="35"/>
        <v>PPIITEM320211011022</v>
      </c>
      <c r="F561" s="1" t="str">
        <f>VLOOKUP( C561,MST_CM_ORG!A:B,2)</f>
        <v>浜田市</v>
      </c>
      <c r="G561" s="1" t="str">
        <f>VLOOKUP(D561, PPI_SPLYCD!A:B,2,FALSE)</f>
        <v>物品</v>
      </c>
      <c r="H561" s="1" t="str">
        <f>VLOOKUP(E561, MST_CM_ITEM!A:B,2,FALSE)</f>
        <v>物品の製造：医療用機器類</v>
      </c>
    </row>
    <row r="562" spans="1:8" x14ac:dyDescent="0.15">
      <c r="A562" s="1" t="str">
        <f>IF(MID(MST_CM_ITEM!A562,12,2)&lt;&gt;"11",RIGHT(MST_CM_ITEM!A562,13),RIGHT(MST_CM_ITEM!A562,12))</f>
        <v>320211011023</v>
      </c>
      <c r="B562" s="1" t="e">
        <f t="shared" si="32"/>
        <v>#REF!</v>
      </c>
      <c r="C562" s="1" t="str">
        <f t="shared" si="33"/>
        <v>PPIORG3202</v>
      </c>
      <c r="D562" s="1" t="str">
        <f t="shared" si="34"/>
        <v>PPISPLY320211</v>
      </c>
      <c r="E562" s="1" t="str">
        <f t="shared" si="35"/>
        <v>PPIITEM320211011023</v>
      </c>
      <c r="F562" s="1" t="str">
        <f>VLOOKUP( C562,MST_CM_ORG!A:B,2)</f>
        <v>浜田市</v>
      </c>
      <c r="G562" s="1" t="str">
        <f>VLOOKUP(D562, PPI_SPLYCD!A:B,2,FALSE)</f>
        <v>物品</v>
      </c>
      <c r="H562" s="1" t="str">
        <f>VLOOKUP(E562, MST_CM_ITEM!A:B,2,FALSE)</f>
        <v>物品の製造：事務用機器類</v>
      </c>
    </row>
    <row r="563" spans="1:8" x14ac:dyDescent="0.15">
      <c r="A563" s="1" t="str">
        <f>IF(MID(MST_CM_ITEM!A563,12,2)&lt;&gt;"11",RIGHT(MST_CM_ITEM!A563,13),RIGHT(MST_CM_ITEM!A563,12))</f>
        <v>320211011024</v>
      </c>
      <c r="B563" s="1" t="e">
        <f t="shared" si="32"/>
        <v>#REF!</v>
      </c>
      <c r="C563" s="1" t="str">
        <f t="shared" si="33"/>
        <v>PPIORG3202</v>
      </c>
      <c r="D563" s="1" t="str">
        <f t="shared" si="34"/>
        <v>PPISPLY320211</v>
      </c>
      <c r="E563" s="1" t="str">
        <f t="shared" si="35"/>
        <v>PPIITEM320211011024</v>
      </c>
      <c r="F563" s="1" t="str">
        <f>VLOOKUP( C563,MST_CM_ORG!A:B,2)</f>
        <v>浜田市</v>
      </c>
      <c r="G563" s="1" t="str">
        <f>VLOOKUP(D563, PPI_SPLYCD!A:B,2,FALSE)</f>
        <v>物品</v>
      </c>
      <c r="H563" s="1" t="str">
        <f>VLOOKUP(E563, MST_CM_ITEM!A:B,2,FALSE)</f>
        <v>物品の製造：その他機器類</v>
      </c>
    </row>
    <row r="564" spans="1:8" x14ac:dyDescent="0.15">
      <c r="A564" s="1" t="str">
        <f>IF(MID(MST_CM_ITEM!A564,12,2)&lt;&gt;"11",RIGHT(MST_CM_ITEM!A564,13),RIGHT(MST_CM_ITEM!A564,12))</f>
        <v>320211011025</v>
      </c>
      <c r="B564" s="1" t="e">
        <f t="shared" si="32"/>
        <v>#REF!</v>
      </c>
      <c r="C564" s="1" t="str">
        <f t="shared" si="33"/>
        <v>PPIORG3202</v>
      </c>
      <c r="D564" s="1" t="str">
        <f t="shared" si="34"/>
        <v>PPISPLY320211</v>
      </c>
      <c r="E564" s="1" t="str">
        <f t="shared" si="35"/>
        <v>PPIITEM320211011025</v>
      </c>
      <c r="F564" s="1" t="str">
        <f>VLOOKUP( C564,MST_CM_ORG!A:B,2)</f>
        <v>浜田市</v>
      </c>
      <c r="G564" s="1" t="str">
        <f>VLOOKUP(D564, PPI_SPLYCD!A:B,2,FALSE)</f>
        <v>物品</v>
      </c>
      <c r="H564" s="1" t="str">
        <f>VLOOKUP(E564, MST_CM_ITEM!A:B,2,FALSE)</f>
        <v>物品の製造：医薬品･医療用品</v>
      </c>
    </row>
    <row r="565" spans="1:8" x14ac:dyDescent="0.15">
      <c r="A565" s="1" t="str">
        <f>IF(MID(MST_CM_ITEM!A565,12,2)&lt;&gt;"11",RIGHT(MST_CM_ITEM!A565,13),RIGHT(MST_CM_ITEM!A565,12))</f>
        <v>320211011026</v>
      </c>
      <c r="B565" s="1" t="e">
        <f t="shared" si="32"/>
        <v>#REF!</v>
      </c>
      <c r="C565" s="1" t="str">
        <f t="shared" si="33"/>
        <v>PPIORG3202</v>
      </c>
      <c r="D565" s="1" t="str">
        <f t="shared" si="34"/>
        <v>PPISPLY320211</v>
      </c>
      <c r="E565" s="1" t="str">
        <f t="shared" si="35"/>
        <v>PPIITEM320211011026</v>
      </c>
      <c r="F565" s="1" t="str">
        <f>VLOOKUP( C565,MST_CM_ORG!A:B,2)</f>
        <v>浜田市</v>
      </c>
      <c r="G565" s="1" t="str">
        <f>VLOOKUP(D565, PPI_SPLYCD!A:B,2,FALSE)</f>
        <v>物品</v>
      </c>
      <c r="H565" s="1" t="str">
        <f>VLOOKUP(E565, MST_CM_ITEM!A:B,2,FALSE)</f>
        <v>物品の製造：事務用品類</v>
      </c>
    </row>
    <row r="566" spans="1:8" x14ac:dyDescent="0.15">
      <c r="A566" s="1" t="str">
        <f>IF(MID(MST_CM_ITEM!A566,12,2)&lt;&gt;"11",RIGHT(MST_CM_ITEM!A566,13),RIGHT(MST_CM_ITEM!A566,12))</f>
        <v>320211011027</v>
      </c>
      <c r="B566" s="1" t="e">
        <f t="shared" si="32"/>
        <v>#REF!</v>
      </c>
      <c r="C566" s="1" t="str">
        <f t="shared" si="33"/>
        <v>PPIORG3202</v>
      </c>
      <c r="D566" s="1" t="str">
        <f t="shared" si="34"/>
        <v>PPISPLY320211</v>
      </c>
      <c r="E566" s="1" t="str">
        <f t="shared" si="35"/>
        <v>PPIITEM320211011027</v>
      </c>
      <c r="F566" s="1" t="str">
        <f>VLOOKUP( C566,MST_CM_ORG!A:B,2)</f>
        <v>浜田市</v>
      </c>
      <c r="G566" s="1" t="str">
        <f>VLOOKUP(D566, PPI_SPLYCD!A:B,2,FALSE)</f>
        <v>物品</v>
      </c>
      <c r="H566" s="1" t="str">
        <f>VLOOKUP(E566, MST_CM_ITEM!A:B,2,FALSE)</f>
        <v>物品の製造：土木･建設･建築材料</v>
      </c>
    </row>
    <row r="567" spans="1:8" x14ac:dyDescent="0.15">
      <c r="A567" s="1" t="str">
        <f>IF(MID(MST_CM_ITEM!A567,12,2)&lt;&gt;"11",RIGHT(MST_CM_ITEM!A567,13),RIGHT(MST_CM_ITEM!A567,12))</f>
        <v>320211011028</v>
      </c>
      <c r="B567" s="1" t="e">
        <f t="shared" si="32"/>
        <v>#REF!</v>
      </c>
      <c r="C567" s="1" t="str">
        <f t="shared" si="33"/>
        <v>PPIORG3202</v>
      </c>
      <c r="D567" s="1" t="str">
        <f t="shared" si="34"/>
        <v>PPISPLY320211</v>
      </c>
      <c r="E567" s="1" t="str">
        <f t="shared" si="35"/>
        <v>PPIITEM320211011028</v>
      </c>
      <c r="F567" s="1" t="str">
        <f>VLOOKUP( C567,MST_CM_ORG!A:B,2)</f>
        <v>浜田市</v>
      </c>
      <c r="G567" s="1" t="str">
        <f>VLOOKUP(D567, PPI_SPLYCD!A:B,2,FALSE)</f>
        <v>物品</v>
      </c>
      <c r="H567" s="1" t="str">
        <f>VLOOKUP(E567, MST_CM_ITEM!A:B,2,FALSE)</f>
        <v>物品の製造：造幣･印刷事業用原材料類</v>
      </c>
    </row>
    <row r="568" spans="1:8" x14ac:dyDescent="0.15">
      <c r="A568" s="1" t="str">
        <f>IF(MID(MST_CM_ITEM!A568,12,2)&lt;&gt;"11",RIGHT(MST_CM_ITEM!A568,13),RIGHT(MST_CM_ITEM!A568,12))</f>
        <v>320211011029</v>
      </c>
      <c r="B568" s="1" t="e">
        <f t="shared" si="32"/>
        <v>#REF!</v>
      </c>
      <c r="C568" s="1" t="str">
        <f t="shared" si="33"/>
        <v>PPIORG3202</v>
      </c>
      <c r="D568" s="1" t="str">
        <f t="shared" si="34"/>
        <v>PPISPLY320211</v>
      </c>
      <c r="E568" s="1" t="str">
        <f t="shared" si="35"/>
        <v>PPIITEM320211011029</v>
      </c>
      <c r="F568" s="1" t="str">
        <f>VLOOKUP( C568,MST_CM_ORG!A:B,2)</f>
        <v>浜田市</v>
      </c>
      <c r="G568" s="1" t="str">
        <f>VLOOKUP(D568, PPI_SPLYCD!A:B,2,FALSE)</f>
        <v>物品</v>
      </c>
      <c r="H568" s="1" t="str">
        <f>VLOOKUP(E568, MST_CM_ITEM!A:B,2,FALSE)</f>
        <v>物品の製造：造幣事業用金属工芸品類</v>
      </c>
    </row>
    <row r="569" spans="1:8" x14ac:dyDescent="0.15">
      <c r="A569" s="1" t="str">
        <f>IF(MID(MST_CM_ITEM!A569,12,2)&lt;&gt;"11",RIGHT(MST_CM_ITEM!A569,13),RIGHT(MST_CM_ITEM!A569,12))</f>
        <v>320211011030</v>
      </c>
      <c r="B569" s="1" t="e">
        <f t="shared" si="32"/>
        <v>#REF!</v>
      </c>
      <c r="C569" s="1" t="str">
        <f t="shared" si="33"/>
        <v>PPIORG3202</v>
      </c>
      <c r="D569" s="1" t="str">
        <f t="shared" si="34"/>
        <v>PPISPLY320211</v>
      </c>
      <c r="E569" s="1" t="str">
        <f t="shared" si="35"/>
        <v>PPIITEM320211011030</v>
      </c>
      <c r="F569" s="1" t="str">
        <f>VLOOKUP( C569,MST_CM_ORG!A:B,2)</f>
        <v>浜田市</v>
      </c>
      <c r="G569" s="1" t="str">
        <f>VLOOKUP(D569, PPI_SPLYCD!A:B,2,FALSE)</f>
        <v>物品</v>
      </c>
      <c r="H569" s="1" t="str">
        <f>VLOOKUP(E569, MST_CM_ITEM!A:B,2,FALSE)</f>
        <v>物品の製造：警察用装備品類</v>
      </c>
    </row>
    <row r="570" spans="1:8" x14ac:dyDescent="0.15">
      <c r="A570" s="1" t="str">
        <f>IF(MID(MST_CM_ITEM!A570,12,2)&lt;&gt;"11",RIGHT(MST_CM_ITEM!A570,13),RIGHT(MST_CM_ITEM!A570,12))</f>
        <v>320211011031</v>
      </c>
      <c r="B570" s="1" t="e">
        <f t="shared" si="32"/>
        <v>#REF!</v>
      </c>
      <c r="C570" s="1" t="str">
        <f t="shared" si="33"/>
        <v>PPIORG3202</v>
      </c>
      <c r="D570" s="1" t="str">
        <f t="shared" si="34"/>
        <v>PPISPLY320211</v>
      </c>
      <c r="E570" s="1" t="str">
        <f t="shared" si="35"/>
        <v>PPIITEM320211011031</v>
      </c>
      <c r="F570" s="1" t="str">
        <f>VLOOKUP( C570,MST_CM_ORG!A:B,2)</f>
        <v>浜田市</v>
      </c>
      <c r="G570" s="1" t="str">
        <f>VLOOKUP(D570, PPI_SPLYCD!A:B,2,FALSE)</f>
        <v>物品</v>
      </c>
      <c r="H570" s="1" t="str">
        <f>VLOOKUP(E570, MST_CM_ITEM!A:B,2,FALSE)</f>
        <v>物品の製造：防衛用装備品類</v>
      </c>
    </row>
    <row r="571" spans="1:8" x14ac:dyDescent="0.15">
      <c r="A571" s="1" t="str">
        <f>IF(MID(MST_CM_ITEM!A571,12,2)&lt;&gt;"11",RIGHT(MST_CM_ITEM!A571,13),RIGHT(MST_CM_ITEM!A571,12))</f>
        <v>320211011032</v>
      </c>
      <c r="B571" s="1" t="e">
        <f t="shared" si="32"/>
        <v>#REF!</v>
      </c>
      <c r="C571" s="1" t="str">
        <f t="shared" si="33"/>
        <v>PPIORG3202</v>
      </c>
      <c r="D571" s="1" t="str">
        <f t="shared" si="34"/>
        <v>PPISPLY320211</v>
      </c>
      <c r="E571" s="1" t="str">
        <f t="shared" si="35"/>
        <v>PPIITEM320211011032</v>
      </c>
      <c r="F571" s="1" t="str">
        <f>VLOOKUP( C571,MST_CM_ORG!A:B,2)</f>
        <v>浜田市</v>
      </c>
      <c r="G571" s="1" t="str">
        <f>VLOOKUP(D571, PPI_SPLYCD!A:B,2,FALSE)</f>
        <v>物品</v>
      </c>
      <c r="H571" s="1" t="str">
        <f>VLOOKUP(E571, MST_CM_ITEM!A:B,2,FALSE)</f>
        <v>物品の製造：印類</v>
      </c>
    </row>
    <row r="572" spans="1:8" x14ac:dyDescent="0.15">
      <c r="A572" s="1" t="str">
        <f>IF(MID(MST_CM_ITEM!A572,12,2)&lt;&gt;"11",RIGHT(MST_CM_ITEM!A572,13),RIGHT(MST_CM_ITEM!A572,12))</f>
        <v>320211011033</v>
      </c>
      <c r="B572" s="1" t="e">
        <f t="shared" si="32"/>
        <v>#REF!</v>
      </c>
      <c r="C572" s="1" t="str">
        <f t="shared" si="33"/>
        <v>PPIORG3202</v>
      </c>
      <c r="D572" s="1" t="str">
        <f t="shared" si="34"/>
        <v>PPISPLY320211</v>
      </c>
      <c r="E572" s="1" t="str">
        <f t="shared" si="35"/>
        <v>PPIITEM320211011033</v>
      </c>
      <c r="F572" s="1" t="str">
        <f>VLOOKUP( C572,MST_CM_ORG!A:B,2)</f>
        <v>浜田市</v>
      </c>
      <c r="G572" s="1" t="str">
        <f>VLOOKUP(D572, PPI_SPLYCD!A:B,2,FALSE)</f>
        <v>物品</v>
      </c>
      <c r="H572" s="1" t="str">
        <f>VLOOKUP(E572, MST_CM_ITEM!A:B,2,FALSE)</f>
        <v>物品の製造：看板類</v>
      </c>
    </row>
    <row r="573" spans="1:8" x14ac:dyDescent="0.15">
      <c r="A573" s="1" t="str">
        <f>IF(MID(MST_CM_ITEM!A573,12,2)&lt;&gt;"11",RIGHT(MST_CM_ITEM!A573,13),RIGHT(MST_CM_ITEM!A573,12))</f>
        <v>320211011034</v>
      </c>
      <c r="B573" s="1" t="e">
        <f t="shared" si="32"/>
        <v>#REF!</v>
      </c>
      <c r="C573" s="1" t="str">
        <f t="shared" si="33"/>
        <v>PPIORG3202</v>
      </c>
      <c r="D573" s="1" t="str">
        <f t="shared" si="34"/>
        <v>PPISPLY320211</v>
      </c>
      <c r="E573" s="1" t="str">
        <f t="shared" si="35"/>
        <v>PPIITEM320211011034</v>
      </c>
      <c r="F573" s="1" t="str">
        <f>VLOOKUP( C573,MST_CM_ORG!A:B,2)</f>
        <v>浜田市</v>
      </c>
      <c r="G573" s="1" t="str">
        <f>VLOOKUP(D573, PPI_SPLYCD!A:B,2,FALSE)</f>
        <v>物品</v>
      </c>
      <c r="H573" s="1" t="str">
        <f>VLOOKUP(E573, MST_CM_ITEM!A:B,2,FALSE)</f>
        <v>物品の製造：看板・標識類</v>
      </c>
    </row>
    <row r="574" spans="1:8" x14ac:dyDescent="0.15">
      <c r="A574" s="1" t="str">
        <f>IF(MID(MST_CM_ITEM!A574,12,2)&lt;&gt;"11",RIGHT(MST_CM_ITEM!A574,13),RIGHT(MST_CM_ITEM!A574,12))</f>
        <v>320211011035</v>
      </c>
      <c r="B574" s="1" t="e">
        <f t="shared" si="32"/>
        <v>#REF!</v>
      </c>
      <c r="C574" s="1" t="str">
        <f t="shared" si="33"/>
        <v>PPIORG3202</v>
      </c>
      <c r="D574" s="1" t="str">
        <f t="shared" si="34"/>
        <v>PPISPLY320211</v>
      </c>
      <c r="E574" s="1" t="str">
        <f t="shared" si="35"/>
        <v>PPIITEM320211011035</v>
      </c>
      <c r="F574" s="1" t="str">
        <f>VLOOKUP( C574,MST_CM_ORG!A:B,2)</f>
        <v>浜田市</v>
      </c>
      <c r="G574" s="1" t="str">
        <f>VLOOKUP(D574, PPI_SPLYCD!A:B,2,FALSE)</f>
        <v>物品</v>
      </c>
      <c r="H574" s="1" t="str">
        <f>VLOOKUP(E574, MST_CM_ITEM!A:B,2,FALSE)</f>
        <v>物品の製造：コピー・青写真</v>
      </c>
    </row>
    <row r="575" spans="1:8" x14ac:dyDescent="0.15">
      <c r="A575" s="1" t="str">
        <f>IF(MID(MST_CM_ITEM!A575,12,2)&lt;&gt;"11",RIGHT(MST_CM_ITEM!A575,13),RIGHT(MST_CM_ITEM!A575,12))</f>
        <v>320211011036</v>
      </c>
      <c r="B575" s="1" t="e">
        <f t="shared" si="32"/>
        <v>#REF!</v>
      </c>
      <c r="C575" s="1" t="str">
        <f t="shared" si="33"/>
        <v>PPIORG3202</v>
      </c>
      <c r="D575" s="1" t="str">
        <f t="shared" si="34"/>
        <v>PPISPLY320211</v>
      </c>
      <c r="E575" s="1" t="str">
        <f t="shared" si="35"/>
        <v>PPIITEM320211011036</v>
      </c>
      <c r="F575" s="1" t="str">
        <f>VLOOKUP( C575,MST_CM_ORG!A:B,2)</f>
        <v>浜田市</v>
      </c>
      <c r="G575" s="1" t="str">
        <f>VLOOKUP(D575, PPI_SPLYCD!A:B,2,FALSE)</f>
        <v>物品</v>
      </c>
      <c r="H575" s="1" t="str">
        <f>VLOOKUP(E575, MST_CM_ITEM!A:B,2,FALSE)</f>
        <v>物品の製造：印判類</v>
      </c>
    </row>
    <row r="576" spans="1:8" x14ac:dyDescent="0.15">
      <c r="A576" s="1" t="str">
        <f>IF(MID(MST_CM_ITEM!A576,12,2)&lt;&gt;"11",RIGHT(MST_CM_ITEM!A576,13),RIGHT(MST_CM_ITEM!A576,12))</f>
        <v>320211011037</v>
      </c>
      <c r="B576" s="1" t="e">
        <f t="shared" si="32"/>
        <v>#REF!</v>
      </c>
      <c r="C576" s="1" t="str">
        <f t="shared" si="33"/>
        <v>PPIORG3202</v>
      </c>
      <c r="D576" s="1" t="str">
        <f t="shared" si="34"/>
        <v>PPISPLY320211</v>
      </c>
      <c r="E576" s="1" t="str">
        <f t="shared" si="35"/>
        <v>PPIITEM320211011037</v>
      </c>
      <c r="F576" s="1" t="str">
        <f>VLOOKUP( C576,MST_CM_ORG!A:B,2)</f>
        <v>浜田市</v>
      </c>
      <c r="G576" s="1" t="str">
        <f>VLOOKUP(D576, PPI_SPLYCD!A:B,2,FALSE)</f>
        <v>物品</v>
      </c>
      <c r="H576" s="1" t="str">
        <f>VLOOKUP(E576, MST_CM_ITEM!A:B,2,FALSE)</f>
        <v>物品の製造：文具</v>
      </c>
    </row>
    <row r="577" spans="1:8" x14ac:dyDescent="0.15">
      <c r="A577" s="1" t="str">
        <f>IF(MID(MST_CM_ITEM!A577,12,2)&lt;&gt;"11",RIGHT(MST_CM_ITEM!A577,13),RIGHT(MST_CM_ITEM!A577,12))</f>
        <v>320211011038</v>
      </c>
      <c r="B577" s="1" t="e">
        <f t="shared" si="32"/>
        <v>#REF!</v>
      </c>
      <c r="C577" s="1" t="str">
        <f t="shared" si="33"/>
        <v>PPIORG3202</v>
      </c>
      <c r="D577" s="1" t="str">
        <f t="shared" si="34"/>
        <v>PPISPLY320211</v>
      </c>
      <c r="E577" s="1" t="str">
        <f t="shared" si="35"/>
        <v>PPIITEM320211011038</v>
      </c>
      <c r="F577" s="1" t="str">
        <f>VLOOKUP( C577,MST_CM_ORG!A:B,2)</f>
        <v>浜田市</v>
      </c>
      <c r="G577" s="1" t="str">
        <f>VLOOKUP(D577, PPI_SPLYCD!A:B,2,FALSE)</f>
        <v>物品</v>
      </c>
      <c r="H577" s="1" t="str">
        <f>VLOOKUP(E577, MST_CM_ITEM!A:B,2,FALSE)</f>
        <v>物品の製造：パソコン・ソフト</v>
      </c>
    </row>
    <row r="578" spans="1:8" x14ac:dyDescent="0.15">
      <c r="A578" s="1" t="str">
        <f>IF(MID(MST_CM_ITEM!A578,12,2)&lt;&gt;"11",RIGHT(MST_CM_ITEM!A578,13),RIGHT(MST_CM_ITEM!A578,12))</f>
        <v>320211011039</v>
      </c>
      <c r="B578" s="1" t="e">
        <f t="shared" si="32"/>
        <v>#REF!</v>
      </c>
      <c r="C578" s="1" t="str">
        <f t="shared" si="33"/>
        <v>PPIORG3202</v>
      </c>
      <c r="D578" s="1" t="str">
        <f t="shared" si="34"/>
        <v>PPISPLY320211</v>
      </c>
      <c r="E578" s="1" t="str">
        <f t="shared" si="35"/>
        <v>PPIITEM320211011039</v>
      </c>
      <c r="F578" s="1" t="str">
        <f>VLOOKUP( C578,MST_CM_ORG!A:B,2)</f>
        <v>浜田市</v>
      </c>
      <c r="G578" s="1" t="str">
        <f>VLOOKUP(D578, PPI_SPLYCD!A:B,2,FALSE)</f>
        <v>物品</v>
      </c>
      <c r="H578" s="1" t="str">
        <f>VLOOKUP(E578, MST_CM_ITEM!A:B,2,FALSE)</f>
        <v>物品の製造：贈答品・表彰具類</v>
      </c>
    </row>
    <row r="579" spans="1:8" x14ac:dyDescent="0.15">
      <c r="A579" s="1" t="str">
        <f>IF(MID(MST_CM_ITEM!A579,12,2)&lt;&gt;"11",RIGHT(MST_CM_ITEM!A579,13),RIGHT(MST_CM_ITEM!A579,12))</f>
        <v>320211011040</v>
      </c>
      <c r="B579" s="1" t="e">
        <f t="shared" si="32"/>
        <v>#REF!</v>
      </c>
      <c r="C579" s="1" t="str">
        <f t="shared" si="33"/>
        <v>PPIORG3202</v>
      </c>
      <c r="D579" s="1" t="str">
        <f t="shared" si="34"/>
        <v>PPISPLY320211</v>
      </c>
      <c r="E579" s="1" t="str">
        <f t="shared" si="35"/>
        <v>PPIITEM320211011040</v>
      </c>
      <c r="F579" s="1" t="str">
        <f>VLOOKUP( C579,MST_CM_ORG!A:B,2)</f>
        <v>浜田市</v>
      </c>
      <c r="G579" s="1" t="str">
        <f>VLOOKUP(D579, PPI_SPLYCD!A:B,2,FALSE)</f>
        <v>物品</v>
      </c>
      <c r="H579" s="1" t="str">
        <f>VLOOKUP(E579, MST_CM_ITEM!A:B,2,FALSE)</f>
        <v>物品の製造：教材・教具</v>
      </c>
    </row>
    <row r="580" spans="1:8" x14ac:dyDescent="0.15">
      <c r="A580" s="1" t="str">
        <f>IF(MID(MST_CM_ITEM!A580,12,2)&lt;&gt;"11",RIGHT(MST_CM_ITEM!A580,13),RIGHT(MST_CM_ITEM!A580,12))</f>
        <v>320211011041</v>
      </c>
      <c r="B580" s="1" t="e">
        <f t="shared" ref="B580:B643" si="36">IF(OR(ISERROR(F580),ISERROR(G580),ISERROR(H580)),"",IF(org_name&lt;&gt;F580,"",CONCATENATE(G580,"：",H580)))</f>
        <v>#REF!</v>
      </c>
      <c r="C580" s="1" t="str">
        <f t="shared" ref="C580:C643" si="37">"PPIORG"&amp;LEFT(A580,4)</f>
        <v>PPIORG3202</v>
      </c>
      <c r="D580" s="1" t="str">
        <f t="shared" ref="D580:D643" si="38">"PPISPLY"&amp;LEFT(A580,6)</f>
        <v>PPISPLY320211</v>
      </c>
      <c r="E580" s="1" t="str">
        <f t="shared" ref="E580:E643" si="39">"PPIITEM"&amp;A580</f>
        <v>PPIITEM320211011041</v>
      </c>
      <c r="F580" s="1" t="str">
        <f>VLOOKUP( C580,MST_CM_ORG!A:B,2)</f>
        <v>浜田市</v>
      </c>
      <c r="G580" s="1" t="str">
        <f>VLOOKUP(D580, PPI_SPLYCD!A:B,2,FALSE)</f>
        <v>物品</v>
      </c>
      <c r="H580" s="1" t="str">
        <f>VLOOKUP(E580, MST_CM_ITEM!A:B,2,FALSE)</f>
        <v>物品の製造：運動用具類</v>
      </c>
    </row>
    <row r="581" spans="1:8" x14ac:dyDescent="0.15">
      <c r="A581" s="1" t="str">
        <f>IF(MID(MST_CM_ITEM!A581,12,2)&lt;&gt;"11",RIGHT(MST_CM_ITEM!A581,13),RIGHT(MST_CM_ITEM!A581,12))</f>
        <v>320211011042</v>
      </c>
      <c r="B581" s="1" t="e">
        <f t="shared" si="36"/>
        <v>#REF!</v>
      </c>
      <c r="C581" s="1" t="str">
        <f t="shared" si="37"/>
        <v>PPIORG3202</v>
      </c>
      <c r="D581" s="1" t="str">
        <f t="shared" si="38"/>
        <v>PPISPLY320211</v>
      </c>
      <c r="E581" s="1" t="str">
        <f t="shared" si="39"/>
        <v>PPIITEM320211011042</v>
      </c>
      <c r="F581" s="1" t="str">
        <f>VLOOKUP( C581,MST_CM_ORG!A:B,2)</f>
        <v>浜田市</v>
      </c>
      <c r="G581" s="1" t="str">
        <f>VLOOKUP(D581, PPI_SPLYCD!A:B,2,FALSE)</f>
        <v>物品</v>
      </c>
      <c r="H581" s="1" t="str">
        <f>VLOOKUP(E581, MST_CM_ITEM!A:B,2,FALSE)</f>
        <v>物品の製造：音楽器具類</v>
      </c>
    </row>
    <row r="582" spans="1:8" x14ac:dyDescent="0.15">
      <c r="A582" s="1" t="str">
        <f>IF(MID(MST_CM_ITEM!A582,12,2)&lt;&gt;"11",RIGHT(MST_CM_ITEM!A582,13),RIGHT(MST_CM_ITEM!A582,12))</f>
        <v>320211011043</v>
      </c>
      <c r="B582" s="1" t="e">
        <f t="shared" si="36"/>
        <v>#REF!</v>
      </c>
      <c r="C582" s="1" t="str">
        <f t="shared" si="37"/>
        <v>PPIORG3202</v>
      </c>
      <c r="D582" s="1" t="str">
        <f t="shared" si="38"/>
        <v>PPISPLY320211</v>
      </c>
      <c r="E582" s="1" t="str">
        <f t="shared" si="39"/>
        <v>PPIITEM320211011043</v>
      </c>
      <c r="F582" s="1" t="str">
        <f>VLOOKUP( C582,MST_CM_ORG!A:B,2)</f>
        <v>浜田市</v>
      </c>
      <c r="G582" s="1" t="str">
        <f>VLOOKUP(D582, PPI_SPLYCD!A:B,2,FALSE)</f>
        <v>物品</v>
      </c>
      <c r="H582" s="1" t="str">
        <f>VLOOKUP(E582, MST_CM_ITEM!A:B,2,FALSE)</f>
        <v>物品の製造：食品類</v>
      </c>
    </row>
    <row r="583" spans="1:8" x14ac:dyDescent="0.15">
      <c r="A583" s="1" t="str">
        <f>IF(MID(MST_CM_ITEM!A583,12,2)&lt;&gt;"11",RIGHT(MST_CM_ITEM!A583,13),RIGHT(MST_CM_ITEM!A583,12))</f>
        <v>320211011044</v>
      </c>
      <c r="B583" s="1" t="e">
        <f t="shared" si="36"/>
        <v>#REF!</v>
      </c>
      <c r="C583" s="1" t="str">
        <f t="shared" si="37"/>
        <v>PPIORG3202</v>
      </c>
      <c r="D583" s="1" t="str">
        <f t="shared" si="38"/>
        <v>PPISPLY320211</v>
      </c>
      <c r="E583" s="1" t="str">
        <f t="shared" si="39"/>
        <v>PPIITEM320211011044</v>
      </c>
      <c r="F583" s="1" t="str">
        <f>VLOOKUP( C583,MST_CM_ORG!A:B,2)</f>
        <v>浜田市</v>
      </c>
      <c r="G583" s="1" t="str">
        <f>VLOOKUP(D583, PPI_SPLYCD!A:B,2,FALSE)</f>
        <v>物品</v>
      </c>
      <c r="H583" s="1" t="str">
        <f>VLOOKUP(E583, MST_CM_ITEM!A:B,2,FALSE)</f>
        <v>物品の製造：荒物・雑貨</v>
      </c>
    </row>
    <row r="584" spans="1:8" x14ac:dyDescent="0.15">
      <c r="A584" s="1" t="str">
        <f>IF(MID(MST_CM_ITEM!A584,12,2)&lt;&gt;"11",RIGHT(MST_CM_ITEM!A584,13),RIGHT(MST_CM_ITEM!A584,12))</f>
        <v>320211011045</v>
      </c>
      <c r="B584" s="1" t="e">
        <f t="shared" si="36"/>
        <v>#REF!</v>
      </c>
      <c r="C584" s="1" t="str">
        <f t="shared" si="37"/>
        <v>PPIORG3202</v>
      </c>
      <c r="D584" s="1" t="str">
        <f t="shared" si="38"/>
        <v>PPISPLY320211</v>
      </c>
      <c r="E584" s="1" t="str">
        <f t="shared" si="39"/>
        <v>PPIITEM320211011045</v>
      </c>
      <c r="F584" s="1" t="str">
        <f>VLOOKUP( C584,MST_CM_ORG!A:B,2)</f>
        <v>浜田市</v>
      </c>
      <c r="G584" s="1" t="str">
        <f>VLOOKUP(D584, PPI_SPLYCD!A:B,2,FALSE)</f>
        <v>物品</v>
      </c>
      <c r="H584" s="1" t="str">
        <f>VLOOKUP(E584, MST_CM_ITEM!A:B,2,FALSE)</f>
        <v>物品の製造：厨房機器</v>
      </c>
    </row>
    <row r="585" spans="1:8" x14ac:dyDescent="0.15">
      <c r="A585" s="1" t="str">
        <f>IF(MID(MST_CM_ITEM!A585,12,2)&lt;&gt;"11",RIGHT(MST_CM_ITEM!A585,13),RIGHT(MST_CM_ITEM!A585,12))</f>
        <v>320211011046</v>
      </c>
      <c r="B585" s="1" t="e">
        <f t="shared" si="36"/>
        <v>#REF!</v>
      </c>
      <c r="C585" s="1" t="str">
        <f t="shared" si="37"/>
        <v>PPIORG3202</v>
      </c>
      <c r="D585" s="1" t="str">
        <f t="shared" si="38"/>
        <v>PPISPLY320211</v>
      </c>
      <c r="E585" s="1" t="str">
        <f t="shared" si="39"/>
        <v>PPIITEM320211011046</v>
      </c>
      <c r="F585" s="1" t="str">
        <f>VLOOKUP( C585,MST_CM_ORG!A:B,2)</f>
        <v>浜田市</v>
      </c>
      <c r="G585" s="1" t="str">
        <f>VLOOKUP(D585, PPI_SPLYCD!A:B,2,FALSE)</f>
        <v>物品</v>
      </c>
      <c r="H585" s="1" t="str">
        <f>VLOOKUP(E585, MST_CM_ITEM!A:B,2,FALSE)</f>
        <v>物品の製造：計測機器</v>
      </c>
    </row>
    <row r="586" spans="1:8" x14ac:dyDescent="0.15">
      <c r="A586" s="1" t="str">
        <f>IF(MID(MST_CM_ITEM!A586,12,2)&lt;&gt;"11",RIGHT(MST_CM_ITEM!A586,13),RIGHT(MST_CM_ITEM!A586,12))</f>
        <v>320211011047</v>
      </c>
      <c r="B586" s="1" t="e">
        <f t="shared" si="36"/>
        <v>#REF!</v>
      </c>
      <c r="C586" s="1" t="str">
        <f t="shared" si="37"/>
        <v>PPIORG3202</v>
      </c>
      <c r="D586" s="1" t="str">
        <f t="shared" si="38"/>
        <v>PPISPLY320211</v>
      </c>
      <c r="E586" s="1" t="str">
        <f t="shared" si="39"/>
        <v>PPIITEM320211011047</v>
      </c>
      <c r="F586" s="1" t="str">
        <f>VLOOKUP( C586,MST_CM_ORG!A:B,2)</f>
        <v>浜田市</v>
      </c>
      <c r="G586" s="1" t="str">
        <f>VLOOKUP(D586, PPI_SPLYCD!A:B,2,FALSE)</f>
        <v>物品</v>
      </c>
      <c r="H586" s="1" t="str">
        <f>VLOOKUP(E586, MST_CM_ITEM!A:B,2,FALSE)</f>
        <v>物品の製造：消防・防災用品</v>
      </c>
    </row>
    <row r="587" spans="1:8" x14ac:dyDescent="0.15">
      <c r="A587" s="1" t="str">
        <f>IF(MID(MST_CM_ITEM!A587,12,2)&lt;&gt;"11",RIGHT(MST_CM_ITEM!A587,13),RIGHT(MST_CM_ITEM!A587,12))</f>
        <v>320211011048</v>
      </c>
      <c r="B587" s="1" t="e">
        <f t="shared" si="36"/>
        <v>#REF!</v>
      </c>
      <c r="C587" s="1" t="str">
        <f t="shared" si="37"/>
        <v>PPIORG3202</v>
      </c>
      <c r="D587" s="1" t="str">
        <f t="shared" si="38"/>
        <v>PPISPLY320211</v>
      </c>
      <c r="E587" s="1" t="str">
        <f t="shared" si="39"/>
        <v>PPIITEM320211011048</v>
      </c>
      <c r="F587" s="1" t="str">
        <f>VLOOKUP( C587,MST_CM_ORG!A:B,2)</f>
        <v>浜田市</v>
      </c>
      <c r="G587" s="1" t="str">
        <f>VLOOKUP(D587, PPI_SPLYCD!A:B,2,FALSE)</f>
        <v>物品</v>
      </c>
      <c r="H587" s="1" t="str">
        <f>VLOOKUP(E587, MST_CM_ITEM!A:B,2,FALSE)</f>
        <v>物品の製造：室内装飾品</v>
      </c>
    </row>
    <row r="588" spans="1:8" x14ac:dyDescent="0.15">
      <c r="A588" s="1" t="str">
        <f>IF(MID(MST_CM_ITEM!A588,12,2)&lt;&gt;"11",RIGHT(MST_CM_ITEM!A588,13),RIGHT(MST_CM_ITEM!A588,12))</f>
        <v>320211011049</v>
      </c>
      <c r="B588" s="1" t="e">
        <f t="shared" si="36"/>
        <v>#REF!</v>
      </c>
      <c r="C588" s="1" t="str">
        <f t="shared" si="37"/>
        <v>PPIORG3202</v>
      </c>
      <c r="D588" s="1" t="str">
        <f t="shared" si="38"/>
        <v>PPISPLY320211</v>
      </c>
      <c r="E588" s="1" t="str">
        <f t="shared" si="39"/>
        <v>PPIITEM320211011049</v>
      </c>
      <c r="F588" s="1" t="str">
        <f>VLOOKUP( C588,MST_CM_ORG!A:B,2)</f>
        <v>浜田市</v>
      </c>
      <c r="G588" s="1" t="str">
        <f>VLOOKUP(D588, PPI_SPLYCD!A:B,2,FALSE)</f>
        <v>物品</v>
      </c>
      <c r="H588" s="1" t="str">
        <f>VLOOKUP(E588, MST_CM_ITEM!A:B,2,FALSE)</f>
        <v>物品の製造：道路・交通安全機材</v>
      </c>
    </row>
    <row r="589" spans="1:8" x14ac:dyDescent="0.15">
      <c r="A589" s="1" t="str">
        <f>IF(MID(MST_CM_ITEM!A589,12,2)&lt;&gt;"11",RIGHT(MST_CM_ITEM!A589,13),RIGHT(MST_CM_ITEM!A589,12))</f>
        <v>320211011050</v>
      </c>
      <c r="B589" s="1" t="e">
        <f t="shared" si="36"/>
        <v>#REF!</v>
      </c>
      <c r="C589" s="1" t="str">
        <f t="shared" si="37"/>
        <v>PPIORG3202</v>
      </c>
      <c r="D589" s="1" t="str">
        <f t="shared" si="38"/>
        <v>PPISPLY320211</v>
      </c>
      <c r="E589" s="1" t="str">
        <f t="shared" si="39"/>
        <v>PPIITEM320211011050</v>
      </c>
      <c r="F589" s="1" t="str">
        <f>VLOOKUP( C589,MST_CM_ORG!A:B,2)</f>
        <v>浜田市</v>
      </c>
      <c r="G589" s="1" t="str">
        <f>VLOOKUP(D589, PPI_SPLYCD!A:B,2,FALSE)</f>
        <v>物品</v>
      </c>
      <c r="H589" s="1" t="str">
        <f>VLOOKUP(E589, MST_CM_ITEM!A:B,2,FALSE)</f>
        <v>物品の製造：資材</v>
      </c>
    </row>
    <row r="590" spans="1:8" x14ac:dyDescent="0.15">
      <c r="A590" s="1" t="str">
        <f>IF(MID(MST_CM_ITEM!A590,12,2)&lt;&gt;"11",RIGHT(MST_CM_ITEM!A590,13),RIGHT(MST_CM_ITEM!A590,12))</f>
        <v>320211011051</v>
      </c>
      <c r="B590" s="1" t="e">
        <f t="shared" si="36"/>
        <v>#REF!</v>
      </c>
      <c r="C590" s="1" t="str">
        <f t="shared" si="37"/>
        <v>PPIORG3202</v>
      </c>
      <c r="D590" s="1" t="str">
        <f t="shared" si="38"/>
        <v>PPISPLY320211</v>
      </c>
      <c r="E590" s="1" t="str">
        <f t="shared" si="39"/>
        <v>PPIITEM320211011051</v>
      </c>
      <c r="F590" s="1" t="str">
        <f>VLOOKUP( C590,MST_CM_ORG!A:B,2)</f>
        <v>浜田市</v>
      </c>
      <c r="G590" s="1" t="str">
        <f>VLOOKUP(D590, PPI_SPLYCD!A:B,2,FALSE)</f>
        <v>物品</v>
      </c>
      <c r="H590" s="1" t="str">
        <f>VLOOKUP(E590, MST_CM_ITEM!A:B,2,FALSE)</f>
        <v>物品の製造：コンクリート二次製品</v>
      </c>
    </row>
    <row r="591" spans="1:8" x14ac:dyDescent="0.15">
      <c r="A591" s="1" t="str">
        <f>IF(MID(MST_CM_ITEM!A591,12,2)&lt;&gt;"11",RIGHT(MST_CM_ITEM!A591,13),RIGHT(MST_CM_ITEM!A591,12))</f>
        <v>320211011052</v>
      </c>
      <c r="B591" s="1" t="e">
        <f t="shared" si="36"/>
        <v>#REF!</v>
      </c>
      <c r="C591" s="1" t="str">
        <f t="shared" si="37"/>
        <v>PPIORG3202</v>
      </c>
      <c r="D591" s="1" t="str">
        <f t="shared" si="38"/>
        <v>PPISPLY320211</v>
      </c>
      <c r="E591" s="1" t="str">
        <f t="shared" si="39"/>
        <v>PPIITEM320211011052</v>
      </c>
      <c r="F591" s="1" t="str">
        <f>VLOOKUP( C591,MST_CM_ORG!A:B,2)</f>
        <v>浜田市</v>
      </c>
      <c r="G591" s="1" t="str">
        <f>VLOOKUP(D591, PPI_SPLYCD!A:B,2,FALSE)</f>
        <v>物品</v>
      </c>
      <c r="H591" s="1" t="str">
        <f>VLOOKUP(E591, MST_CM_ITEM!A:B,2,FALSE)</f>
        <v>物品の製造：仮設資材</v>
      </c>
    </row>
    <row r="592" spans="1:8" x14ac:dyDescent="0.15">
      <c r="A592" s="1" t="str">
        <f>IF(MID(MST_CM_ITEM!A592,12,2)&lt;&gt;"11",RIGHT(MST_CM_ITEM!A592,13),RIGHT(MST_CM_ITEM!A592,12))</f>
        <v>320211011053</v>
      </c>
      <c r="B592" s="1" t="e">
        <f t="shared" si="36"/>
        <v>#REF!</v>
      </c>
      <c r="C592" s="1" t="str">
        <f t="shared" si="37"/>
        <v>PPIORG3202</v>
      </c>
      <c r="D592" s="1" t="str">
        <f t="shared" si="38"/>
        <v>PPISPLY320211</v>
      </c>
      <c r="E592" s="1" t="str">
        <f t="shared" si="39"/>
        <v>PPIITEM320211011053</v>
      </c>
      <c r="F592" s="1" t="str">
        <f>VLOOKUP( C592,MST_CM_ORG!A:B,2)</f>
        <v>浜田市</v>
      </c>
      <c r="G592" s="1" t="str">
        <f>VLOOKUP(D592, PPI_SPLYCD!A:B,2,FALSE)</f>
        <v>物品</v>
      </c>
      <c r="H592" s="1" t="str">
        <f>VLOOKUP(E592, MST_CM_ITEM!A:B,2,FALSE)</f>
        <v>物品の製造：水道機具類</v>
      </c>
    </row>
    <row r="593" spans="1:8" x14ac:dyDescent="0.15">
      <c r="A593" s="1" t="str">
        <f>IF(MID(MST_CM_ITEM!A593,12,2)&lt;&gt;"11",RIGHT(MST_CM_ITEM!A593,13),RIGHT(MST_CM_ITEM!A593,12))</f>
        <v>320211011054</v>
      </c>
      <c r="B593" s="1" t="e">
        <f t="shared" si="36"/>
        <v>#REF!</v>
      </c>
      <c r="C593" s="1" t="str">
        <f t="shared" si="37"/>
        <v>PPIORG3202</v>
      </c>
      <c r="D593" s="1" t="str">
        <f t="shared" si="38"/>
        <v>PPISPLY320211</v>
      </c>
      <c r="E593" s="1" t="str">
        <f t="shared" si="39"/>
        <v>PPIITEM320211011054</v>
      </c>
      <c r="F593" s="1" t="str">
        <f>VLOOKUP( C593,MST_CM_ORG!A:B,2)</f>
        <v>浜田市</v>
      </c>
      <c r="G593" s="1" t="str">
        <f>VLOOKUP(D593, PPI_SPLYCD!A:B,2,FALSE)</f>
        <v>物品</v>
      </c>
      <c r="H593" s="1" t="str">
        <f>VLOOKUP(E593, MST_CM_ITEM!A:B,2,FALSE)</f>
        <v>物品の製造：肥飼料・園芸用品</v>
      </c>
    </row>
    <row r="594" spans="1:8" x14ac:dyDescent="0.15">
      <c r="A594" s="1" t="str">
        <f>IF(MID(MST_CM_ITEM!A594,12,2)&lt;&gt;"11",RIGHT(MST_CM_ITEM!A594,13),RIGHT(MST_CM_ITEM!A594,12))</f>
        <v>320211011055</v>
      </c>
      <c r="B594" s="1" t="e">
        <f t="shared" si="36"/>
        <v>#REF!</v>
      </c>
      <c r="C594" s="1" t="str">
        <f t="shared" si="37"/>
        <v>PPIORG3202</v>
      </c>
      <c r="D594" s="1" t="str">
        <f t="shared" si="38"/>
        <v>PPISPLY320211</v>
      </c>
      <c r="E594" s="1" t="str">
        <f t="shared" si="39"/>
        <v>PPIITEM320211011055</v>
      </c>
      <c r="F594" s="1" t="str">
        <f>VLOOKUP( C594,MST_CM_ORG!A:B,2)</f>
        <v>浜田市</v>
      </c>
      <c r="G594" s="1" t="str">
        <f>VLOOKUP(D594, PPI_SPLYCD!A:B,2,FALSE)</f>
        <v>物品</v>
      </c>
      <c r="H594" s="1" t="str">
        <f>VLOOKUP(E594, MST_CM_ITEM!A:B,2,FALSE)</f>
        <v>物品の製造：工業製品</v>
      </c>
    </row>
    <row r="595" spans="1:8" x14ac:dyDescent="0.15">
      <c r="A595" s="1" t="str">
        <f>IF(MID(MST_CM_ITEM!A595,12,2)&lt;&gt;"11",RIGHT(MST_CM_ITEM!A595,13),RIGHT(MST_CM_ITEM!A595,12))</f>
        <v>320211011056</v>
      </c>
      <c r="B595" s="1" t="e">
        <f t="shared" si="36"/>
        <v>#REF!</v>
      </c>
      <c r="C595" s="1" t="str">
        <f t="shared" si="37"/>
        <v>PPIORG3202</v>
      </c>
      <c r="D595" s="1" t="str">
        <f t="shared" si="38"/>
        <v>PPISPLY320211</v>
      </c>
      <c r="E595" s="1" t="str">
        <f t="shared" si="39"/>
        <v>PPIITEM320211011056</v>
      </c>
      <c r="F595" s="1" t="str">
        <f>VLOOKUP( C595,MST_CM_ORG!A:B,2)</f>
        <v>浜田市</v>
      </c>
      <c r="G595" s="1" t="str">
        <f>VLOOKUP(D595, PPI_SPLYCD!A:B,2,FALSE)</f>
        <v>物品</v>
      </c>
      <c r="H595" s="1" t="str">
        <f>VLOOKUP(E595, MST_CM_ITEM!A:B,2,FALSE)</f>
        <v>物品の製造：その他</v>
      </c>
    </row>
    <row r="596" spans="1:8" x14ac:dyDescent="0.15">
      <c r="A596" s="1" t="str">
        <f>IF(MID(MST_CM_ITEM!A596,12,2)&lt;&gt;"11",RIGHT(MST_CM_ITEM!A596,13),RIGHT(MST_CM_ITEM!A596,12))</f>
        <v>320211012000</v>
      </c>
      <c r="B596" s="1" t="e">
        <f t="shared" si="36"/>
        <v>#REF!</v>
      </c>
      <c r="C596" s="1" t="str">
        <f t="shared" si="37"/>
        <v>PPIORG3202</v>
      </c>
      <c r="D596" s="1" t="str">
        <f t="shared" si="38"/>
        <v>PPISPLY320211</v>
      </c>
      <c r="E596" s="1" t="str">
        <f t="shared" si="39"/>
        <v>PPIITEM320211012000</v>
      </c>
      <c r="F596" s="1" t="str">
        <f>VLOOKUP( C596,MST_CM_ORG!A:B,2)</f>
        <v>浜田市</v>
      </c>
      <c r="G596" s="1" t="str">
        <f>VLOOKUP(D596, PPI_SPLYCD!A:B,2,FALSE)</f>
        <v>物品</v>
      </c>
      <c r="H596" s="1" t="str">
        <f>VLOOKUP(E596, MST_CM_ITEM!A:B,2,FALSE)</f>
        <v>物品の販売：</v>
      </c>
    </row>
    <row r="597" spans="1:8" x14ac:dyDescent="0.15">
      <c r="A597" s="1" t="str">
        <f>IF(MID(MST_CM_ITEM!A597,12,2)&lt;&gt;"11",RIGHT(MST_CM_ITEM!A597,13),RIGHT(MST_CM_ITEM!A597,12))</f>
        <v>320211012001</v>
      </c>
      <c r="B597" s="1" t="e">
        <f t="shared" si="36"/>
        <v>#REF!</v>
      </c>
      <c r="C597" s="1" t="str">
        <f t="shared" si="37"/>
        <v>PPIORG3202</v>
      </c>
      <c r="D597" s="1" t="str">
        <f t="shared" si="38"/>
        <v>PPISPLY320211</v>
      </c>
      <c r="E597" s="1" t="str">
        <f t="shared" si="39"/>
        <v>PPIITEM320211012001</v>
      </c>
      <c r="F597" s="1" t="str">
        <f>VLOOKUP( C597,MST_CM_ORG!A:B,2)</f>
        <v>浜田市</v>
      </c>
      <c r="G597" s="1" t="str">
        <f>VLOOKUP(D597, PPI_SPLYCD!A:B,2,FALSE)</f>
        <v>物品</v>
      </c>
      <c r="H597" s="1" t="str">
        <f>VLOOKUP(E597, MST_CM_ITEM!A:B,2,FALSE)</f>
        <v>物品の販売：衣服・その他繊維製品類</v>
      </c>
    </row>
    <row r="598" spans="1:8" x14ac:dyDescent="0.15">
      <c r="A598" s="1" t="str">
        <f>IF(MID(MST_CM_ITEM!A598,12,2)&lt;&gt;"11",RIGHT(MST_CM_ITEM!A598,13),RIGHT(MST_CM_ITEM!A598,12))</f>
        <v>320211012002</v>
      </c>
      <c r="B598" s="1" t="e">
        <f t="shared" si="36"/>
        <v>#REF!</v>
      </c>
      <c r="C598" s="1" t="str">
        <f t="shared" si="37"/>
        <v>PPIORG3202</v>
      </c>
      <c r="D598" s="1" t="str">
        <f t="shared" si="38"/>
        <v>PPISPLY320211</v>
      </c>
      <c r="E598" s="1" t="str">
        <f t="shared" si="39"/>
        <v>PPIITEM320211012002</v>
      </c>
      <c r="F598" s="1" t="str">
        <f>VLOOKUP( C598,MST_CM_ORG!A:B,2)</f>
        <v>浜田市</v>
      </c>
      <c r="G598" s="1" t="str">
        <f>VLOOKUP(D598, PPI_SPLYCD!A:B,2,FALSE)</f>
        <v>物品</v>
      </c>
      <c r="H598" s="1" t="str">
        <f>VLOOKUP(E598, MST_CM_ITEM!A:B,2,FALSE)</f>
        <v>物品の販売：ゴム･皮革･プラスチック製品類</v>
      </c>
    </row>
    <row r="599" spans="1:8" x14ac:dyDescent="0.15">
      <c r="A599" s="1" t="str">
        <f>IF(MID(MST_CM_ITEM!A599,12,2)&lt;&gt;"11",RIGHT(MST_CM_ITEM!A599,13),RIGHT(MST_CM_ITEM!A599,12))</f>
        <v>320211012003</v>
      </c>
      <c r="B599" s="1" t="e">
        <f t="shared" si="36"/>
        <v>#REF!</v>
      </c>
      <c r="C599" s="1" t="str">
        <f t="shared" si="37"/>
        <v>PPIORG3202</v>
      </c>
      <c r="D599" s="1" t="str">
        <f t="shared" si="38"/>
        <v>PPISPLY320211</v>
      </c>
      <c r="E599" s="1" t="str">
        <f t="shared" si="39"/>
        <v>PPIITEM320211012003</v>
      </c>
      <c r="F599" s="1" t="str">
        <f>VLOOKUP( C599,MST_CM_ORG!A:B,2)</f>
        <v>浜田市</v>
      </c>
      <c r="G599" s="1" t="str">
        <f>VLOOKUP(D599, PPI_SPLYCD!A:B,2,FALSE)</f>
        <v>物品</v>
      </c>
      <c r="H599" s="1" t="str">
        <f>VLOOKUP(E599, MST_CM_ITEM!A:B,2,FALSE)</f>
        <v>物品の販売：窯業･土石製品類</v>
      </c>
    </row>
    <row r="600" spans="1:8" x14ac:dyDescent="0.15">
      <c r="A600" s="1" t="str">
        <f>IF(MID(MST_CM_ITEM!A600,12,2)&lt;&gt;"11",RIGHT(MST_CM_ITEM!A600,13),RIGHT(MST_CM_ITEM!A600,12))</f>
        <v>320211012004</v>
      </c>
      <c r="B600" s="1" t="e">
        <f t="shared" si="36"/>
        <v>#REF!</v>
      </c>
      <c r="C600" s="1" t="str">
        <f t="shared" si="37"/>
        <v>PPIORG3202</v>
      </c>
      <c r="D600" s="1" t="str">
        <f t="shared" si="38"/>
        <v>PPISPLY320211</v>
      </c>
      <c r="E600" s="1" t="str">
        <f t="shared" si="39"/>
        <v>PPIITEM320211012004</v>
      </c>
      <c r="F600" s="1" t="str">
        <f>VLOOKUP( C600,MST_CM_ORG!A:B,2)</f>
        <v>浜田市</v>
      </c>
      <c r="G600" s="1" t="str">
        <f>VLOOKUP(D600, PPI_SPLYCD!A:B,2,FALSE)</f>
        <v>物品</v>
      </c>
      <c r="H600" s="1" t="str">
        <f>VLOOKUP(E600, MST_CM_ITEM!A:B,2,FALSE)</f>
        <v>物品の販売：非鉄金属･金属製品類</v>
      </c>
    </row>
    <row r="601" spans="1:8" x14ac:dyDescent="0.15">
      <c r="A601" s="1" t="str">
        <f>IF(MID(MST_CM_ITEM!A601,12,2)&lt;&gt;"11",RIGHT(MST_CM_ITEM!A601,13),RIGHT(MST_CM_ITEM!A601,12))</f>
        <v>320211012005</v>
      </c>
      <c r="B601" s="1" t="e">
        <f t="shared" si="36"/>
        <v>#REF!</v>
      </c>
      <c r="C601" s="1" t="str">
        <f t="shared" si="37"/>
        <v>PPIORG3202</v>
      </c>
      <c r="D601" s="1" t="str">
        <f t="shared" si="38"/>
        <v>PPISPLY320211</v>
      </c>
      <c r="E601" s="1" t="str">
        <f t="shared" si="39"/>
        <v>PPIITEM320211012005</v>
      </c>
      <c r="F601" s="1" t="str">
        <f>VLOOKUP( C601,MST_CM_ORG!A:B,2)</f>
        <v>浜田市</v>
      </c>
      <c r="G601" s="1" t="str">
        <f>VLOOKUP(D601, PPI_SPLYCD!A:B,2,FALSE)</f>
        <v>物品</v>
      </c>
      <c r="H601" s="1" t="str">
        <f>VLOOKUP(E601, MST_CM_ITEM!A:B,2,FALSE)</f>
        <v>物品の販売：フォーム印刷</v>
      </c>
    </row>
    <row r="602" spans="1:8" x14ac:dyDescent="0.15">
      <c r="A602" s="1" t="str">
        <f>IF(MID(MST_CM_ITEM!A602,12,2)&lt;&gt;"11",RIGHT(MST_CM_ITEM!A602,13),RIGHT(MST_CM_ITEM!A602,12))</f>
        <v>320211012006</v>
      </c>
      <c r="B602" s="1" t="e">
        <f t="shared" si="36"/>
        <v>#REF!</v>
      </c>
      <c r="C602" s="1" t="str">
        <f t="shared" si="37"/>
        <v>PPIORG3202</v>
      </c>
      <c r="D602" s="1" t="str">
        <f t="shared" si="38"/>
        <v>PPISPLY320211</v>
      </c>
      <c r="E602" s="1" t="str">
        <f t="shared" si="39"/>
        <v>PPIITEM320211012006</v>
      </c>
      <c r="F602" s="1" t="str">
        <f>VLOOKUP( C602,MST_CM_ORG!A:B,2)</f>
        <v>浜田市</v>
      </c>
      <c r="G602" s="1" t="str">
        <f>VLOOKUP(D602, PPI_SPLYCD!A:B,2,FALSE)</f>
        <v>物品</v>
      </c>
      <c r="H602" s="1" t="str">
        <f>VLOOKUP(E602, MST_CM_ITEM!A:B,2,FALSE)</f>
        <v>物品の販売：オフセット印刷</v>
      </c>
    </row>
    <row r="603" spans="1:8" x14ac:dyDescent="0.15">
      <c r="A603" s="1" t="str">
        <f>IF(MID(MST_CM_ITEM!A603,12,2)&lt;&gt;"11",RIGHT(MST_CM_ITEM!A603,13),RIGHT(MST_CM_ITEM!A603,12))</f>
        <v>320211012007</v>
      </c>
      <c r="B603" s="1" t="e">
        <f t="shared" si="36"/>
        <v>#REF!</v>
      </c>
      <c r="C603" s="1" t="str">
        <f t="shared" si="37"/>
        <v>PPIORG3202</v>
      </c>
      <c r="D603" s="1" t="str">
        <f t="shared" si="38"/>
        <v>PPISPLY320211</v>
      </c>
      <c r="E603" s="1" t="str">
        <f t="shared" si="39"/>
        <v>PPIITEM320211012007</v>
      </c>
      <c r="F603" s="1" t="str">
        <f>VLOOKUP( C603,MST_CM_ORG!A:B,2)</f>
        <v>浜田市</v>
      </c>
      <c r="G603" s="1" t="str">
        <f>VLOOKUP(D603, PPI_SPLYCD!A:B,2,FALSE)</f>
        <v>物品</v>
      </c>
      <c r="H603" s="1" t="str">
        <f>VLOOKUP(E603, MST_CM_ITEM!A:B,2,FALSE)</f>
        <v>物品の販売：活版印刷</v>
      </c>
    </row>
    <row r="604" spans="1:8" x14ac:dyDescent="0.15">
      <c r="A604" s="1" t="str">
        <f>IF(MID(MST_CM_ITEM!A604,12,2)&lt;&gt;"11",RIGHT(MST_CM_ITEM!A604,13),RIGHT(MST_CM_ITEM!A604,12))</f>
        <v>320211012008</v>
      </c>
      <c r="B604" s="1" t="e">
        <f t="shared" si="36"/>
        <v>#REF!</v>
      </c>
      <c r="C604" s="1" t="str">
        <f t="shared" si="37"/>
        <v>PPIORG3202</v>
      </c>
      <c r="D604" s="1" t="str">
        <f t="shared" si="38"/>
        <v>PPISPLY320211</v>
      </c>
      <c r="E604" s="1" t="str">
        <f t="shared" si="39"/>
        <v>PPIITEM320211012008</v>
      </c>
      <c r="F604" s="1" t="str">
        <f>VLOOKUP( C604,MST_CM_ORG!A:B,2)</f>
        <v>浜田市</v>
      </c>
      <c r="G604" s="1" t="str">
        <f>VLOOKUP(D604, PPI_SPLYCD!A:B,2,FALSE)</f>
        <v>物品</v>
      </c>
      <c r="H604" s="1" t="str">
        <f>VLOOKUP(E604, MST_CM_ITEM!A:B,2,FALSE)</f>
        <v>物品の販売：シール印刷</v>
      </c>
    </row>
    <row r="605" spans="1:8" x14ac:dyDescent="0.15">
      <c r="A605" s="1" t="str">
        <f>IF(MID(MST_CM_ITEM!A605,12,2)&lt;&gt;"11",RIGHT(MST_CM_ITEM!A605,13),RIGHT(MST_CM_ITEM!A605,12))</f>
        <v>320211012009</v>
      </c>
      <c r="B605" s="1" t="e">
        <f t="shared" si="36"/>
        <v>#REF!</v>
      </c>
      <c r="C605" s="1" t="str">
        <f t="shared" si="37"/>
        <v>PPIORG3202</v>
      </c>
      <c r="D605" s="1" t="str">
        <f t="shared" si="38"/>
        <v>PPISPLY320211</v>
      </c>
      <c r="E605" s="1" t="str">
        <f t="shared" si="39"/>
        <v>PPIITEM320211012009</v>
      </c>
      <c r="F605" s="1" t="str">
        <f>VLOOKUP( C605,MST_CM_ORG!A:B,2)</f>
        <v>浜田市</v>
      </c>
      <c r="G605" s="1" t="str">
        <f>VLOOKUP(D605, PPI_SPLYCD!A:B,2,FALSE)</f>
        <v>物品</v>
      </c>
      <c r="H605" s="1" t="str">
        <f>VLOOKUP(E605, MST_CM_ITEM!A:B,2,FALSE)</f>
        <v>物品の販売：その他印刷類</v>
      </c>
    </row>
    <row r="606" spans="1:8" x14ac:dyDescent="0.15">
      <c r="A606" s="1" t="str">
        <f>IF(MID(MST_CM_ITEM!A606,12,2)&lt;&gt;"11",RIGHT(MST_CM_ITEM!A606,13),RIGHT(MST_CM_ITEM!A606,12))</f>
        <v>320211012010</v>
      </c>
      <c r="B606" s="1" t="e">
        <f t="shared" si="36"/>
        <v>#REF!</v>
      </c>
      <c r="C606" s="1" t="str">
        <f t="shared" si="37"/>
        <v>PPIORG3202</v>
      </c>
      <c r="D606" s="1" t="str">
        <f t="shared" si="38"/>
        <v>PPISPLY320211</v>
      </c>
      <c r="E606" s="1" t="str">
        <f t="shared" si="39"/>
        <v>PPIITEM320211012010</v>
      </c>
      <c r="F606" s="1" t="str">
        <f>VLOOKUP( C606,MST_CM_ORG!A:B,2)</f>
        <v>浜田市</v>
      </c>
      <c r="G606" s="1" t="str">
        <f>VLOOKUP(D606, PPI_SPLYCD!A:B,2,FALSE)</f>
        <v>物品</v>
      </c>
      <c r="H606" s="1" t="str">
        <f>VLOOKUP(E606, MST_CM_ITEM!A:B,2,FALSE)</f>
        <v>物品の販売：図書類</v>
      </c>
    </row>
    <row r="607" spans="1:8" x14ac:dyDescent="0.15">
      <c r="A607" s="1" t="str">
        <f>IF(MID(MST_CM_ITEM!A607,12,2)&lt;&gt;"11",RIGHT(MST_CM_ITEM!A607,13),RIGHT(MST_CM_ITEM!A607,12))</f>
        <v>320211012011</v>
      </c>
      <c r="B607" s="1" t="e">
        <f t="shared" si="36"/>
        <v>#REF!</v>
      </c>
      <c r="C607" s="1" t="str">
        <f t="shared" si="37"/>
        <v>PPIORG3202</v>
      </c>
      <c r="D607" s="1" t="str">
        <f t="shared" si="38"/>
        <v>PPISPLY320211</v>
      </c>
      <c r="E607" s="1" t="str">
        <f t="shared" si="39"/>
        <v>PPIITEM320211012011</v>
      </c>
      <c r="F607" s="1" t="str">
        <f>VLOOKUP( C607,MST_CM_ORG!A:B,2)</f>
        <v>浜田市</v>
      </c>
      <c r="G607" s="1" t="str">
        <f>VLOOKUP(D607, PPI_SPLYCD!A:B,2,FALSE)</f>
        <v>物品</v>
      </c>
      <c r="H607" s="1" t="str">
        <f>VLOOKUP(E607, MST_CM_ITEM!A:B,2,FALSE)</f>
        <v>物品の販売：電子出版物類</v>
      </c>
    </row>
    <row r="608" spans="1:8" x14ac:dyDescent="0.15">
      <c r="A608" s="1" t="str">
        <f>IF(MID(MST_CM_ITEM!A608,12,2)&lt;&gt;"11",RIGHT(MST_CM_ITEM!A608,13),RIGHT(MST_CM_ITEM!A608,12))</f>
        <v>320211012012</v>
      </c>
      <c r="B608" s="1" t="e">
        <f t="shared" si="36"/>
        <v>#REF!</v>
      </c>
      <c r="C608" s="1" t="str">
        <f t="shared" si="37"/>
        <v>PPIORG3202</v>
      </c>
      <c r="D608" s="1" t="str">
        <f t="shared" si="38"/>
        <v>PPISPLY320211</v>
      </c>
      <c r="E608" s="1" t="str">
        <f t="shared" si="39"/>
        <v>PPIITEM320211012012</v>
      </c>
      <c r="F608" s="1" t="str">
        <f>VLOOKUP( C608,MST_CM_ORG!A:B,2)</f>
        <v>浜田市</v>
      </c>
      <c r="G608" s="1" t="str">
        <f>VLOOKUP(D608, PPI_SPLYCD!A:B,2,FALSE)</f>
        <v>物品</v>
      </c>
      <c r="H608" s="1" t="str">
        <f>VLOOKUP(E608, MST_CM_ITEM!A:B,2,FALSE)</f>
        <v>物品の販売：紙･紙加工品類</v>
      </c>
    </row>
    <row r="609" spans="1:8" x14ac:dyDescent="0.15">
      <c r="A609" s="1" t="str">
        <f>IF(MID(MST_CM_ITEM!A609,12,2)&lt;&gt;"11",RIGHT(MST_CM_ITEM!A609,13),RIGHT(MST_CM_ITEM!A609,12))</f>
        <v>320211012013</v>
      </c>
      <c r="B609" s="1" t="e">
        <f t="shared" si="36"/>
        <v>#REF!</v>
      </c>
      <c r="C609" s="1" t="str">
        <f t="shared" si="37"/>
        <v>PPIORG3202</v>
      </c>
      <c r="D609" s="1" t="str">
        <f t="shared" si="38"/>
        <v>PPISPLY320211</v>
      </c>
      <c r="E609" s="1" t="str">
        <f t="shared" si="39"/>
        <v>PPIITEM320211012013</v>
      </c>
      <c r="F609" s="1" t="str">
        <f>VLOOKUP( C609,MST_CM_ORG!A:B,2)</f>
        <v>浜田市</v>
      </c>
      <c r="G609" s="1" t="str">
        <f>VLOOKUP(D609, PPI_SPLYCD!A:B,2,FALSE)</f>
        <v>物品</v>
      </c>
      <c r="H609" s="1" t="str">
        <f>VLOOKUP(E609, MST_CM_ITEM!A:B,2,FALSE)</f>
        <v>物品の販売：車両類</v>
      </c>
    </row>
    <row r="610" spans="1:8" x14ac:dyDescent="0.15">
      <c r="A610" s="1" t="str">
        <f>IF(MID(MST_CM_ITEM!A610,12,2)&lt;&gt;"11",RIGHT(MST_CM_ITEM!A610,13),RIGHT(MST_CM_ITEM!A610,12))</f>
        <v>320211012014</v>
      </c>
      <c r="B610" s="1" t="e">
        <f t="shared" si="36"/>
        <v>#REF!</v>
      </c>
      <c r="C610" s="1" t="str">
        <f t="shared" si="37"/>
        <v>PPIORG3202</v>
      </c>
      <c r="D610" s="1" t="str">
        <f t="shared" si="38"/>
        <v>PPISPLY320211</v>
      </c>
      <c r="E610" s="1" t="str">
        <f t="shared" si="39"/>
        <v>PPIITEM320211012014</v>
      </c>
      <c r="F610" s="1" t="str">
        <f>VLOOKUP( C610,MST_CM_ORG!A:B,2)</f>
        <v>浜田市</v>
      </c>
      <c r="G610" s="1" t="str">
        <f>VLOOKUP(D610, PPI_SPLYCD!A:B,2,FALSE)</f>
        <v>物品</v>
      </c>
      <c r="H610" s="1" t="str">
        <f>VLOOKUP(E610, MST_CM_ITEM!A:B,2,FALSE)</f>
        <v>物品の販売：その他輸送･搬送機械器具類</v>
      </c>
    </row>
    <row r="611" spans="1:8" x14ac:dyDescent="0.15">
      <c r="A611" s="1" t="str">
        <f>IF(MID(MST_CM_ITEM!A611,12,2)&lt;&gt;"11",RIGHT(MST_CM_ITEM!A611,13),RIGHT(MST_CM_ITEM!A611,12))</f>
        <v>320211012015</v>
      </c>
      <c r="B611" s="1" t="e">
        <f t="shared" si="36"/>
        <v>#REF!</v>
      </c>
      <c r="C611" s="1" t="str">
        <f t="shared" si="37"/>
        <v>PPIORG3202</v>
      </c>
      <c r="D611" s="1" t="str">
        <f t="shared" si="38"/>
        <v>PPISPLY320211</v>
      </c>
      <c r="E611" s="1" t="str">
        <f t="shared" si="39"/>
        <v>PPIITEM320211012015</v>
      </c>
      <c r="F611" s="1" t="str">
        <f>VLOOKUP( C611,MST_CM_ORG!A:B,2)</f>
        <v>浜田市</v>
      </c>
      <c r="G611" s="1" t="str">
        <f>VLOOKUP(D611, PPI_SPLYCD!A:B,2,FALSE)</f>
        <v>物品</v>
      </c>
      <c r="H611" s="1" t="str">
        <f>VLOOKUP(E611, MST_CM_ITEM!A:B,2,FALSE)</f>
        <v>物品の販売：船舶類</v>
      </c>
    </row>
    <row r="612" spans="1:8" x14ac:dyDescent="0.15">
      <c r="A612" s="1" t="str">
        <f>IF(MID(MST_CM_ITEM!A612,12,2)&lt;&gt;"11",RIGHT(MST_CM_ITEM!A612,13),RIGHT(MST_CM_ITEM!A612,12))</f>
        <v>320211012016</v>
      </c>
      <c r="B612" s="1" t="e">
        <f t="shared" si="36"/>
        <v>#REF!</v>
      </c>
      <c r="C612" s="1" t="str">
        <f t="shared" si="37"/>
        <v>PPIORG3202</v>
      </c>
      <c r="D612" s="1" t="str">
        <f t="shared" si="38"/>
        <v>PPISPLY320211</v>
      </c>
      <c r="E612" s="1" t="str">
        <f t="shared" si="39"/>
        <v>PPIITEM320211012016</v>
      </c>
      <c r="F612" s="1" t="str">
        <f>VLOOKUP( C612,MST_CM_ORG!A:B,2)</f>
        <v>浜田市</v>
      </c>
      <c r="G612" s="1" t="str">
        <f>VLOOKUP(D612, PPI_SPLYCD!A:B,2,FALSE)</f>
        <v>物品</v>
      </c>
      <c r="H612" s="1" t="str">
        <f>VLOOKUP(E612, MST_CM_ITEM!A:B,2,FALSE)</f>
        <v>物品の販売：燃料類</v>
      </c>
    </row>
    <row r="613" spans="1:8" x14ac:dyDescent="0.15">
      <c r="A613" s="1" t="str">
        <f>IF(MID(MST_CM_ITEM!A613,12,2)&lt;&gt;"11",RIGHT(MST_CM_ITEM!A613,13),RIGHT(MST_CM_ITEM!A613,12))</f>
        <v>320211012017</v>
      </c>
      <c r="B613" s="1" t="e">
        <f t="shared" si="36"/>
        <v>#REF!</v>
      </c>
      <c r="C613" s="1" t="str">
        <f t="shared" si="37"/>
        <v>PPIORG3202</v>
      </c>
      <c r="D613" s="1" t="str">
        <f t="shared" si="38"/>
        <v>PPISPLY320211</v>
      </c>
      <c r="E613" s="1" t="str">
        <f t="shared" si="39"/>
        <v>PPIITEM320211012017</v>
      </c>
      <c r="F613" s="1" t="str">
        <f>VLOOKUP( C613,MST_CM_ORG!A:B,2)</f>
        <v>浜田市</v>
      </c>
      <c r="G613" s="1" t="str">
        <f>VLOOKUP(D613, PPI_SPLYCD!A:B,2,FALSE)</f>
        <v>物品</v>
      </c>
      <c r="H613" s="1" t="str">
        <f>VLOOKUP(E613, MST_CM_ITEM!A:B,2,FALSE)</f>
        <v>物品の販売：家具･什器類</v>
      </c>
    </row>
    <row r="614" spans="1:8" x14ac:dyDescent="0.15">
      <c r="A614" s="1" t="str">
        <f>IF(MID(MST_CM_ITEM!A614,12,2)&lt;&gt;"11",RIGHT(MST_CM_ITEM!A614,13),RIGHT(MST_CM_ITEM!A614,12))</f>
        <v>320211012018</v>
      </c>
      <c r="B614" s="1" t="e">
        <f t="shared" si="36"/>
        <v>#REF!</v>
      </c>
      <c r="C614" s="1" t="str">
        <f t="shared" si="37"/>
        <v>PPIORG3202</v>
      </c>
      <c r="D614" s="1" t="str">
        <f t="shared" si="38"/>
        <v>PPISPLY320211</v>
      </c>
      <c r="E614" s="1" t="str">
        <f t="shared" si="39"/>
        <v>PPIITEM320211012018</v>
      </c>
      <c r="F614" s="1" t="str">
        <f>VLOOKUP( C614,MST_CM_ORG!A:B,2)</f>
        <v>浜田市</v>
      </c>
      <c r="G614" s="1" t="str">
        <f>VLOOKUP(D614, PPI_SPLYCD!A:B,2,FALSE)</f>
        <v>物品</v>
      </c>
      <c r="H614" s="1" t="str">
        <f>VLOOKUP(E614, MST_CM_ITEM!A:B,2,FALSE)</f>
        <v>物品の販売：一般･産業用機器類</v>
      </c>
    </row>
    <row r="615" spans="1:8" x14ac:dyDescent="0.15">
      <c r="A615" s="1" t="str">
        <f>IF(MID(MST_CM_ITEM!A615,12,2)&lt;&gt;"11",RIGHT(MST_CM_ITEM!A615,13),RIGHT(MST_CM_ITEM!A615,12))</f>
        <v>320211012019</v>
      </c>
      <c r="B615" s="1" t="e">
        <f t="shared" si="36"/>
        <v>#REF!</v>
      </c>
      <c r="C615" s="1" t="str">
        <f t="shared" si="37"/>
        <v>PPIORG3202</v>
      </c>
      <c r="D615" s="1" t="str">
        <f t="shared" si="38"/>
        <v>PPISPLY320211</v>
      </c>
      <c r="E615" s="1" t="str">
        <f t="shared" si="39"/>
        <v>PPIITEM320211012019</v>
      </c>
      <c r="F615" s="1" t="str">
        <f>VLOOKUP( C615,MST_CM_ORG!A:B,2)</f>
        <v>浜田市</v>
      </c>
      <c r="G615" s="1" t="str">
        <f>VLOOKUP(D615, PPI_SPLYCD!A:B,2,FALSE)</f>
        <v>物品</v>
      </c>
      <c r="H615" s="1" t="str">
        <f>VLOOKUP(E615, MST_CM_ITEM!A:B,2,FALSE)</f>
        <v>物品の販売：電気･通信用機器類</v>
      </c>
    </row>
    <row r="616" spans="1:8" x14ac:dyDescent="0.15">
      <c r="A616" s="1" t="str">
        <f>IF(MID(MST_CM_ITEM!A616,12,2)&lt;&gt;"11",RIGHT(MST_CM_ITEM!A616,13),RIGHT(MST_CM_ITEM!A616,12))</f>
        <v>320211012020</v>
      </c>
      <c r="B616" s="1" t="e">
        <f t="shared" si="36"/>
        <v>#REF!</v>
      </c>
      <c r="C616" s="1" t="str">
        <f t="shared" si="37"/>
        <v>PPIORG3202</v>
      </c>
      <c r="D616" s="1" t="str">
        <f t="shared" si="38"/>
        <v>PPISPLY320211</v>
      </c>
      <c r="E616" s="1" t="str">
        <f t="shared" si="39"/>
        <v>PPIITEM320211012020</v>
      </c>
      <c r="F616" s="1" t="str">
        <f>VLOOKUP( C616,MST_CM_ORG!A:B,2)</f>
        <v>浜田市</v>
      </c>
      <c r="G616" s="1" t="str">
        <f>VLOOKUP(D616, PPI_SPLYCD!A:B,2,FALSE)</f>
        <v>物品</v>
      </c>
      <c r="H616" s="1" t="str">
        <f>VLOOKUP(E616, MST_CM_ITEM!A:B,2,FALSE)</f>
        <v>物品の販売：電子計算機類</v>
      </c>
    </row>
    <row r="617" spans="1:8" x14ac:dyDescent="0.15">
      <c r="A617" s="1" t="str">
        <f>IF(MID(MST_CM_ITEM!A617,12,2)&lt;&gt;"11",RIGHT(MST_CM_ITEM!A617,13),RIGHT(MST_CM_ITEM!A617,12))</f>
        <v>320211012021</v>
      </c>
      <c r="B617" s="1" t="e">
        <f t="shared" si="36"/>
        <v>#REF!</v>
      </c>
      <c r="C617" s="1" t="str">
        <f t="shared" si="37"/>
        <v>PPIORG3202</v>
      </c>
      <c r="D617" s="1" t="str">
        <f t="shared" si="38"/>
        <v>PPISPLY320211</v>
      </c>
      <c r="E617" s="1" t="str">
        <f t="shared" si="39"/>
        <v>PPIITEM320211012021</v>
      </c>
      <c r="F617" s="1" t="str">
        <f>VLOOKUP( C617,MST_CM_ORG!A:B,2)</f>
        <v>浜田市</v>
      </c>
      <c r="G617" s="1" t="str">
        <f>VLOOKUP(D617, PPI_SPLYCD!A:B,2,FALSE)</f>
        <v>物品</v>
      </c>
      <c r="H617" s="1" t="str">
        <f>VLOOKUP(E617, MST_CM_ITEM!A:B,2,FALSE)</f>
        <v>物品の販売：精密機器類</v>
      </c>
    </row>
    <row r="618" spans="1:8" x14ac:dyDescent="0.15">
      <c r="A618" s="1" t="str">
        <f>IF(MID(MST_CM_ITEM!A618,12,2)&lt;&gt;"11",RIGHT(MST_CM_ITEM!A618,13),RIGHT(MST_CM_ITEM!A618,12))</f>
        <v>320211012022</v>
      </c>
      <c r="B618" s="1" t="e">
        <f t="shared" si="36"/>
        <v>#REF!</v>
      </c>
      <c r="C618" s="1" t="str">
        <f t="shared" si="37"/>
        <v>PPIORG3202</v>
      </c>
      <c r="D618" s="1" t="str">
        <f t="shared" si="38"/>
        <v>PPISPLY320211</v>
      </c>
      <c r="E618" s="1" t="str">
        <f t="shared" si="39"/>
        <v>PPIITEM320211012022</v>
      </c>
      <c r="F618" s="1" t="str">
        <f>VLOOKUP( C618,MST_CM_ORG!A:B,2)</f>
        <v>浜田市</v>
      </c>
      <c r="G618" s="1" t="str">
        <f>VLOOKUP(D618, PPI_SPLYCD!A:B,2,FALSE)</f>
        <v>物品</v>
      </c>
      <c r="H618" s="1" t="str">
        <f>VLOOKUP(E618, MST_CM_ITEM!A:B,2,FALSE)</f>
        <v>物品の販売：医療用機器類</v>
      </c>
    </row>
    <row r="619" spans="1:8" x14ac:dyDescent="0.15">
      <c r="A619" s="1" t="str">
        <f>IF(MID(MST_CM_ITEM!A619,12,2)&lt;&gt;"11",RIGHT(MST_CM_ITEM!A619,13),RIGHT(MST_CM_ITEM!A619,12))</f>
        <v>320211012023</v>
      </c>
      <c r="B619" s="1" t="e">
        <f t="shared" si="36"/>
        <v>#REF!</v>
      </c>
      <c r="C619" s="1" t="str">
        <f t="shared" si="37"/>
        <v>PPIORG3202</v>
      </c>
      <c r="D619" s="1" t="str">
        <f t="shared" si="38"/>
        <v>PPISPLY320211</v>
      </c>
      <c r="E619" s="1" t="str">
        <f t="shared" si="39"/>
        <v>PPIITEM320211012023</v>
      </c>
      <c r="F619" s="1" t="str">
        <f>VLOOKUP( C619,MST_CM_ORG!A:B,2)</f>
        <v>浜田市</v>
      </c>
      <c r="G619" s="1" t="str">
        <f>VLOOKUP(D619, PPI_SPLYCD!A:B,2,FALSE)</f>
        <v>物品</v>
      </c>
      <c r="H619" s="1" t="str">
        <f>VLOOKUP(E619, MST_CM_ITEM!A:B,2,FALSE)</f>
        <v>物品の販売：事務用機器類</v>
      </c>
    </row>
    <row r="620" spans="1:8" x14ac:dyDescent="0.15">
      <c r="A620" s="1" t="str">
        <f>IF(MID(MST_CM_ITEM!A620,12,2)&lt;&gt;"11",RIGHT(MST_CM_ITEM!A620,13),RIGHT(MST_CM_ITEM!A620,12))</f>
        <v>320211012024</v>
      </c>
      <c r="B620" s="1" t="e">
        <f t="shared" si="36"/>
        <v>#REF!</v>
      </c>
      <c r="C620" s="1" t="str">
        <f t="shared" si="37"/>
        <v>PPIORG3202</v>
      </c>
      <c r="D620" s="1" t="str">
        <f t="shared" si="38"/>
        <v>PPISPLY320211</v>
      </c>
      <c r="E620" s="1" t="str">
        <f t="shared" si="39"/>
        <v>PPIITEM320211012024</v>
      </c>
      <c r="F620" s="1" t="str">
        <f>VLOOKUP( C620,MST_CM_ORG!A:B,2)</f>
        <v>浜田市</v>
      </c>
      <c r="G620" s="1" t="str">
        <f>VLOOKUP(D620, PPI_SPLYCD!A:B,2,FALSE)</f>
        <v>物品</v>
      </c>
      <c r="H620" s="1" t="str">
        <f>VLOOKUP(E620, MST_CM_ITEM!A:B,2,FALSE)</f>
        <v>物品の販売：その他機器類</v>
      </c>
    </row>
    <row r="621" spans="1:8" x14ac:dyDescent="0.15">
      <c r="A621" s="1" t="str">
        <f>IF(MID(MST_CM_ITEM!A621,12,2)&lt;&gt;"11",RIGHT(MST_CM_ITEM!A621,13),RIGHT(MST_CM_ITEM!A621,12))</f>
        <v>320211012025</v>
      </c>
      <c r="B621" s="1" t="e">
        <f t="shared" si="36"/>
        <v>#REF!</v>
      </c>
      <c r="C621" s="1" t="str">
        <f t="shared" si="37"/>
        <v>PPIORG3202</v>
      </c>
      <c r="D621" s="1" t="str">
        <f t="shared" si="38"/>
        <v>PPISPLY320211</v>
      </c>
      <c r="E621" s="1" t="str">
        <f t="shared" si="39"/>
        <v>PPIITEM320211012025</v>
      </c>
      <c r="F621" s="1" t="str">
        <f>VLOOKUP( C621,MST_CM_ORG!A:B,2)</f>
        <v>浜田市</v>
      </c>
      <c r="G621" s="1" t="str">
        <f>VLOOKUP(D621, PPI_SPLYCD!A:B,2,FALSE)</f>
        <v>物品</v>
      </c>
      <c r="H621" s="1" t="str">
        <f>VLOOKUP(E621, MST_CM_ITEM!A:B,2,FALSE)</f>
        <v>物品の販売：医薬品･医療用品</v>
      </c>
    </row>
    <row r="622" spans="1:8" x14ac:dyDescent="0.15">
      <c r="A622" s="1" t="str">
        <f>IF(MID(MST_CM_ITEM!A622,12,2)&lt;&gt;"11",RIGHT(MST_CM_ITEM!A622,13),RIGHT(MST_CM_ITEM!A622,12))</f>
        <v>320211012026</v>
      </c>
      <c r="B622" s="1" t="e">
        <f t="shared" si="36"/>
        <v>#REF!</v>
      </c>
      <c r="C622" s="1" t="str">
        <f t="shared" si="37"/>
        <v>PPIORG3202</v>
      </c>
      <c r="D622" s="1" t="str">
        <f t="shared" si="38"/>
        <v>PPISPLY320211</v>
      </c>
      <c r="E622" s="1" t="str">
        <f t="shared" si="39"/>
        <v>PPIITEM320211012026</v>
      </c>
      <c r="F622" s="1" t="str">
        <f>VLOOKUP( C622,MST_CM_ORG!A:B,2)</f>
        <v>浜田市</v>
      </c>
      <c r="G622" s="1" t="str">
        <f>VLOOKUP(D622, PPI_SPLYCD!A:B,2,FALSE)</f>
        <v>物品</v>
      </c>
      <c r="H622" s="1" t="str">
        <f>VLOOKUP(E622, MST_CM_ITEM!A:B,2,FALSE)</f>
        <v>物品の販売：事務用品類</v>
      </c>
    </row>
    <row r="623" spans="1:8" x14ac:dyDescent="0.15">
      <c r="A623" s="1" t="str">
        <f>IF(MID(MST_CM_ITEM!A623,12,2)&lt;&gt;"11",RIGHT(MST_CM_ITEM!A623,13),RIGHT(MST_CM_ITEM!A623,12))</f>
        <v>320211012027</v>
      </c>
      <c r="B623" s="1" t="e">
        <f t="shared" si="36"/>
        <v>#REF!</v>
      </c>
      <c r="C623" s="1" t="str">
        <f t="shared" si="37"/>
        <v>PPIORG3202</v>
      </c>
      <c r="D623" s="1" t="str">
        <f t="shared" si="38"/>
        <v>PPISPLY320211</v>
      </c>
      <c r="E623" s="1" t="str">
        <f t="shared" si="39"/>
        <v>PPIITEM320211012027</v>
      </c>
      <c r="F623" s="1" t="str">
        <f>VLOOKUP( C623,MST_CM_ORG!A:B,2)</f>
        <v>浜田市</v>
      </c>
      <c r="G623" s="1" t="str">
        <f>VLOOKUP(D623, PPI_SPLYCD!A:B,2,FALSE)</f>
        <v>物品</v>
      </c>
      <c r="H623" s="1" t="str">
        <f>VLOOKUP(E623, MST_CM_ITEM!A:B,2,FALSE)</f>
        <v>物品の販売：土木･建設･建築材料</v>
      </c>
    </row>
    <row r="624" spans="1:8" x14ac:dyDescent="0.15">
      <c r="A624" s="1" t="str">
        <f>IF(MID(MST_CM_ITEM!A624,12,2)&lt;&gt;"11",RIGHT(MST_CM_ITEM!A624,13),RIGHT(MST_CM_ITEM!A624,12))</f>
        <v>320211012028</v>
      </c>
      <c r="B624" s="1" t="e">
        <f t="shared" si="36"/>
        <v>#REF!</v>
      </c>
      <c r="C624" s="1" t="str">
        <f t="shared" si="37"/>
        <v>PPIORG3202</v>
      </c>
      <c r="D624" s="1" t="str">
        <f t="shared" si="38"/>
        <v>PPISPLY320211</v>
      </c>
      <c r="E624" s="1" t="str">
        <f t="shared" si="39"/>
        <v>PPIITEM320211012028</v>
      </c>
      <c r="F624" s="1" t="str">
        <f>VLOOKUP( C624,MST_CM_ORG!A:B,2)</f>
        <v>浜田市</v>
      </c>
      <c r="G624" s="1" t="str">
        <f>VLOOKUP(D624, PPI_SPLYCD!A:B,2,FALSE)</f>
        <v>物品</v>
      </c>
      <c r="H624" s="1" t="str">
        <f>VLOOKUP(E624, MST_CM_ITEM!A:B,2,FALSE)</f>
        <v>物品の販売：造幣･印刷事業用原材料類</v>
      </c>
    </row>
    <row r="625" spans="1:8" x14ac:dyDescent="0.15">
      <c r="A625" s="1" t="str">
        <f>IF(MID(MST_CM_ITEM!A625,12,2)&lt;&gt;"11",RIGHT(MST_CM_ITEM!A625,13),RIGHT(MST_CM_ITEM!A625,12))</f>
        <v>320211012029</v>
      </c>
      <c r="B625" s="1" t="e">
        <f t="shared" si="36"/>
        <v>#REF!</v>
      </c>
      <c r="C625" s="1" t="str">
        <f t="shared" si="37"/>
        <v>PPIORG3202</v>
      </c>
      <c r="D625" s="1" t="str">
        <f t="shared" si="38"/>
        <v>PPISPLY320211</v>
      </c>
      <c r="E625" s="1" t="str">
        <f t="shared" si="39"/>
        <v>PPIITEM320211012029</v>
      </c>
      <c r="F625" s="1" t="str">
        <f>VLOOKUP( C625,MST_CM_ORG!A:B,2)</f>
        <v>浜田市</v>
      </c>
      <c r="G625" s="1" t="str">
        <f>VLOOKUP(D625, PPI_SPLYCD!A:B,2,FALSE)</f>
        <v>物品</v>
      </c>
      <c r="H625" s="1" t="str">
        <f>VLOOKUP(E625, MST_CM_ITEM!A:B,2,FALSE)</f>
        <v>物品の販売：造幣事業用金属工芸品類</v>
      </c>
    </row>
    <row r="626" spans="1:8" x14ac:dyDescent="0.15">
      <c r="A626" s="1" t="str">
        <f>IF(MID(MST_CM_ITEM!A626,12,2)&lt;&gt;"11",RIGHT(MST_CM_ITEM!A626,13),RIGHT(MST_CM_ITEM!A626,12))</f>
        <v>320211012030</v>
      </c>
      <c r="B626" s="1" t="e">
        <f t="shared" si="36"/>
        <v>#REF!</v>
      </c>
      <c r="C626" s="1" t="str">
        <f t="shared" si="37"/>
        <v>PPIORG3202</v>
      </c>
      <c r="D626" s="1" t="str">
        <f t="shared" si="38"/>
        <v>PPISPLY320211</v>
      </c>
      <c r="E626" s="1" t="str">
        <f t="shared" si="39"/>
        <v>PPIITEM320211012030</v>
      </c>
      <c r="F626" s="1" t="str">
        <f>VLOOKUP( C626,MST_CM_ORG!A:B,2)</f>
        <v>浜田市</v>
      </c>
      <c r="G626" s="1" t="str">
        <f>VLOOKUP(D626, PPI_SPLYCD!A:B,2,FALSE)</f>
        <v>物品</v>
      </c>
      <c r="H626" s="1" t="str">
        <f>VLOOKUP(E626, MST_CM_ITEM!A:B,2,FALSE)</f>
        <v>物品の販売：警察用装備品類</v>
      </c>
    </row>
    <row r="627" spans="1:8" x14ac:dyDescent="0.15">
      <c r="A627" s="1" t="str">
        <f>IF(MID(MST_CM_ITEM!A627,12,2)&lt;&gt;"11",RIGHT(MST_CM_ITEM!A627,13),RIGHT(MST_CM_ITEM!A627,12))</f>
        <v>320211012031</v>
      </c>
      <c r="B627" s="1" t="e">
        <f t="shared" si="36"/>
        <v>#REF!</v>
      </c>
      <c r="C627" s="1" t="str">
        <f t="shared" si="37"/>
        <v>PPIORG3202</v>
      </c>
      <c r="D627" s="1" t="str">
        <f t="shared" si="38"/>
        <v>PPISPLY320211</v>
      </c>
      <c r="E627" s="1" t="str">
        <f t="shared" si="39"/>
        <v>PPIITEM320211012031</v>
      </c>
      <c r="F627" s="1" t="str">
        <f>VLOOKUP( C627,MST_CM_ORG!A:B,2)</f>
        <v>浜田市</v>
      </c>
      <c r="G627" s="1" t="str">
        <f>VLOOKUP(D627, PPI_SPLYCD!A:B,2,FALSE)</f>
        <v>物品</v>
      </c>
      <c r="H627" s="1" t="str">
        <f>VLOOKUP(E627, MST_CM_ITEM!A:B,2,FALSE)</f>
        <v>物品の販売：防衛用装備品類</v>
      </c>
    </row>
    <row r="628" spans="1:8" x14ac:dyDescent="0.15">
      <c r="A628" s="1" t="str">
        <f>IF(MID(MST_CM_ITEM!A628,12,2)&lt;&gt;"11",RIGHT(MST_CM_ITEM!A628,13),RIGHT(MST_CM_ITEM!A628,12))</f>
        <v>320211012032</v>
      </c>
      <c r="B628" s="1" t="e">
        <f t="shared" si="36"/>
        <v>#REF!</v>
      </c>
      <c r="C628" s="1" t="str">
        <f t="shared" si="37"/>
        <v>PPIORG3202</v>
      </c>
      <c r="D628" s="1" t="str">
        <f t="shared" si="38"/>
        <v>PPISPLY320211</v>
      </c>
      <c r="E628" s="1" t="str">
        <f t="shared" si="39"/>
        <v>PPIITEM320211012032</v>
      </c>
      <c r="F628" s="1" t="str">
        <f>VLOOKUP( C628,MST_CM_ORG!A:B,2)</f>
        <v>浜田市</v>
      </c>
      <c r="G628" s="1" t="str">
        <f>VLOOKUP(D628, PPI_SPLYCD!A:B,2,FALSE)</f>
        <v>物品</v>
      </c>
      <c r="H628" s="1" t="str">
        <f>VLOOKUP(E628, MST_CM_ITEM!A:B,2,FALSE)</f>
        <v>物品の販売：教材類</v>
      </c>
    </row>
    <row r="629" spans="1:8" x14ac:dyDescent="0.15">
      <c r="A629" s="1" t="str">
        <f>IF(MID(MST_CM_ITEM!A629,12,2)&lt;&gt;"11",RIGHT(MST_CM_ITEM!A629,13),RIGHT(MST_CM_ITEM!A629,12))</f>
        <v>320211012033</v>
      </c>
      <c r="B629" s="1" t="e">
        <f t="shared" si="36"/>
        <v>#REF!</v>
      </c>
      <c r="C629" s="1" t="str">
        <f t="shared" si="37"/>
        <v>PPIORG3202</v>
      </c>
      <c r="D629" s="1" t="str">
        <f t="shared" si="38"/>
        <v>PPISPLY320211</v>
      </c>
      <c r="E629" s="1" t="str">
        <f t="shared" si="39"/>
        <v>PPIITEM320211012033</v>
      </c>
      <c r="F629" s="1" t="str">
        <f>VLOOKUP( C629,MST_CM_ORG!A:B,2)</f>
        <v>浜田市</v>
      </c>
      <c r="G629" s="1" t="str">
        <f>VLOOKUP(D629, PPI_SPLYCD!A:B,2,FALSE)</f>
        <v>物品</v>
      </c>
      <c r="H629" s="1" t="str">
        <f>VLOOKUP(E629, MST_CM_ITEM!A:B,2,FALSE)</f>
        <v>物品の販売：消防防災用品類</v>
      </c>
    </row>
    <row r="630" spans="1:8" x14ac:dyDescent="0.15">
      <c r="A630" s="1" t="str">
        <f>IF(MID(MST_CM_ITEM!A630,12,2)&lt;&gt;"11",RIGHT(MST_CM_ITEM!A630,13),RIGHT(MST_CM_ITEM!A630,12))</f>
        <v>320211012034</v>
      </c>
      <c r="B630" s="1" t="e">
        <f t="shared" si="36"/>
        <v>#REF!</v>
      </c>
      <c r="C630" s="1" t="str">
        <f t="shared" si="37"/>
        <v>PPIORG3202</v>
      </c>
      <c r="D630" s="1" t="str">
        <f t="shared" si="38"/>
        <v>PPISPLY320211</v>
      </c>
      <c r="E630" s="1" t="str">
        <f t="shared" si="39"/>
        <v>PPIITEM320211012034</v>
      </c>
      <c r="F630" s="1" t="str">
        <f>VLOOKUP( C630,MST_CM_ORG!A:B,2)</f>
        <v>浜田市</v>
      </c>
      <c r="G630" s="1" t="str">
        <f>VLOOKUP(D630, PPI_SPLYCD!A:B,2,FALSE)</f>
        <v>物品</v>
      </c>
      <c r="H630" s="1" t="str">
        <f>VLOOKUP(E630, MST_CM_ITEM!A:B,2,FALSE)</f>
        <v>物品の販売：厨房機器類</v>
      </c>
    </row>
    <row r="631" spans="1:8" x14ac:dyDescent="0.15">
      <c r="A631" s="1" t="str">
        <f>IF(MID(MST_CM_ITEM!A631,12,2)&lt;&gt;"11",RIGHT(MST_CM_ITEM!A631,13),RIGHT(MST_CM_ITEM!A631,12))</f>
        <v>320211012035</v>
      </c>
      <c r="B631" s="1" t="e">
        <f t="shared" si="36"/>
        <v>#REF!</v>
      </c>
      <c r="C631" s="1" t="str">
        <f t="shared" si="37"/>
        <v>PPIORG3202</v>
      </c>
      <c r="D631" s="1" t="str">
        <f t="shared" si="38"/>
        <v>PPISPLY320211</v>
      </c>
      <c r="E631" s="1" t="str">
        <f t="shared" si="39"/>
        <v>PPIITEM320211012035</v>
      </c>
      <c r="F631" s="1" t="str">
        <f>VLOOKUP( C631,MST_CM_ORG!A:B,2)</f>
        <v>浜田市</v>
      </c>
      <c r="G631" s="1" t="str">
        <f>VLOOKUP(D631, PPI_SPLYCD!A:B,2,FALSE)</f>
        <v>物品</v>
      </c>
      <c r="H631" s="1" t="str">
        <f>VLOOKUP(E631, MST_CM_ITEM!A:B,2,FALSE)</f>
        <v>物品の販売：水道メーター類</v>
      </c>
    </row>
    <row r="632" spans="1:8" x14ac:dyDescent="0.15">
      <c r="A632" s="1" t="str">
        <f>IF(MID(MST_CM_ITEM!A632,12,2)&lt;&gt;"11",RIGHT(MST_CM_ITEM!A632,13),RIGHT(MST_CM_ITEM!A632,12))</f>
        <v>320211012036</v>
      </c>
      <c r="B632" s="1" t="e">
        <f t="shared" si="36"/>
        <v>#REF!</v>
      </c>
      <c r="C632" s="1" t="str">
        <f t="shared" si="37"/>
        <v>PPIORG3202</v>
      </c>
      <c r="D632" s="1" t="str">
        <f t="shared" si="38"/>
        <v>PPISPLY320211</v>
      </c>
      <c r="E632" s="1" t="str">
        <f t="shared" si="39"/>
        <v>PPIITEM320211012036</v>
      </c>
      <c r="F632" s="1" t="str">
        <f>VLOOKUP( C632,MST_CM_ORG!A:B,2)</f>
        <v>浜田市</v>
      </c>
      <c r="G632" s="1" t="str">
        <f>VLOOKUP(D632, PPI_SPLYCD!A:B,2,FALSE)</f>
        <v>物品</v>
      </c>
      <c r="H632" s="1" t="str">
        <f>VLOOKUP(E632, MST_CM_ITEM!A:B,2,FALSE)</f>
        <v>物品の販売：工業薬品類</v>
      </c>
    </row>
    <row r="633" spans="1:8" x14ac:dyDescent="0.15">
      <c r="A633" s="1" t="str">
        <f>IF(MID(MST_CM_ITEM!A633,12,2)&lt;&gt;"11",RIGHT(MST_CM_ITEM!A633,13),RIGHT(MST_CM_ITEM!A633,12))</f>
        <v>320211012037</v>
      </c>
      <c r="B633" s="1" t="e">
        <f t="shared" si="36"/>
        <v>#REF!</v>
      </c>
      <c r="C633" s="1" t="str">
        <f t="shared" si="37"/>
        <v>PPIORG3202</v>
      </c>
      <c r="D633" s="1" t="str">
        <f t="shared" si="38"/>
        <v>PPISPLY320211</v>
      </c>
      <c r="E633" s="1" t="str">
        <f t="shared" si="39"/>
        <v>PPIITEM320211012037</v>
      </c>
      <c r="F633" s="1" t="str">
        <f>VLOOKUP( C633,MST_CM_ORG!A:B,2)</f>
        <v>浜田市</v>
      </c>
      <c r="G633" s="1" t="str">
        <f>VLOOKUP(D633, PPI_SPLYCD!A:B,2,FALSE)</f>
        <v>物品</v>
      </c>
      <c r="H633" s="1" t="str">
        <f>VLOOKUP(E633, MST_CM_ITEM!A:B,2,FALSE)</f>
        <v>物品の販売：看板・標識類</v>
      </c>
    </row>
    <row r="634" spans="1:8" x14ac:dyDescent="0.15">
      <c r="A634" s="1" t="str">
        <f>IF(MID(MST_CM_ITEM!A634,12,2)&lt;&gt;"11",RIGHT(MST_CM_ITEM!A634,13),RIGHT(MST_CM_ITEM!A634,12))</f>
        <v>320211012038</v>
      </c>
      <c r="B634" s="1" t="e">
        <f t="shared" si="36"/>
        <v>#REF!</v>
      </c>
      <c r="C634" s="1" t="str">
        <f t="shared" si="37"/>
        <v>PPIORG3202</v>
      </c>
      <c r="D634" s="1" t="str">
        <f t="shared" si="38"/>
        <v>PPISPLY320211</v>
      </c>
      <c r="E634" s="1" t="str">
        <f t="shared" si="39"/>
        <v>PPIITEM320211012038</v>
      </c>
      <c r="F634" s="1" t="str">
        <f>VLOOKUP( C634,MST_CM_ORG!A:B,2)</f>
        <v>浜田市</v>
      </c>
      <c r="G634" s="1" t="str">
        <f>VLOOKUP(D634, PPI_SPLYCD!A:B,2,FALSE)</f>
        <v>物品</v>
      </c>
      <c r="H634" s="1" t="str">
        <f>VLOOKUP(E634, MST_CM_ITEM!A:B,2,FALSE)</f>
        <v>物品の販売：コピー・青写真</v>
      </c>
    </row>
    <row r="635" spans="1:8" x14ac:dyDescent="0.15">
      <c r="A635" s="1" t="str">
        <f>IF(MID(MST_CM_ITEM!A635,12,2)&lt;&gt;"11",RIGHT(MST_CM_ITEM!A635,13),RIGHT(MST_CM_ITEM!A635,12))</f>
        <v>320211012039</v>
      </c>
      <c r="B635" s="1" t="e">
        <f t="shared" si="36"/>
        <v>#REF!</v>
      </c>
      <c r="C635" s="1" t="str">
        <f t="shared" si="37"/>
        <v>PPIORG3202</v>
      </c>
      <c r="D635" s="1" t="str">
        <f t="shared" si="38"/>
        <v>PPISPLY320211</v>
      </c>
      <c r="E635" s="1" t="str">
        <f t="shared" si="39"/>
        <v>PPIITEM320211012039</v>
      </c>
      <c r="F635" s="1" t="str">
        <f>VLOOKUP( C635,MST_CM_ORG!A:B,2)</f>
        <v>浜田市</v>
      </c>
      <c r="G635" s="1" t="str">
        <f>VLOOKUP(D635, PPI_SPLYCD!A:B,2,FALSE)</f>
        <v>物品</v>
      </c>
      <c r="H635" s="1" t="str">
        <f>VLOOKUP(E635, MST_CM_ITEM!A:B,2,FALSE)</f>
        <v>物品の販売：印判類</v>
      </c>
    </row>
    <row r="636" spans="1:8" x14ac:dyDescent="0.15">
      <c r="A636" s="1" t="str">
        <f>IF(MID(MST_CM_ITEM!A636,12,2)&lt;&gt;"11",RIGHT(MST_CM_ITEM!A636,13),RIGHT(MST_CM_ITEM!A636,12))</f>
        <v>320211012040</v>
      </c>
      <c r="B636" s="1" t="e">
        <f t="shared" si="36"/>
        <v>#REF!</v>
      </c>
      <c r="C636" s="1" t="str">
        <f t="shared" si="37"/>
        <v>PPIORG3202</v>
      </c>
      <c r="D636" s="1" t="str">
        <f t="shared" si="38"/>
        <v>PPISPLY320211</v>
      </c>
      <c r="E636" s="1" t="str">
        <f t="shared" si="39"/>
        <v>PPIITEM320211012040</v>
      </c>
      <c r="F636" s="1" t="str">
        <f>VLOOKUP( C636,MST_CM_ORG!A:B,2)</f>
        <v>浜田市</v>
      </c>
      <c r="G636" s="1" t="str">
        <f>VLOOKUP(D636, PPI_SPLYCD!A:B,2,FALSE)</f>
        <v>物品</v>
      </c>
      <c r="H636" s="1" t="str">
        <f>VLOOKUP(E636, MST_CM_ITEM!A:B,2,FALSE)</f>
        <v>物品の販売：文具</v>
      </c>
    </row>
    <row r="637" spans="1:8" x14ac:dyDescent="0.15">
      <c r="A637" s="1" t="str">
        <f>IF(MID(MST_CM_ITEM!A637,12,2)&lt;&gt;"11",RIGHT(MST_CM_ITEM!A637,13),RIGHT(MST_CM_ITEM!A637,12))</f>
        <v>320211012041</v>
      </c>
      <c r="B637" s="1" t="e">
        <f t="shared" si="36"/>
        <v>#REF!</v>
      </c>
      <c r="C637" s="1" t="str">
        <f t="shared" si="37"/>
        <v>PPIORG3202</v>
      </c>
      <c r="D637" s="1" t="str">
        <f t="shared" si="38"/>
        <v>PPISPLY320211</v>
      </c>
      <c r="E637" s="1" t="str">
        <f t="shared" si="39"/>
        <v>PPIITEM320211012041</v>
      </c>
      <c r="F637" s="1" t="str">
        <f>VLOOKUP( C637,MST_CM_ORG!A:B,2)</f>
        <v>浜田市</v>
      </c>
      <c r="G637" s="1" t="str">
        <f>VLOOKUP(D637, PPI_SPLYCD!A:B,2,FALSE)</f>
        <v>物品</v>
      </c>
      <c r="H637" s="1" t="str">
        <f>VLOOKUP(E637, MST_CM_ITEM!A:B,2,FALSE)</f>
        <v>物品の販売：パソコン・ソフト</v>
      </c>
    </row>
    <row r="638" spans="1:8" x14ac:dyDescent="0.15">
      <c r="A638" s="1" t="str">
        <f>IF(MID(MST_CM_ITEM!A638,12,2)&lt;&gt;"11",RIGHT(MST_CM_ITEM!A638,13),RIGHT(MST_CM_ITEM!A638,12))</f>
        <v>320211012042</v>
      </c>
      <c r="B638" s="1" t="e">
        <f t="shared" si="36"/>
        <v>#REF!</v>
      </c>
      <c r="C638" s="1" t="str">
        <f t="shared" si="37"/>
        <v>PPIORG3202</v>
      </c>
      <c r="D638" s="1" t="str">
        <f t="shared" si="38"/>
        <v>PPISPLY320211</v>
      </c>
      <c r="E638" s="1" t="str">
        <f t="shared" si="39"/>
        <v>PPIITEM320211012042</v>
      </c>
      <c r="F638" s="1" t="str">
        <f>VLOOKUP( C638,MST_CM_ORG!A:B,2)</f>
        <v>浜田市</v>
      </c>
      <c r="G638" s="1" t="str">
        <f>VLOOKUP(D638, PPI_SPLYCD!A:B,2,FALSE)</f>
        <v>物品</v>
      </c>
      <c r="H638" s="1" t="str">
        <f>VLOOKUP(E638, MST_CM_ITEM!A:B,2,FALSE)</f>
        <v>物品の販売：贈答品・表彰具類</v>
      </c>
    </row>
    <row r="639" spans="1:8" x14ac:dyDescent="0.15">
      <c r="A639" s="1" t="str">
        <f>IF(MID(MST_CM_ITEM!A639,12,2)&lt;&gt;"11",RIGHT(MST_CM_ITEM!A639,13),RIGHT(MST_CM_ITEM!A639,12))</f>
        <v>320211012043</v>
      </c>
      <c r="B639" s="1" t="e">
        <f t="shared" si="36"/>
        <v>#REF!</v>
      </c>
      <c r="C639" s="1" t="str">
        <f t="shared" si="37"/>
        <v>PPIORG3202</v>
      </c>
      <c r="D639" s="1" t="str">
        <f t="shared" si="38"/>
        <v>PPISPLY320211</v>
      </c>
      <c r="E639" s="1" t="str">
        <f t="shared" si="39"/>
        <v>PPIITEM320211012043</v>
      </c>
      <c r="F639" s="1" t="str">
        <f>VLOOKUP( C639,MST_CM_ORG!A:B,2)</f>
        <v>浜田市</v>
      </c>
      <c r="G639" s="1" t="str">
        <f>VLOOKUP(D639, PPI_SPLYCD!A:B,2,FALSE)</f>
        <v>物品</v>
      </c>
      <c r="H639" s="1" t="str">
        <f>VLOOKUP(E639, MST_CM_ITEM!A:B,2,FALSE)</f>
        <v>物品の販売：教材・教具</v>
      </c>
    </row>
    <row r="640" spans="1:8" x14ac:dyDescent="0.15">
      <c r="A640" s="1" t="str">
        <f>IF(MID(MST_CM_ITEM!A640,12,2)&lt;&gt;"11",RIGHT(MST_CM_ITEM!A640,13),RIGHT(MST_CM_ITEM!A640,12))</f>
        <v>320211012044</v>
      </c>
      <c r="B640" s="1" t="e">
        <f t="shared" si="36"/>
        <v>#REF!</v>
      </c>
      <c r="C640" s="1" t="str">
        <f t="shared" si="37"/>
        <v>PPIORG3202</v>
      </c>
      <c r="D640" s="1" t="str">
        <f t="shared" si="38"/>
        <v>PPISPLY320211</v>
      </c>
      <c r="E640" s="1" t="str">
        <f t="shared" si="39"/>
        <v>PPIITEM320211012044</v>
      </c>
      <c r="F640" s="1" t="str">
        <f>VLOOKUP( C640,MST_CM_ORG!A:B,2)</f>
        <v>浜田市</v>
      </c>
      <c r="G640" s="1" t="str">
        <f>VLOOKUP(D640, PPI_SPLYCD!A:B,2,FALSE)</f>
        <v>物品</v>
      </c>
      <c r="H640" s="1" t="str">
        <f>VLOOKUP(E640, MST_CM_ITEM!A:B,2,FALSE)</f>
        <v>物品の販売：運動用具類</v>
      </c>
    </row>
    <row r="641" spans="1:8" x14ac:dyDescent="0.15">
      <c r="A641" s="1" t="str">
        <f>IF(MID(MST_CM_ITEM!A641,12,2)&lt;&gt;"11",RIGHT(MST_CM_ITEM!A641,13),RIGHT(MST_CM_ITEM!A641,12))</f>
        <v>320211012045</v>
      </c>
      <c r="B641" s="1" t="e">
        <f t="shared" si="36"/>
        <v>#REF!</v>
      </c>
      <c r="C641" s="1" t="str">
        <f t="shared" si="37"/>
        <v>PPIORG3202</v>
      </c>
      <c r="D641" s="1" t="str">
        <f t="shared" si="38"/>
        <v>PPISPLY320211</v>
      </c>
      <c r="E641" s="1" t="str">
        <f t="shared" si="39"/>
        <v>PPIITEM320211012045</v>
      </c>
      <c r="F641" s="1" t="str">
        <f>VLOOKUP( C641,MST_CM_ORG!A:B,2)</f>
        <v>浜田市</v>
      </c>
      <c r="G641" s="1" t="str">
        <f>VLOOKUP(D641, PPI_SPLYCD!A:B,2,FALSE)</f>
        <v>物品</v>
      </c>
      <c r="H641" s="1" t="str">
        <f>VLOOKUP(E641, MST_CM_ITEM!A:B,2,FALSE)</f>
        <v>物品の販売：音楽器具類</v>
      </c>
    </row>
    <row r="642" spans="1:8" x14ac:dyDescent="0.15">
      <c r="A642" s="1" t="str">
        <f>IF(MID(MST_CM_ITEM!A642,12,2)&lt;&gt;"11",RIGHT(MST_CM_ITEM!A642,13),RIGHT(MST_CM_ITEM!A642,12))</f>
        <v>320211012046</v>
      </c>
      <c r="B642" s="1" t="e">
        <f t="shared" si="36"/>
        <v>#REF!</v>
      </c>
      <c r="C642" s="1" t="str">
        <f t="shared" si="37"/>
        <v>PPIORG3202</v>
      </c>
      <c r="D642" s="1" t="str">
        <f t="shared" si="38"/>
        <v>PPISPLY320211</v>
      </c>
      <c r="E642" s="1" t="str">
        <f t="shared" si="39"/>
        <v>PPIITEM320211012046</v>
      </c>
      <c r="F642" s="1" t="str">
        <f>VLOOKUP( C642,MST_CM_ORG!A:B,2)</f>
        <v>浜田市</v>
      </c>
      <c r="G642" s="1" t="str">
        <f>VLOOKUP(D642, PPI_SPLYCD!A:B,2,FALSE)</f>
        <v>物品</v>
      </c>
      <c r="H642" s="1" t="str">
        <f>VLOOKUP(E642, MST_CM_ITEM!A:B,2,FALSE)</f>
        <v>物品の販売：食品類</v>
      </c>
    </row>
    <row r="643" spans="1:8" x14ac:dyDescent="0.15">
      <c r="A643" s="1" t="str">
        <f>IF(MID(MST_CM_ITEM!A643,12,2)&lt;&gt;"11",RIGHT(MST_CM_ITEM!A643,13),RIGHT(MST_CM_ITEM!A643,12))</f>
        <v>320211012047</v>
      </c>
      <c r="B643" s="1" t="e">
        <f t="shared" si="36"/>
        <v>#REF!</v>
      </c>
      <c r="C643" s="1" t="str">
        <f t="shared" si="37"/>
        <v>PPIORG3202</v>
      </c>
      <c r="D643" s="1" t="str">
        <f t="shared" si="38"/>
        <v>PPISPLY320211</v>
      </c>
      <c r="E643" s="1" t="str">
        <f t="shared" si="39"/>
        <v>PPIITEM320211012047</v>
      </c>
      <c r="F643" s="1" t="str">
        <f>VLOOKUP( C643,MST_CM_ORG!A:B,2)</f>
        <v>浜田市</v>
      </c>
      <c r="G643" s="1" t="str">
        <f>VLOOKUP(D643, PPI_SPLYCD!A:B,2,FALSE)</f>
        <v>物品</v>
      </c>
      <c r="H643" s="1" t="str">
        <f>VLOOKUP(E643, MST_CM_ITEM!A:B,2,FALSE)</f>
        <v>物品の販売：荒物・雑貨</v>
      </c>
    </row>
    <row r="644" spans="1:8" x14ac:dyDescent="0.15">
      <c r="A644" s="1" t="str">
        <f>IF(MID(MST_CM_ITEM!A644,12,2)&lt;&gt;"11",RIGHT(MST_CM_ITEM!A644,13),RIGHT(MST_CM_ITEM!A644,12))</f>
        <v>320211012048</v>
      </c>
      <c r="B644" s="1" t="e">
        <f t="shared" ref="B644:B707" si="40">IF(OR(ISERROR(F644),ISERROR(G644),ISERROR(H644)),"",IF(org_name&lt;&gt;F644,"",CONCATENATE(G644,"：",H644)))</f>
        <v>#REF!</v>
      </c>
      <c r="C644" s="1" t="str">
        <f t="shared" ref="C644:C707" si="41">"PPIORG"&amp;LEFT(A644,4)</f>
        <v>PPIORG3202</v>
      </c>
      <c r="D644" s="1" t="str">
        <f t="shared" ref="D644:D707" si="42">"PPISPLY"&amp;LEFT(A644,6)</f>
        <v>PPISPLY320211</v>
      </c>
      <c r="E644" s="1" t="str">
        <f t="shared" ref="E644:E707" si="43">"PPIITEM"&amp;A644</f>
        <v>PPIITEM320211012048</v>
      </c>
      <c r="F644" s="1" t="str">
        <f>VLOOKUP( C644,MST_CM_ORG!A:B,2)</f>
        <v>浜田市</v>
      </c>
      <c r="G644" s="1" t="str">
        <f>VLOOKUP(D644, PPI_SPLYCD!A:B,2,FALSE)</f>
        <v>物品</v>
      </c>
      <c r="H644" s="1" t="str">
        <f>VLOOKUP(E644, MST_CM_ITEM!A:B,2,FALSE)</f>
        <v>物品の販売：厨房機器</v>
      </c>
    </row>
    <row r="645" spans="1:8" x14ac:dyDescent="0.15">
      <c r="A645" s="1" t="str">
        <f>IF(MID(MST_CM_ITEM!A645,12,2)&lt;&gt;"11",RIGHT(MST_CM_ITEM!A645,13),RIGHT(MST_CM_ITEM!A645,12))</f>
        <v>320211012049</v>
      </c>
      <c r="B645" s="1" t="e">
        <f t="shared" si="40"/>
        <v>#REF!</v>
      </c>
      <c r="C645" s="1" t="str">
        <f t="shared" si="41"/>
        <v>PPIORG3202</v>
      </c>
      <c r="D645" s="1" t="str">
        <f t="shared" si="42"/>
        <v>PPISPLY320211</v>
      </c>
      <c r="E645" s="1" t="str">
        <f t="shared" si="43"/>
        <v>PPIITEM320211012049</v>
      </c>
      <c r="F645" s="1" t="str">
        <f>VLOOKUP( C645,MST_CM_ORG!A:B,2)</f>
        <v>浜田市</v>
      </c>
      <c r="G645" s="1" t="str">
        <f>VLOOKUP(D645, PPI_SPLYCD!A:B,2,FALSE)</f>
        <v>物品</v>
      </c>
      <c r="H645" s="1" t="str">
        <f>VLOOKUP(E645, MST_CM_ITEM!A:B,2,FALSE)</f>
        <v>物品の販売：計測機器</v>
      </c>
    </row>
    <row r="646" spans="1:8" x14ac:dyDescent="0.15">
      <c r="A646" s="1" t="str">
        <f>IF(MID(MST_CM_ITEM!A646,12,2)&lt;&gt;"11",RIGHT(MST_CM_ITEM!A646,13),RIGHT(MST_CM_ITEM!A646,12))</f>
        <v>320211012050</v>
      </c>
      <c r="B646" s="1" t="e">
        <f t="shared" si="40"/>
        <v>#REF!</v>
      </c>
      <c r="C646" s="1" t="str">
        <f t="shared" si="41"/>
        <v>PPIORG3202</v>
      </c>
      <c r="D646" s="1" t="str">
        <f t="shared" si="42"/>
        <v>PPISPLY320211</v>
      </c>
      <c r="E646" s="1" t="str">
        <f t="shared" si="43"/>
        <v>PPIITEM320211012050</v>
      </c>
      <c r="F646" s="1" t="str">
        <f>VLOOKUP( C646,MST_CM_ORG!A:B,2)</f>
        <v>浜田市</v>
      </c>
      <c r="G646" s="1" t="str">
        <f>VLOOKUP(D646, PPI_SPLYCD!A:B,2,FALSE)</f>
        <v>物品</v>
      </c>
      <c r="H646" s="1" t="str">
        <f>VLOOKUP(E646, MST_CM_ITEM!A:B,2,FALSE)</f>
        <v>物品の販売：消防・防災用品</v>
      </c>
    </row>
    <row r="647" spans="1:8" x14ac:dyDescent="0.15">
      <c r="A647" s="1" t="str">
        <f>IF(MID(MST_CM_ITEM!A647,12,2)&lt;&gt;"11",RIGHT(MST_CM_ITEM!A647,13),RIGHT(MST_CM_ITEM!A647,12))</f>
        <v>320211012051</v>
      </c>
      <c r="B647" s="1" t="e">
        <f t="shared" si="40"/>
        <v>#REF!</v>
      </c>
      <c r="C647" s="1" t="str">
        <f t="shared" si="41"/>
        <v>PPIORG3202</v>
      </c>
      <c r="D647" s="1" t="str">
        <f t="shared" si="42"/>
        <v>PPISPLY320211</v>
      </c>
      <c r="E647" s="1" t="str">
        <f t="shared" si="43"/>
        <v>PPIITEM320211012051</v>
      </c>
      <c r="F647" s="1" t="str">
        <f>VLOOKUP( C647,MST_CM_ORG!A:B,2)</f>
        <v>浜田市</v>
      </c>
      <c r="G647" s="1" t="str">
        <f>VLOOKUP(D647, PPI_SPLYCD!A:B,2,FALSE)</f>
        <v>物品</v>
      </c>
      <c r="H647" s="1" t="str">
        <f>VLOOKUP(E647, MST_CM_ITEM!A:B,2,FALSE)</f>
        <v>物品の販売：室内装飾品</v>
      </c>
    </row>
    <row r="648" spans="1:8" x14ac:dyDescent="0.15">
      <c r="A648" s="1" t="str">
        <f>IF(MID(MST_CM_ITEM!A648,12,2)&lt;&gt;"11",RIGHT(MST_CM_ITEM!A648,13),RIGHT(MST_CM_ITEM!A648,12))</f>
        <v>320211012052</v>
      </c>
      <c r="B648" s="1" t="e">
        <f t="shared" si="40"/>
        <v>#REF!</v>
      </c>
      <c r="C648" s="1" t="str">
        <f t="shared" si="41"/>
        <v>PPIORG3202</v>
      </c>
      <c r="D648" s="1" t="str">
        <f t="shared" si="42"/>
        <v>PPISPLY320211</v>
      </c>
      <c r="E648" s="1" t="str">
        <f t="shared" si="43"/>
        <v>PPIITEM320211012052</v>
      </c>
      <c r="F648" s="1" t="str">
        <f>VLOOKUP( C648,MST_CM_ORG!A:B,2)</f>
        <v>浜田市</v>
      </c>
      <c r="G648" s="1" t="str">
        <f>VLOOKUP(D648, PPI_SPLYCD!A:B,2,FALSE)</f>
        <v>物品</v>
      </c>
      <c r="H648" s="1" t="str">
        <f>VLOOKUP(E648, MST_CM_ITEM!A:B,2,FALSE)</f>
        <v>物品の販売：道路・交通安全機材</v>
      </c>
    </row>
    <row r="649" spans="1:8" x14ac:dyDescent="0.15">
      <c r="A649" s="1" t="str">
        <f>IF(MID(MST_CM_ITEM!A649,12,2)&lt;&gt;"11",RIGHT(MST_CM_ITEM!A649,13),RIGHT(MST_CM_ITEM!A649,12))</f>
        <v>320211012053</v>
      </c>
      <c r="B649" s="1" t="e">
        <f t="shared" si="40"/>
        <v>#REF!</v>
      </c>
      <c r="C649" s="1" t="str">
        <f t="shared" si="41"/>
        <v>PPIORG3202</v>
      </c>
      <c r="D649" s="1" t="str">
        <f t="shared" si="42"/>
        <v>PPISPLY320211</v>
      </c>
      <c r="E649" s="1" t="str">
        <f t="shared" si="43"/>
        <v>PPIITEM320211012053</v>
      </c>
      <c r="F649" s="1" t="str">
        <f>VLOOKUP( C649,MST_CM_ORG!A:B,2)</f>
        <v>浜田市</v>
      </c>
      <c r="G649" s="1" t="str">
        <f>VLOOKUP(D649, PPI_SPLYCD!A:B,2,FALSE)</f>
        <v>物品</v>
      </c>
      <c r="H649" s="1" t="str">
        <f>VLOOKUP(E649, MST_CM_ITEM!A:B,2,FALSE)</f>
        <v>物品の販売：資材</v>
      </c>
    </row>
    <row r="650" spans="1:8" x14ac:dyDescent="0.15">
      <c r="A650" s="1" t="str">
        <f>IF(MID(MST_CM_ITEM!A650,12,2)&lt;&gt;"11",RIGHT(MST_CM_ITEM!A650,13),RIGHT(MST_CM_ITEM!A650,12))</f>
        <v>320211012054</v>
      </c>
      <c r="B650" s="1" t="e">
        <f t="shared" si="40"/>
        <v>#REF!</v>
      </c>
      <c r="C650" s="1" t="str">
        <f t="shared" si="41"/>
        <v>PPIORG3202</v>
      </c>
      <c r="D650" s="1" t="str">
        <f t="shared" si="42"/>
        <v>PPISPLY320211</v>
      </c>
      <c r="E650" s="1" t="str">
        <f t="shared" si="43"/>
        <v>PPIITEM320211012054</v>
      </c>
      <c r="F650" s="1" t="str">
        <f>VLOOKUP( C650,MST_CM_ORG!A:B,2)</f>
        <v>浜田市</v>
      </c>
      <c r="G650" s="1" t="str">
        <f>VLOOKUP(D650, PPI_SPLYCD!A:B,2,FALSE)</f>
        <v>物品</v>
      </c>
      <c r="H650" s="1" t="str">
        <f>VLOOKUP(E650, MST_CM_ITEM!A:B,2,FALSE)</f>
        <v>物品の販売：コンクリート二次製品</v>
      </c>
    </row>
    <row r="651" spans="1:8" x14ac:dyDescent="0.15">
      <c r="A651" s="1" t="str">
        <f>IF(MID(MST_CM_ITEM!A651,12,2)&lt;&gt;"11",RIGHT(MST_CM_ITEM!A651,13),RIGHT(MST_CM_ITEM!A651,12))</f>
        <v>320211012055</v>
      </c>
      <c r="B651" s="1" t="e">
        <f t="shared" si="40"/>
        <v>#REF!</v>
      </c>
      <c r="C651" s="1" t="str">
        <f t="shared" si="41"/>
        <v>PPIORG3202</v>
      </c>
      <c r="D651" s="1" t="str">
        <f t="shared" si="42"/>
        <v>PPISPLY320211</v>
      </c>
      <c r="E651" s="1" t="str">
        <f t="shared" si="43"/>
        <v>PPIITEM320211012055</v>
      </c>
      <c r="F651" s="1" t="str">
        <f>VLOOKUP( C651,MST_CM_ORG!A:B,2)</f>
        <v>浜田市</v>
      </c>
      <c r="G651" s="1" t="str">
        <f>VLOOKUP(D651, PPI_SPLYCD!A:B,2,FALSE)</f>
        <v>物品</v>
      </c>
      <c r="H651" s="1" t="str">
        <f>VLOOKUP(E651, MST_CM_ITEM!A:B,2,FALSE)</f>
        <v>物品の販売：仮設資材</v>
      </c>
    </row>
    <row r="652" spans="1:8" x14ac:dyDescent="0.15">
      <c r="A652" s="1" t="str">
        <f>IF(MID(MST_CM_ITEM!A652,12,2)&lt;&gt;"11",RIGHT(MST_CM_ITEM!A652,13),RIGHT(MST_CM_ITEM!A652,12))</f>
        <v>320211012056</v>
      </c>
      <c r="B652" s="1" t="e">
        <f t="shared" si="40"/>
        <v>#REF!</v>
      </c>
      <c r="C652" s="1" t="str">
        <f t="shared" si="41"/>
        <v>PPIORG3202</v>
      </c>
      <c r="D652" s="1" t="str">
        <f t="shared" si="42"/>
        <v>PPISPLY320211</v>
      </c>
      <c r="E652" s="1" t="str">
        <f t="shared" si="43"/>
        <v>PPIITEM320211012056</v>
      </c>
      <c r="F652" s="1" t="str">
        <f>VLOOKUP( C652,MST_CM_ORG!A:B,2)</f>
        <v>浜田市</v>
      </c>
      <c r="G652" s="1" t="str">
        <f>VLOOKUP(D652, PPI_SPLYCD!A:B,2,FALSE)</f>
        <v>物品</v>
      </c>
      <c r="H652" s="1" t="str">
        <f>VLOOKUP(E652, MST_CM_ITEM!A:B,2,FALSE)</f>
        <v>物品の販売：水道機具類</v>
      </c>
    </row>
    <row r="653" spans="1:8" x14ac:dyDescent="0.15">
      <c r="A653" s="1" t="str">
        <f>IF(MID(MST_CM_ITEM!A653,12,2)&lt;&gt;"11",RIGHT(MST_CM_ITEM!A653,13),RIGHT(MST_CM_ITEM!A653,12))</f>
        <v>320211012057</v>
      </c>
      <c r="B653" s="1" t="e">
        <f t="shared" si="40"/>
        <v>#REF!</v>
      </c>
      <c r="C653" s="1" t="str">
        <f t="shared" si="41"/>
        <v>PPIORG3202</v>
      </c>
      <c r="D653" s="1" t="str">
        <f t="shared" si="42"/>
        <v>PPISPLY320211</v>
      </c>
      <c r="E653" s="1" t="str">
        <f t="shared" si="43"/>
        <v>PPIITEM320211012057</v>
      </c>
      <c r="F653" s="1" t="str">
        <f>VLOOKUP( C653,MST_CM_ORG!A:B,2)</f>
        <v>浜田市</v>
      </c>
      <c r="G653" s="1" t="str">
        <f>VLOOKUP(D653, PPI_SPLYCD!A:B,2,FALSE)</f>
        <v>物品</v>
      </c>
      <c r="H653" s="1" t="str">
        <f>VLOOKUP(E653, MST_CM_ITEM!A:B,2,FALSE)</f>
        <v>物品の販売：肥飼料・園芸用品</v>
      </c>
    </row>
    <row r="654" spans="1:8" x14ac:dyDescent="0.15">
      <c r="A654" s="1" t="str">
        <f>IF(MID(MST_CM_ITEM!A654,12,2)&lt;&gt;"11",RIGHT(MST_CM_ITEM!A654,13),RIGHT(MST_CM_ITEM!A654,12))</f>
        <v>320211012058</v>
      </c>
      <c r="B654" s="1" t="e">
        <f t="shared" si="40"/>
        <v>#REF!</v>
      </c>
      <c r="C654" s="1" t="str">
        <f t="shared" si="41"/>
        <v>PPIORG3202</v>
      </c>
      <c r="D654" s="1" t="str">
        <f t="shared" si="42"/>
        <v>PPISPLY320211</v>
      </c>
      <c r="E654" s="1" t="str">
        <f t="shared" si="43"/>
        <v>PPIITEM320211012058</v>
      </c>
      <c r="F654" s="1" t="str">
        <f>VLOOKUP( C654,MST_CM_ORG!A:B,2)</f>
        <v>浜田市</v>
      </c>
      <c r="G654" s="1" t="str">
        <f>VLOOKUP(D654, PPI_SPLYCD!A:B,2,FALSE)</f>
        <v>物品</v>
      </c>
      <c r="H654" s="1" t="str">
        <f>VLOOKUP(E654, MST_CM_ITEM!A:B,2,FALSE)</f>
        <v>物品の販売：農薬</v>
      </c>
    </row>
    <row r="655" spans="1:8" x14ac:dyDescent="0.15">
      <c r="A655" s="1" t="str">
        <f>IF(MID(MST_CM_ITEM!A655,12,2)&lt;&gt;"11",RIGHT(MST_CM_ITEM!A655,13),RIGHT(MST_CM_ITEM!A655,12))</f>
        <v>320211012059</v>
      </c>
      <c r="B655" s="1" t="e">
        <f t="shared" si="40"/>
        <v>#REF!</v>
      </c>
      <c r="C655" s="1" t="str">
        <f t="shared" si="41"/>
        <v>PPIORG3202</v>
      </c>
      <c r="D655" s="1" t="str">
        <f t="shared" si="42"/>
        <v>PPISPLY320211</v>
      </c>
      <c r="E655" s="1" t="str">
        <f t="shared" si="43"/>
        <v>PPIITEM320211012059</v>
      </c>
      <c r="F655" s="1" t="str">
        <f>VLOOKUP( C655,MST_CM_ORG!A:B,2)</f>
        <v>浜田市</v>
      </c>
      <c r="G655" s="1" t="str">
        <f>VLOOKUP(D655, PPI_SPLYCD!A:B,2,FALSE)</f>
        <v>物品</v>
      </c>
      <c r="H655" s="1" t="str">
        <f>VLOOKUP(E655, MST_CM_ITEM!A:B,2,FALSE)</f>
        <v>物品の販売：その他</v>
      </c>
    </row>
    <row r="656" spans="1:8" x14ac:dyDescent="0.15">
      <c r="A656" s="1" t="str">
        <f>IF(MID(MST_CM_ITEM!A656,12,2)&lt;&gt;"11",RIGHT(MST_CM_ITEM!A656,13),RIGHT(MST_CM_ITEM!A656,12))</f>
        <v>320211013000</v>
      </c>
      <c r="B656" s="1" t="e">
        <f t="shared" si="40"/>
        <v>#REF!</v>
      </c>
      <c r="C656" s="1" t="str">
        <f t="shared" si="41"/>
        <v>PPIORG3202</v>
      </c>
      <c r="D656" s="1" t="str">
        <f t="shared" si="42"/>
        <v>PPISPLY320211</v>
      </c>
      <c r="E656" s="1" t="str">
        <f t="shared" si="43"/>
        <v>PPIITEM320211013000</v>
      </c>
      <c r="F656" s="1" t="str">
        <f>VLOOKUP( C656,MST_CM_ORG!A:B,2)</f>
        <v>浜田市</v>
      </c>
      <c r="G656" s="1" t="str">
        <f>VLOOKUP(D656, PPI_SPLYCD!A:B,2,FALSE)</f>
        <v>物品</v>
      </c>
      <c r="H656" s="1" t="str">
        <f>VLOOKUP(E656, MST_CM_ITEM!A:B,2,FALSE)</f>
        <v>役務等の提供：</v>
      </c>
    </row>
    <row r="657" spans="1:8" x14ac:dyDescent="0.15">
      <c r="A657" s="1" t="str">
        <f>IF(MID(MST_CM_ITEM!A657,12,2)&lt;&gt;"11",RIGHT(MST_CM_ITEM!A657,13),RIGHT(MST_CM_ITEM!A657,12))</f>
        <v>320211013001</v>
      </c>
      <c r="B657" s="1" t="e">
        <f t="shared" si="40"/>
        <v>#REF!</v>
      </c>
      <c r="C657" s="1" t="str">
        <f t="shared" si="41"/>
        <v>PPIORG3202</v>
      </c>
      <c r="D657" s="1" t="str">
        <f t="shared" si="42"/>
        <v>PPISPLY320211</v>
      </c>
      <c r="E657" s="1" t="str">
        <f t="shared" si="43"/>
        <v>PPIITEM320211013001</v>
      </c>
      <c r="F657" s="1" t="str">
        <f>VLOOKUP( C657,MST_CM_ORG!A:B,2)</f>
        <v>浜田市</v>
      </c>
      <c r="G657" s="1" t="str">
        <f>VLOOKUP(D657, PPI_SPLYCD!A:B,2,FALSE)</f>
        <v>物品</v>
      </c>
      <c r="H657" s="1" t="str">
        <f>VLOOKUP(E657, MST_CM_ITEM!A:B,2,FALSE)</f>
        <v>役務等の提供：広告･宣伝</v>
      </c>
    </row>
    <row r="658" spans="1:8" x14ac:dyDescent="0.15">
      <c r="A658" s="1" t="str">
        <f>IF(MID(MST_CM_ITEM!A658,12,2)&lt;&gt;"11",RIGHT(MST_CM_ITEM!A658,13),RIGHT(MST_CM_ITEM!A658,12))</f>
        <v>320211013002</v>
      </c>
      <c r="B658" s="1" t="e">
        <f t="shared" si="40"/>
        <v>#REF!</v>
      </c>
      <c r="C658" s="1" t="str">
        <f t="shared" si="41"/>
        <v>PPIORG3202</v>
      </c>
      <c r="D658" s="1" t="str">
        <f t="shared" si="42"/>
        <v>PPISPLY320211</v>
      </c>
      <c r="E658" s="1" t="str">
        <f t="shared" si="43"/>
        <v>PPIITEM320211013002</v>
      </c>
      <c r="F658" s="1" t="str">
        <f>VLOOKUP( C658,MST_CM_ORG!A:B,2)</f>
        <v>浜田市</v>
      </c>
      <c r="G658" s="1" t="str">
        <f>VLOOKUP(D658, PPI_SPLYCD!A:B,2,FALSE)</f>
        <v>物品</v>
      </c>
      <c r="H658" s="1" t="str">
        <f>VLOOKUP(E658, MST_CM_ITEM!A:B,2,FALSE)</f>
        <v>役務等の提供：写真･製図</v>
      </c>
    </row>
    <row r="659" spans="1:8" x14ac:dyDescent="0.15">
      <c r="A659" s="1" t="str">
        <f>IF(MID(MST_CM_ITEM!A659,12,2)&lt;&gt;"11",RIGHT(MST_CM_ITEM!A659,13),RIGHT(MST_CM_ITEM!A659,12))</f>
        <v>320211013003</v>
      </c>
      <c r="B659" s="1" t="e">
        <f t="shared" si="40"/>
        <v>#REF!</v>
      </c>
      <c r="C659" s="1" t="str">
        <f t="shared" si="41"/>
        <v>PPIORG3202</v>
      </c>
      <c r="D659" s="1" t="str">
        <f t="shared" si="42"/>
        <v>PPISPLY320211</v>
      </c>
      <c r="E659" s="1" t="str">
        <f t="shared" si="43"/>
        <v>PPIITEM320211013003</v>
      </c>
      <c r="F659" s="1" t="str">
        <f>VLOOKUP( C659,MST_CM_ORG!A:B,2)</f>
        <v>浜田市</v>
      </c>
      <c r="G659" s="1" t="str">
        <f>VLOOKUP(D659, PPI_SPLYCD!A:B,2,FALSE)</f>
        <v>物品</v>
      </c>
      <c r="H659" s="1" t="str">
        <f>VLOOKUP(E659, MST_CM_ITEM!A:B,2,FALSE)</f>
        <v>役務等の提供：調査･研究</v>
      </c>
    </row>
    <row r="660" spans="1:8" x14ac:dyDescent="0.15">
      <c r="A660" s="1" t="str">
        <f>IF(MID(MST_CM_ITEM!A660,12,2)&lt;&gt;"11",RIGHT(MST_CM_ITEM!A660,13),RIGHT(MST_CM_ITEM!A660,12))</f>
        <v>320211013004</v>
      </c>
      <c r="B660" s="1" t="e">
        <f t="shared" si="40"/>
        <v>#REF!</v>
      </c>
      <c r="C660" s="1" t="str">
        <f t="shared" si="41"/>
        <v>PPIORG3202</v>
      </c>
      <c r="D660" s="1" t="str">
        <f t="shared" si="42"/>
        <v>PPISPLY320211</v>
      </c>
      <c r="E660" s="1" t="str">
        <f t="shared" si="43"/>
        <v>PPIITEM320211013004</v>
      </c>
      <c r="F660" s="1" t="str">
        <f>VLOOKUP( C660,MST_CM_ORG!A:B,2)</f>
        <v>浜田市</v>
      </c>
      <c r="G660" s="1" t="str">
        <f>VLOOKUP(D660, PPI_SPLYCD!A:B,2,FALSE)</f>
        <v>物品</v>
      </c>
      <c r="H660" s="1" t="str">
        <f>VLOOKUP(E660, MST_CM_ITEM!A:B,2,FALSE)</f>
        <v>役務等の提供：情報処理</v>
      </c>
    </row>
    <row r="661" spans="1:8" x14ac:dyDescent="0.15">
      <c r="A661" s="1" t="str">
        <f>IF(MID(MST_CM_ITEM!A661,12,2)&lt;&gt;"11",RIGHT(MST_CM_ITEM!A661,13),RIGHT(MST_CM_ITEM!A661,12))</f>
        <v>320211013005</v>
      </c>
      <c r="B661" s="1" t="e">
        <f t="shared" si="40"/>
        <v>#REF!</v>
      </c>
      <c r="C661" s="1" t="str">
        <f t="shared" si="41"/>
        <v>PPIORG3202</v>
      </c>
      <c r="D661" s="1" t="str">
        <f t="shared" si="42"/>
        <v>PPISPLY320211</v>
      </c>
      <c r="E661" s="1" t="str">
        <f t="shared" si="43"/>
        <v>PPIITEM320211013005</v>
      </c>
      <c r="F661" s="1" t="str">
        <f>VLOOKUP( C661,MST_CM_ORG!A:B,2)</f>
        <v>浜田市</v>
      </c>
      <c r="G661" s="1" t="str">
        <f>VLOOKUP(D661, PPI_SPLYCD!A:B,2,FALSE)</f>
        <v>物品</v>
      </c>
      <c r="H661" s="1" t="str">
        <f>VLOOKUP(E661, MST_CM_ITEM!A:B,2,FALSE)</f>
        <v>役務等の提供：翻訳･通訳･速記</v>
      </c>
    </row>
    <row r="662" spans="1:8" x14ac:dyDescent="0.15">
      <c r="A662" s="1" t="str">
        <f>IF(MID(MST_CM_ITEM!A662,12,2)&lt;&gt;"11",RIGHT(MST_CM_ITEM!A662,13),RIGHT(MST_CM_ITEM!A662,12))</f>
        <v>320211013006</v>
      </c>
      <c r="B662" s="1" t="e">
        <f t="shared" si="40"/>
        <v>#REF!</v>
      </c>
      <c r="C662" s="1" t="str">
        <f t="shared" si="41"/>
        <v>PPIORG3202</v>
      </c>
      <c r="D662" s="1" t="str">
        <f t="shared" si="42"/>
        <v>PPISPLY320211</v>
      </c>
      <c r="E662" s="1" t="str">
        <f t="shared" si="43"/>
        <v>PPIITEM320211013006</v>
      </c>
      <c r="F662" s="1" t="str">
        <f>VLOOKUP( C662,MST_CM_ORG!A:B,2)</f>
        <v>浜田市</v>
      </c>
      <c r="G662" s="1" t="str">
        <f>VLOOKUP(D662, PPI_SPLYCD!A:B,2,FALSE)</f>
        <v>物品</v>
      </c>
      <c r="H662" s="1" t="str">
        <f>VLOOKUP(E662, MST_CM_ITEM!A:B,2,FALSE)</f>
        <v>役務等の提供：ソフトウェア開発</v>
      </c>
    </row>
    <row r="663" spans="1:8" x14ac:dyDescent="0.15">
      <c r="A663" s="1" t="str">
        <f>IF(MID(MST_CM_ITEM!A663,12,2)&lt;&gt;"11",RIGHT(MST_CM_ITEM!A663,13),RIGHT(MST_CM_ITEM!A663,12))</f>
        <v>320211013007</v>
      </c>
      <c r="B663" s="1" t="e">
        <f t="shared" si="40"/>
        <v>#REF!</v>
      </c>
      <c r="C663" s="1" t="str">
        <f t="shared" si="41"/>
        <v>PPIORG3202</v>
      </c>
      <c r="D663" s="1" t="str">
        <f t="shared" si="42"/>
        <v>PPISPLY320211</v>
      </c>
      <c r="E663" s="1" t="str">
        <f t="shared" si="43"/>
        <v>PPIITEM320211013007</v>
      </c>
      <c r="F663" s="1" t="str">
        <f>VLOOKUP( C663,MST_CM_ORG!A:B,2)</f>
        <v>浜田市</v>
      </c>
      <c r="G663" s="1" t="str">
        <f>VLOOKUP(D663, PPI_SPLYCD!A:B,2,FALSE)</f>
        <v>物品</v>
      </c>
      <c r="H663" s="1" t="str">
        <f>VLOOKUP(E663, MST_CM_ITEM!A:B,2,FALSE)</f>
        <v>役務等の提供：会場等の借り上げ</v>
      </c>
    </row>
    <row r="664" spans="1:8" x14ac:dyDescent="0.15">
      <c r="A664" s="1" t="str">
        <f>IF(MID(MST_CM_ITEM!A664,12,2)&lt;&gt;"11",RIGHT(MST_CM_ITEM!A664,13),RIGHT(MST_CM_ITEM!A664,12))</f>
        <v>320211013008</v>
      </c>
      <c r="B664" s="1" t="e">
        <f t="shared" si="40"/>
        <v>#REF!</v>
      </c>
      <c r="C664" s="1" t="str">
        <f t="shared" si="41"/>
        <v>PPIORG3202</v>
      </c>
      <c r="D664" s="1" t="str">
        <f t="shared" si="42"/>
        <v>PPISPLY320211</v>
      </c>
      <c r="E664" s="1" t="str">
        <f t="shared" si="43"/>
        <v>PPIITEM320211013008</v>
      </c>
      <c r="F664" s="1" t="str">
        <f>VLOOKUP( C664,MST_CM_ORG!A:B,2)</f>
        <v>浜田市</v>
      </c>
      <c r="G664" s="1" t="str">
        <f>VLOOKUP(D664, PPI_SPLYCD!A:B,2,FALSE)</f>
        <v>物品</v>
      </c>
      <c r="H664" s="1" t="str">
        <f>VLOOKUP(E664, MST_CM_ITEM!A:B,2,FALSE)</f>
        <v>役務等の提供：賃貸借</v>
      </c>
    </row>
    <row r="665" spans="1:8" x14ac:dyDescent="0.15">
      <c r="A665" s="1" t="str">
        <f>IF(MID(MST_CM_ITEM!A665,12,2)&lt;&gt;"11",RIGHT(MST_CM_ITEM!A665,13),RIGHT(MST_CM_ITEM!A665,12))</f>
        <v>320211013009</v>
      </c>
      <c r="B665" s="1" t="e">
        <f t="shared" si="40"/>
        <v>#REF!</v>
      </c>
      <c r="C665" s="1" t="str">
        <f t="shared" si="41"/>
        <v>PPIORG3202</v>
      </c>
      <c r="D665" s="1" t="str">
        <f t="shared" si="42"/>
        <v>PPISPLY320211</v>
      </c>
      <c r="E665" s="1" t="str">
        <f t="shared" si="43"/>
        <v>PPIITEM320211013009</v>
      </c>
      <c r="F665" s="1" t="str">
        <f>VLOOKUP( C665,MST_CM_ORG!A:B,2)</f>
        <v>浜田市</v>
      </c>
      <c r="G665" s="1" t="str">
        <f>VLOOKUP(D665, PPI_SPLYCD!A:B,2,FALSE)</f>
        <v>物品</v>
      </c>
      <c r="H665" s="1" t="str">
        <f>VLOOKUP(E665, MST_CM_ITEM!A:B,2,FALSE)</f>
        <v>役務等の提供：建物管理等各種保守管理</v>
      </c>
    </row>
    <row r="666" spans="1:8" x14ac:dyDescent="0.15">
      <c r="A666" s="1" t="str">
        <f>IF(MID(MST_CM_ITEM!A666,12,2)&lt;&gt;"11",RIGHT(MST_CM_ITEM!A666,13),RIGHT(MST_CM_ITEM!A666,12))</f>
        <v>320211013010</v>
      </c>
      <c r="B666" s="1" t="e">
        <f t="shared" si="40"/>
        <v>#REF!</v>
      </c>
      <c r="C666" s="1" t="str">
        <f t="shared" si="41"/>
        <v>PPIORG3202</v>
      </c>
      <c r="D666" s="1" t="str">
        <f t="shared" si="42"/>
        <v>PPISPLY320211</v>
      </c>
      <c r="E666" s="1" t="str">
        <f t="shared" si="43"/>
        <v>PPIITEM320211013010</v>
      </c>
      <c r="F666" s="1" t="str">
        <f>VLOOKUP( C666,MST_CM_ORG!A:B,2)</f>
        <v>浜田市</v>
      </c>
      <c r="G666" s="1" t="str">
        <f>VLOOKUP(D666, PPI_SPLYCD!A:B,2,FALSE)</f>
        <v>物品</v>
      </c>
      <c r="H666" s="1" t="str">
        <f>VLOOKUP(E666, MST_CM_ITEM!A:B,2,FALSE)</f>
        <v>役務等の提供：運送</v>
      </c>
    </row>
    <row r="667" spans="1:8" x14ac:dyDescent="0.15">
      <c r="A667" s="1" t="str">
        <f>IF(MID(MST_CM_ITEM!A667,12,2)&lt;&gt;"11",RIGHT(MST_CM_ITEM!A667,13),RIGHT(MST_CM_ITEM!A667,12))</f>
        <v>320211013011</v>
      </c>
      <c r="B667" s="1" t="e">
        <f t="shared" si="40"/>
        <v>#REF!</v>
      </c>
      <c r="C667" s="1" t="str">
        <f t="shared" si="41"/>
        <v>PPIORG3202</v>
      </c>
      <c r="D667" s="1" t="str">
        <f t="shared" si="42"/>
        <v>PPISPLY320211</v>
      </c>
      <c r="E667" s="1" t="str">
        <f t="shared" si="43"/>
        <v>PPIITEM320211013011</v>
      </c>
      <c r="F667" s="1" t="str">
        <f>VLOOKUP( C667,MST_CM_ORG!A:B,2)</f>
        <v>浜田市</v>
      </c>
      <c r="G667" s="1" t="str">
        <f>VLOOKUP(D667, PPI_SPLYCD!A:B,2,FALSE)</f>
        <v>物品</v>
      </c>
      <c r="H667" s="1" t="str">
        <f>VLOOKUP(E667, MST_CM_ITEM!A:B,2,FALSE)</f>
        <v>役務等の提供：車両整備</v>
      </c>
    </row>
    <row r="668" spans="1:8" x14ac:dyDescent="0.15">
      <c r="A668" s="1" t="str">
        <f>IF(MID(MST_CM_ITEM!A668,12,2)&lt;&gt;"11",RIGHT(MST_CM_ITEM!A668,13),RIGHT(MST_CM_ITEM!A668,12))</f>
        <v>320211013012</v>
      </c>
      <c r="B668" s="1" t="e">
        <f t="shared" si="40"/>
        <v>#REF!</v>
      </c>
      <c r="C668" s="1" t="str">
        <f t="shared" si="41"/>
        <v>PPIORG3202</v>
      </c>
      <c r="D668" s="1" t="str">
        <f t="shared" si="42"/>
        <v>PPISPLY320211</v>
      </c>
      <c r="E668" s="1" t="str">
        <f t="shared" si="43"/>
        <v>PPIITEM320211013012</v>
      </c>
      <c r="F668" s="1" t="str">
        <f>VLOOKUP( C668,MST_CM_ORG!A:B,2)</f>
        <v>浜田市</v>
      </c>
      <c r="G668" s="1" t="str">
        <f>VLOOKUP(D668, PPI_SPLYCD!A:B,2,FALSE)</f>
        <v>物品</v>
      </c>
      <c r="H668" s="1" t="str">
        <f>VLOOKUP(E668, MST_CM_ITEM!A:B,2,FALSE)</f>
        <v>役務等の提供：船舶整備</v>
      </c>
    </row>
    <row r="669" spans="1:8" x14ac:dyDescent="0.15">
      <c r="A669" s="1" t="str">
        <f>IF(MID(MST_CM_ITEM!A669,12,2)&lt;&gt;"11",RIGHT(MST_CM_ITEM!A669,13),RIGHT(MST_CM_ITEM!A669,12))</f>
        <v>320211013013</v>
      </c>
      <c r="B669" s="1" t="e">
        <f t="shared" si="40"/>
        <v>#REF!</v>
      </c>
      <c r="C669" s="1" t="str">
        <f t="shared" si="41"/>
        <v>PPIORG3202</v>
      </c>
      <c r="D669" s="1" t="str">
        <f t="shared" si="42"/>
        <v>PPISPLY320211</v>
      </c>
      <c r="E669" s="1" t="str">
        <f t="shared" si="43"/>
        <v>PPIITEM320211013013</v>
      </c>
      <c r="F669" s="1" t="str">
        <f>VLOOKUP( C669,MST_CM_ORG!A:B,2)</f>
        <v>浜田市</v>
      </c>
      <c r="G669" s="1" t="str">
        <f>VLOOKUP(D669, PPI_SPLYCD!A:B,2,FALSE)</f>
        <v>物品</v>
      </c>
      <c r="H669" s="1" t="str">
        <f>VLOOKUP(E669, MST_CM_ITEM!A:B,2,FALSE)</f>
        <v>役務等の提供：電子出版</v>
      </c>
    </row>
    <row r="670" spans="1:8" x14ac:dyDescent="0.15">
      <c r="A670" s="1" t="str">
        <f>IF(MID(MST_CM_ITEM!A670,12,2)&lt;&gt;"11",RIGHT(MST_CM_ITEM!A670,13),RIGHT(MST_CM_ITEM!A670,12))</f>
        <v>320211013014</v>
      </c>
      <c r="B670" s="1" t="e">
        <f t="shared" si="40"/>
        <v>#REF!</v>
      </c>
      <c r="C670" s="1" t="str">
        <f t="shared" si="41"/>
        <v>PPIORG3202</v>
      </c>
      <c r="D670" s="1" t="str">
        <f t="shared" si="42"/>
        <v>PPISPLY320211</v>
      </c>
      <c r="E670" s="1" t="str">
        <f t="shared" si="43"/>
        <v>PPIITEM320211013014</v>
      </c>
      <c r="F670" s="1" t="str">
        <f>VLOOKUP( C670,MST_CM_ORG!A:B,2)</f>
        <v>浜田市</v>
      </c>
      <c r="G670" s="1" t="str">
        <f>VLOOKUP(D670, PPI_SPLYCD!A:B,2,FALSE)</f>
        <v>物品</v>
      </c>
      <c r="H670" s="1" t="str">
        <f>VLOOKUP(E670, MST_CM_ITEM!A:B,2,FALSE)</f>
        <v>役務等の提供：防衛用装備品類の整備</v>
      </c>
    </row>
    <row r="671" spans="1:8" x14ac:dyDescent="0.15">
      <c r="A671" s="1" t="str">
        <f>IF(MID(MST_CM_ITEM!A671,12,2)&lt;&gt;"11",RIGHT(MST_CM_ITEM!A671,13),RIGHT(MST_CM_ITEM!A671,12))</f>
        <v>320211013015</v>
      </c>
      <c r="B671" s="1" t="e">
        <f t="shared" si="40"/>
        <v>#REF!</v>
      </c>
      <c r="C671" s="1" t="str">
        <f t="shared" si="41"/>
        <v>PPIORG3202</v>
      </c>
      <c r="D671" s="1" t="str">
        <f t="shared" si="42"/>
        <v>PPISPLY320211</v>
      </c>
      <c r="E671" s="1" t="str">
        <f t="shared" si="43"/>
        <v>PPIITEM320211013015</v>
      </c>
      <c r="F671" s="1" t="str">
        <f>VLOOKUP( C671,MST_CM_ORG!A:B,2)</f>
        <v>浜田市</v>
      </c>
      <c r="G671" s="1" t="str">
        <f>VLOOKUP(D671, PPI_SPLYCD!A:B,2,FALSE)</f>
        <v>物品</v>
      </c>
      <c r="H671" s="1" t="str">
        <f>VLOOKUP(E671, MST_CM_ITEM!A:B,2,FALSE)</f>
        <v>役務等の提供：各種検査</v>
      </c>
    </row>
    <row r="672" spans="1:8" x14ac:dyDescent="0.15">
      <c r="A672" s="1" t="str">
        <f>IF(MID(MST_CM_ITEM!A672,12,2)&lt;&gt;"11",RIGHT(MST_CM_ITEM!A672,13),RIGHT(MST_CM_ITEM!A672,12))</f>
        <v>320211013016</v>
      </c>
      <c r="B672" s="1" t="e">
        <f t="shared" si="40"/>
        <v>#REF!</v>
      </c>
      <c r="C672" s="1" t="str">
        <f t="shared" si="41"/>
        <v>PPIORG3202</v>
      </c>
      <c r="D672" s="1" t="str">
        <f t="shared" si="42"/>
        <v>PPISPLY320211</v>
      </c>
      <c r="E672" s="1" t="str">
        <f t="shared" si="43"/>
        <v>PPIITEM320211013016</v>
      </c>
      <c r="F672" s="1" t="str">
        <f>VLOOKUP( C672,MST_CM_ORG!A:B,2)</f>
        <v>浜田市</v>
      </c>
      <c r="G672" s="1" t="str">
        <f>VLOOKUP(D672, PPI_SPLYCD!A:B,2,FALSE)</f>
        <v>物品</v>
      </c>
      <c r="H672" s="1" t="str">
        <f>VLOOKUP(E672, MST_CM_ITEM!A:B,2,FALSE)</f>
        <v>役務等の提供：建物警備等</v>
      </c>
    </row>
    <row r="673" spans="1:8" x14ac:dyDescent="0.15">
      <c r="A673" s="1" t="str">
        <f>IF(MID(MST_CM_ITEM!A673,12,2)&lt;&gt;"11",RIGHT(MST_CM_ITEM!A673,13),RIGHT(MST_CM_ITEM!A673,12))</f>
        <v>320211013017</v>
      </c>
      <c r="B673" s="1" t="e">
        <f t="shared" si="40"/>
        <v>#REF!</v>
      </c>
      <c r="C673" s="1" t="str">
        <f t="shared" si="41"/>
        <v>PPIORG3202</v>
      </c>
      <c r="D673" s="1" t="str">
        <f t="shared" si="42"/>
        <v>PPISPLY320211</v>
      </c>
      <c r="E673" s="1" t="str">
        <f t="shared" si="43"/>
        <v>PPIITEM320211013017</v>
      </c>
      <c r="F673" s="1" t="str">
        <f>VLOOKUP( C673,MST_CM_ORG!A:B,2)</f>
        <v>浜田市</v>
      </c>
      <c r="G673" s="1" t="str">
        <f>VLOOKUP(D673, PPI_SPLYCD!A:B,2,FALSE)</f>
        <v>物品</v>
      </c>
      <c r="H673" s="1" t="str">
        <f>VLOOKUP(E673, MST_CM_ITEM!A:B,2,FALSE)</f>
        <v>役務等の提供：漏水調査</v>
      </c>
    </row>
    <row r="674" spans="1:8" x14ac:dyDescent="0.15">
      <c r="A674" s="1" t="str">
        <f>IF(MID(MST_CM_ITEM!A674,12,2)&lt;&gt;"11",RIGHT(MST_CM_ITEM!A674,13),RIGHT(MST_CM_ITEM!A674,12))</f>
        <v>320211013018</v>
      </c>
      <c r="B674" s="1" t="e">
        <f t="shared" si="40"/>
        <v>#REF!</v>
      </c>
      <c r="C674" s="1" t="str">
        <f t="shared" si="41"/>
        <v>PPIORG3202</v>
      </c>
      <c r="D674" s="1" t="str">
        <f t="shared" si="42"/>
        <v>PPISPLY320211</v>
      </c>
      <c r="E674" s="1" t="str">
        <f t="shared" si="43"/>
        <v>PPIITEM320211013018</v>
      </c>
      <c r="F674" s="1" t="str">
        <f>VLOOKUP( C674,MST_CM_ORG!A:B,2)</f>
        <v>浜田市</v>
      </c>
      <c r="G674" s="1" t="str">
        <f>VLOOKUP(D674, PPI_SPLYCD!A:B,2,FALSE)</f>
        <v>物品</v>
      </c>
      <c r="H674" s="1" t="str">
        <f>VLOOKUP(E674, MST_CM_ITEM!A:B,2,FALSE)</f>
        <v>役務等の提供：建物清掃</v>
      </c>
    </row>
    <row r="675" spans="1:8" x14ac:dyDescent="0.15">
      <c r="A675" s="1" t="str">
        <f>IF(MID(MST_CM_ITEM!A675,12,2)&lt;&gt;"11",RIGHT(MST_CM_ITEM!A675,13),RIGHT(MST_CM_ITEM!A675,12))</f>
        <v>320211013019</v>
      </c>
      <c r="B675" s="1" t="e">
        <f t="shared" si="40"/>
        <v>#REF!</v>
      </c>
      <c r="C675" s="1" t="str">
        <f t="shared" si="41"/>
        <v>PPIORG3202</v>
      </c>
      <c r="D675" s="1" t="str">
        <f t="shared" si="42"/>
        <v>PPISPLY320211</v>
      </c>
      <c r="E675" s="1" t="str">
        <f t="shared" si="43"/>
        <v>PPIITEM320211013019</v>
      </c>
      <c r="F675" s="1" t="str">
        <f>VLOOKUP( C675,MST_CM_ORG!A:B,2)</f>
        <v>浜田市</v>
      </c>
      <c r="G675" s="1" t="str">
        <f>VLOOKUP(D675, PPI_SPLYCD!A:B,2,FALSE)</f>
        <v>物品</v>
      </c>
      <c r="H675" s="1" t="str">
        <f>VLOOKUP(E675, MST_CM_ITEM!A:B,2,FALSE)</f>
        <v>役務等の提供：屋外清掃</v>
      </c>
    </row>
    <row r="676" spans="1:8" x14ac:dyDescent="0.15">
      <c r="A676" s="1" t="str">
        <f>IF(MID(MST_CM_ITEM!A676,12,2)&lt;&gt;"11",RIGHT(MST_CM_ITEM!A676,13),RIGHT(MST_CM_ITEM!A676,12))</f>
        <v>320211013020</v>
      </c>
      <c r="B676" s="1" t="e">
        <f t="shared" si="40"/>
        <v>#REF!</v>
      </c>
      <c r="C676" s="1" t="str">
        <f t="shared" si="41"/>
        <v>PPIORG3202</v>
      </c>
      <c r="D676" s="1" t="str">
        <f t="shared" si="42"/>
        <v>PPISPLY320211</v>
      </c>
      <c r="E676" s="1" t="str">
        <f t="shared" si="43"/>
        <v>PPIITEM320211013020</v>
      </c>
      <c r="F676" s="1" t="str">
        <f>VLOOKUP( C676,MST_CM_ORG!A:B,2)</f>
        <v>浜田市</v>
      </c>
      <c r="G676" s="1" t="str">
        <f>VLOOKUP(D676, PPI_SPLYCD!A:B,2,FALSE)</f>
        <v>物品</v>
      </c>
      <c r="H676" s="1" t="str">
        <f>VLOOKUP(E676, MST_CM_ITEM!A:B,2,FALSE)</f>
        <v>役務等の提供：貯水槽清掃</v>
      </c>
    </row>
    <row r="677" spans="1:8" x14ac:dyDescent="0.15">
      <c r="A677" s="1" t="str">
        <f>IF(MID(MST_CM_ITEM!A677,12,2)&lt;&gt;"11",RIGHT(MST_CM_ITEM!A677,13),RIGHT(MST_CM_ITEM!A677,12))</f>
        <v>320211013021</v>
      </c>
      <c r="B677" s="1" t="e">
        <f t="shared" si="40"/>
        <v>#REF!</v>
      </c>
      <c r="C677" s="1" t="str">
        <f t="shared" si="41"/>
        <v>PPIORG3202</v>
      </c>
      <c r="D677" s="1" t="str">
        <f t="shared" si="42"/>
        <v>PPISPLY320211</v>
      </c>
      <c r="E677" s="1" t="str">
        <f t="shared" si="43"/>
        <v>PPIITEM320211013021</v>
      </c>
      <c r="F677" s="1" t="str">
        <f>VLOOKUP( C677,MST_CM_ORG!A:B,2)</f>
        <v>浜田市</v>
      </c>
      <c r="G677" s="1" t="str">
        <f>VLOOKUP(D677, PPI_SPLYCD!A:B,2,FALSE)</f>
        <v>物品</v>
      </c>
      <c r="H677" s="1" t="str">
        <f>VLOOKUP(E677, MST_CM_ITEM!A:B,2,FALSE)</f>
        <v>役務等の提供：浄化槽清掃</v>
      </c>
    </row>
    <row r="678" spans="1:8" x14ac:dyDescent="0.15">
      <c r="A678" s="1" t="str">
        <f>IF(MID(MST_CM_ITEM!A678,12,2)&lt;&gt;"11",RIGHT(MST_CM_ITEM!A678,13),RIGHT(MST_CM_ITEM!A678,12))</f>
        <v>320211013022</v>
      </c>
      <c r="B678" s="1" t="e">
        <f t="shared" si="40"/>
        <v>#REF!</v>
      </c>
      <c r="C678" s="1" t="str">
        <f t="shared" si="41"/>
        <v>PPIORG3202</v>
      </c>
      <c r="D678" s="1" t="str">
        <f t="shared" si="42"/>
        <v>PPISPLY320211</v>
      </c>
      <c r="E678" s="1" t="str">
        <f t="shared" si="43"/>
        <v>PPIITEM320211013022</v>
      </c>
      <c r="F678" s="1" t="str">
        <f>VLOOKUP( C678,MST_CM_ORG!A:B,2)</f>
        <v>浜田市</v>
      </c>
      <c r="G678" s="1" t="str">
        <f>VLOOKUP(D678, PPI_SPLYCD!A:B,2,FALSE)</f>
        <v>物品</v>
      </c>
      <c r="H678" s="1" t="str">
        <f>VLOOKUP(E678, MST_CM_ITEM!A:B,2,FALSE)</f>
        <v>役務等の提供：下水道・河川清掃</v>
      </c>
    </row>
    <row r="679" spans="1:8" x14ac:dyDescent="0.15">
      <c r="A679" s="1" t="str">
        <f>IF(MID(MST_CM_ITEM!A679,12,2)&lt;&gt;"11",RIGHT(MST_CM_ITEM!A679,13),RIGHT(MST_CM_ITEM!A679,12))</f>
        <v>320211013023</v>
      </c>
      <c r="B679" s="1" t="e">
        <f t="shared" si="40"/>
        <v>#REF!</v>
      </c>
      <c r="C679" s="1" t="str">
        <f t="shared" si="41"/>
        <v>PPIORG3202</v>
      </c>
      <c r="D679" s="1" t="str">
        <f t="shared" si="42"/>
        <v>PPISPLY320211</v>
      </c>
      <c r="E679" s="1" t="str">
        <f t="shared" si="43"/>
        <v>PPIITEM320211013023</v>
      </c>
      <c r="F679" s="1" t="str">
        <f>VLOOKUP( C679,MST_CM_ORG!A:B,2)</f>
        <v>浜田市</v>
      </c>
      <c r="G679" s="1" t="str">
        <f>VLOOKUP(D679, PPI_SPLYCD!A:B,2,FALSE)</f>
        <v>物品</v>
      </c>
      <c r="H679" s="1" t="str">
        <f>VLOOKUP(E679, MST_CM_ITEM!A:B,2,FALSE)</f>
        <v>役務等の提供：汚泥処理</v>
      </c>
    </row>
    <row r="680" spans="1:8" x14ac:dyDescent="0.15">
      <c r="A680" s="1" t="str">
        <f>IF(MID(MST_CM_ITEM!A680,12,2)&lt;&gt;"11",RIGHT(MST_CM_ITEM!A680,13),RIGHT(MST_CM_ITEM!A680,12))</f>
        <v>320211013024</v>
      </c>
      <c r="B680" s="1" t="e">
        <f t="shared" si="40"/>
        <v>#REF!</v>
      </c>
      <c r="C680" s="1" t="str">
        <f t="shared" si="41"/>
        <v>PPIORG3202</v>
      </c>
      <c r="D680" s="1" t="str">
        <f t="shared" si="42"/>
        <v>PPISPLY320211</v>
      </c>
      <c r="E680" s="1" t="str">
        <f t="shared" si="43"/>
        <v>PPIITEM320211013024</v>
      </c>
      <c r="F680" s="1" t="str">
        <f>VLOOKUP( C680,MST_CM_ORG!A:B,2)</f>
        <v>浜田市</v>
      </c>
      <c r="G680" s="1" t="str">
        <f>VLOOKUP(D680, PPI_SPLYCD!A:B,2,FALSE)</f>
        <v>物品</v>
      </c>
      <c r="H680" s="1" t="str">
        <f>VLOOKUP(E680, MST_CM_ITEM!A:B,2,FALSE)</f>
        <v>役務等の提供：道路清掃</v>
      </c>
    </row>
    <row r="681" spans="1:8" x14ac:dyDescent="0.15">
      <c r="A681" s="1" t="str">
        <f>IF(MID(MST_CM_ITEM!A681,12,2)&lt;&gt;"11",RIGHT(MST_CM_ITEM!A681,13),RIGHT(MST_CM_ITEM!A681,12))</f>
        <v>320211013025</v>
      </c>
      <c r="B681" s="1" t="e">
        <f t="shared" si="40"/>
        <v>#REF!</v>
      </c>
      <c r="C681" s="1" t="str">
        <f t="shared" si="41"/>
        <v>PPIORG3202</v>
      </c>
      <c r="D681" s="1" t="str">
        <f t="shared" si="42"/>
        <v>PPISPLY320211</v>
      </c>
      <c r="E681" s="1" t="str">
        <f t="shared" si="43"/>
        <v>PPIITEM320211013025</v>
      </c>
      <c r="F681" s="1" t="str">
        <f>VLOOKUP( C681,MST_CM_ORG!A:B,2)</f>
        <v>浜田市</v>
      </c>
      <c r="G681" s="1" t="str">
        <f>VLOOKUP(D681, PPI_SPLYCD!A:B,2,FALSE)</f>
        <v>物品</v>
      </c>
      <c r="H681" s="1" t="str">
        <f>VLOOKUP(E681, MST_CM_ITEM!A:B,2,FALSE)</f>
        <v>役務等の提供：害虫駆除</v>
      </c>
    </row>
    <row r="682" spans="1:8" x14ac:dyDescent="0.15">
      <c r="A682" s="1" t="str">
        <f>IF(MID(MST_CM_ITEM!A682,12,2)&lt;&gt;"11",RIGHT(MST_CM_ITEM!A682,13),RIGHT(MST_CM_ITEM!A682,12))</f>
        <v>320211013026</v>
      </c>
      <c r="B682" s="1" t="e">
        <f t="shared" si="40"/>
        <v>#REF!</v>
      </c>
      <c r="C682" s="1" t="str">
        <f t="shared" si="41"/>
        <v>PPIORG3202</v>
      </c>
      <c r="D682" s="1" t="str">
        <f t="shared" si="42"/>
        <v>PPISPLY320211</v>
      </c>
      <c r="E682" s="1" t="str">
        <f t="shared" si="43"/>
        <v>PPIITEM320211013026</v>
      </c>
      <c r="F682" s="1" t="str">
        <f>VLOOKUP( C682,MST_CM_ORG!A:B,2)</f>
        <v>浜田市</v>
      </c>
      <c r="G682" s="1" t="str">
        <f>VLOOKUP(D682, PPI_SPLYCD!A:B,2,FALSE)</f>
        <v>物品</v>
      </c>
      <c r="H682" s="1" t="str">
        <f>VLOOKUP(E682, MST_CM_ITEM!A:B,2,FALSE)</f>
        <v>役務等の提供：その他の清掃</v>
      </c>
    </row>
    <row r="683" spans="1:8" x14ac:dyDescent="0.15">
      <c r="A683" s="1" t="str">
        <f>IF(MID(MST_CM_ITEM!A683,12,2)&lt;&gt;"11",RIGHT(MST_CM_ITEM!A683,13),RIGHT(MST_CM_ITEM!A683,12))</f>
        <v>320211013027</v>
      </c>
      <c r="B683" s="1" t="e">
        <f t="shared" si="40"/>
        <v>#REF!</v>
      </c>
      <c r="C683" s="1" t="str">
        <f t="shared" si="41"/>
        <v>PPIORG3202</v>
      </c>
      <c r="D683" s="1" t="str">
        <f t="shared" si="42"/>
        <v>PPISPLY320211</v>
      </c>
      <c r="E683" s="1" t="str">
        <f t="shared" si="43"/>
        <v>PPIITEM320211013027</v>
      </c>
      <c r="F683" s="1" t="str">
        <f>VLOOKUP( C683,MST_CM_ORG!A:B,2)</f>
        <v>浜田市</v>
      </c>
      <c r="G683" s="1" t="str">
        <f>VLOOKUP(D683, PPI_SPLYCD!A:B,2,FALSE)</f>
        <v>物品</v>
      </c>
      <c r="H683" s="1" t="str">
        <f>VLOOKUP(E683, MST_CM_ITEM!A:B,2,FALSE)</f>
        <v>役務等の提供：有人警備</v>
      </c>
    </row>
    <row r="684" spans="1:8" x14ac:dyDescent="0.15">
      <c r="A684" s="1" t="str">
        <f>IF(MID(MST_CM_ITEM!A684,12,2)&lt;&gt;"11",RIGHT(MST_CM_ITEM!A684,13),RIGHT(MST_CM_ITEM!A684,12))</f>
        <v>320211013028</v>
      </c>
      <c r="B684" s="1" t="e">
        <f t="shared" si="40"/>
        <v>#REF!</v>
      </c>
      <c r="C684" s="1" t="str">
        <f t="shared" si="41"/>
        <v>PPIORG3202</v>
      </c>
      <c r="D684" s="1" t="str">
        <f t="shared" si="42"/>
        <v>PPISPLY320211</v>
      </c>
      <c r="E684" s="1" t="str">
        <f t="shared" si="43"/>
        <v>PPIITEM320211013028</v>
      </c>
      <c r="F684" s="1" t="str">
        <f>VLOOKUP( C684,MST_CM_ORG!A:B,2)</f>
        <v>浜田市</v>
      </c>
      <c r="G684" s="1" t="str">
        <f>VLOOKUP(D684, PPI_SPLYCD!A:B,2,FALSE)</f>
        <v>物品</v>
      </c>
      <c r="H684" s="1" t="str">
        <f>VLOOKUP(E684, MST_CM_ITEM!A:B,2,FALSE)</f>
        <v>役務等の提供：機械警備</v>
      </c>
    </row>
    <row r="685" spans="1:8" x14ac:dyDescent="0.15">
      <c r="A685" s="1" t="str">
        <f>IF(MID(MST_CM_ITEM!A685,12,2)&lt;&gt;"11",RIGHT(MST_CM_ITEM!A685,13),RIGHT(MST_CM_ITEM!A685,12))</f>
        <v>320211013029</v>
      </c>
      <c r="B685" s="1" t="e">
        <f t="shared" si="40"/>
        <v>#REF!</v>
      </c>
      <c r="C685" s="1" t="str">
        <f t="shared" si="41"/>
        <v>PPIORG3202</v>
      </c>
      <c r="D685" s="1" t="str">
        <f t="shared" si="42"/>
        <v>PPISPLY320211</v>
      </c>
      <c r="E685" s="1" t="str">
        <f t="shared" si="43"/>
        <v>PPIITEM320211013029</v>
      </c>
      <c r="F685" s="1" t="str">
        <f>VLOOKUP( C685,MST_CM_ORG!A:B,2)</f>
        <v>浜田市</v>
      </c>
      <c r="G685" s="1" t="str">
        <f>VLOOKUP(D685, PPI_SPLYCD!A:B,2,FALSE)</f>
        <v>物品</v>
      </c>
      <c r="H685" s="1" t="str">
        <f>VLOOKUP(E685, MST_CM_ITEM!A:B,2,FALSE)</f>
        <v>役務等の提供：その他の警備</v>
      </c>
    </row>
    <row r="686" spans="1:8" x14ac:dyDescent="0.15">
      <c r="A686" s="1" t="str">
        <f>IF(MID(MST_CM_ITEM!A686,12,2)&lt;&gt;"11",RIGHT(MST_CM_ITEM!A686,13),RIGHT(MST_CM_ITEM!A686,12))</f>
        <v>320211013030</v>
      </c>
      <c r="B686" s="1" t="e">
        <f t="shared" si="40"/>
        <v>#REF!</v>
      </c>
      <c r="C686" s="1" t="str">
        <f t="shared" si="41"/>
        <v>PPIORG3202</v>
      </c>
      <c r="D686" s="1" t="str">
        <f t="shared" si="42"/>
        <v>PPISPLY320211</v>
      </c>
      <c r="E686" s="1" t="str">
        <f t="shared" si="43"/>
        <v>PPIITEM320211013030</v>
      </c>
      <c r="F686" s="1" t="str">
        <f>VLOOKUP( C686,MST_CM_ORG!A:B,2)</f>
        <v>浜田市</v>
      </c>
      <c r="G686" s="1" t="str">
        <f>VLOOKUP(D686, PPI_SPLYCD!A:B,2,FALSE)</f>
        <v>物品</v>
      </c>
      <c r="H686" s="1" t="str">
        <f>VLOOKUP(E686, MST_CM_ITEM!A:B,2,FALSE)</f>
        <v>役務等の提供：一般廃棄物処理</v>
      </c>
    </row>
    <row r="687" spans="1:8" x14ac:dyDescent="0.15">
      <c r="A687" s="1" t="str">
        <f>IF(MID(MST_CM_ITEM!A687,12,2)&lt;&gt;"11",RIGHT(MST_CM_ITEM!A687,13),RIGHT(MST_CM_ITEM!A687,12))</f>
        <v>320211013031</v>
      </c>
      <c r="B687" s="1" t="e">
        <f t="shared" si="40"/>
        <v>#REF!</v>
      </c>
      <c r="C687" s="1" t="str">
        <f t="shared" si="41"/>
        <v>PPIORG3202</v>
      </c>
      <c r="D687" s="1" t="str">
        <f t="shared" si="42"/>
        <v>PPISPLY320211</v>
      </c>
      <c r="E687" s="1" t="str">
        <f t="shared" si="43"/>
        <v>PPIITEM320211013031</v>
      </c>
      <c r="F687" s="1" t="str">
        <f>VLOOKUP( C687,MST_CM_ORG!A:B,2)</f>
        <v>浜田市</v>
      </c>
      <c r="G687" s="1" t="str">
        <f>VLOOKUP(D687, PPI_SPLYCD!A:B,2,FALSE)</f>
        <v>物品</v>
      </c>
      <c r="H687" s="1" t="str">
        <f>VLOOKUP(E687, MST_CM_ITEM!A:B,2,FALSE)</f>
        <v>役務等の提供：産業廃棄物処理</v>
      </c>
    </row>
    <row r="688" spans="1:8" x14ac:dyDescent="0.15">
      <c r="A688" s="1" t="str">
        <f>IF(MID(MST_CM_ITEM!A688,12,2)&lt;&gt;"11",RIGHT(MST_CM_ITEM!A688,13),RIGHT(MST_CM_ITEM!A688,12))</f>
        <v>320211013032</v>
      </c>
      <c r="B688" s="1" t="e">
        <f t="shared" si="40"/>
        <v>#REF!</v>
      </c>
      <c r="C688" s="1" t="str">
        <f t="shared" si="41"/>
        <v>PPIORG3202</v>
      </c>
      <c r="D688" s="1" t="str">
        <f t="shared" si="42"/>
        <v>PPISPLY320211</v>
      </c>
      <c r="E688" s="1" t="str">
        <f t="shared" si="43"/>
        <v>PPIITEM320211013032</v>
      </c>
      <c r="F688" s="1" t="str">
        <f>VLOOKUP( C688,MST_CM_ORG!A:B,2)</f>
        <v>浜田市</v>
      </c>
      <c r="G688" s="1" t="str">
        <f>VLOOKUP(D688, PPI_SPLYCD!A:B,2,FALSE)</f>
        <v>物品</v>
      </c>
      <c r="H688" s="1" t="str">
        <f>VLOOKUP(E688, MST_CM_ITEM!A:B,2,FALSE)</f>
        <v>役務等の提供：その他の廃棄物処理</v>
      </c>
    </row>
    <row r="689" spans="1:8" x14ac:dyDescent="0.15">
      <c r="A689" s="1" t="str">
        <f>IF(MID(MST_CM_ITEM!A689,12,2)&lt;&gt;"11",RIGHT(MST_CM_ITEM!A689,13),RIGHT(MST_CM_ITEM!A689,12))</f>
        <v>320211013033</v>
      </c>
      <c r="B689" s="1" t="e">
        <f t="shared" si="40"/>
        <v>#REF!</v>
      </c>
      <c r="C689" s="1" t="str">
        <f t="shared" si="41"/>
        <v>PPIORG3202</v>
      </c>
      <c r="D689" s="1" t="str">
        <f t="shared" si="42"/>
        <v>PPISPLY320211</v>
      </c>
      <c r="E689" s="1" t="str">
        <f t="shared" si="43"/>
        <v>PPIITEM320211013033</v>
      </c>
      <c r="F689" s="1" t="str">
        <f>VLOOKUP( C689,MST_CM_ORG!A:B,2)</f>
        <v>浜田市</v>
      </c>
      <c r="G689" s="1" t="str">
        <f>VLOOKUP(D689, PPI_SPLYCD!A:B,2,FALSE)</f>
        <v>物品</v>
      </c>
      <c r="H689" s="1" t="str">
        <f>VLOOKUP(E689, MST_CM_ITEM!A:B,2,FALSE)</f>
        <v>役務等の提供：システム設計・開発</v>
      </c>
    </row>
    <row r="690" spans="1:8" x14ac:dyDescent="0.15">
      <c r="A690" s="1" t="str">
        <f>IF(MID(MST_CM_ITEM!A690,12,2)&lt;&gt;"11",RIGHT(MST_CM_ITEM!A690,13),RIGHT(MST_CM_ITEM!A690,12))</f>
        <v>320211013034</v>
      </c>
      <c r="B690" s="1" t="e">
        <f t="shared" si="40"/>
        <v>#REF!</v>
      </c>
      <c r="C690" s="1" t="str">
        <f t="shared" si="41"/>
        <v>PPIORG3202</v>
      </c>
      <c r="D690" s="1" t="str">
        <f t="shared" si="42"/>
        <v>PPISPLY320211</v>
      </c>
      <c r="E690" s="1" t="str">
        <f t="shared" si="43"/>
        <v>PPIITEM320211013034</v>
      </c>
      <c r="F690" s="1" t="str">
        <f>VLOOKUP( C690,MST_CM_ORG!A:B,2)</f>
        <v>浜田市</v>
      </c>
      <c r="G690" s="1" t="str">
        <f>VLOOKUP(D690, PPI_SPLYCD!A:B,2,FALSE)</f>
        <v>物品</v>
      </c>
      <c r="H690" s="1" t="str">
        <f>VLOOKUP(E690, MST_CM_ITEM!A:B,2,FALSE)</f>
        <v>役務等の提供：システム保守・管理</v>
      </c>
    </row>
    <row r="691" spans="1:8" x14ac:dyDescent="0.15">
      <c r="A691" s="1" t="str">
        <f>IF(MID(MST_CM_ITEM!A691,12,2)&lt;&gt;"11",RIGHT(MST_CM_ITEM!A691,13),RIGHT(MST_CM_ITEM!A691,12))</f>
        <v>320211013035</v>
      </c>
      <c r="B691" s="1" t="e">
        <f t="shared" si="40"/>
        <v>#REF!</v>
      </c>
      <c r="C691" s="1" t="str">
        <f t="shared" si="41"/>
        <v>PPIORG3202</v>
      </c>
      <c r="D691" s="1" t="str">
        <f t="shared" si="42"/>
        <v>PPISPLY320211</v>
      </c>
      <c r="E691" s="1" t="str">
        <f t="shared" si="43"/>
        <v>PPIITEM320211013035</v>
      </c>
      <c r="F691" s="1" t="str">
        <f>VLOOKUP( C691,MST_CM_ORG!A:B,2)</f>
        <v>浜田市</v>
      </c>
      <c r="G691" s="1" t="str">
        <f>VLOOKUP(D691, PPI_SPLYCD!A:B,2,FALSE)</f>
        <v>物品</v>
      </c>
      <c r="H691" s="1" t="str">
        <f>VLOOKUP(E691, MST_CM_ITEM!A:B,2,FALSE)</f>
        <v>役務等の提供：データセンター業務</v>
      </c>
    </row>
    <row r="692" spans="1:8" x14ac:dyDescent="0.15">
      <c r="A692" s="1" t="str">
        <f>IF(MID(MST_CM_ITEM!A692,12,2)&lt;&gt;"11",RIGHT(MST_CM_ITEM!A692,13),RIGHT(MST_CM_ITEM!A692,12))</f>
        <v>320211013036</v>
      </c>
      <c r="B692" s="1" t="e">
        <f t="shared" si="40"/>
        <v>#REF!</v>
      </c>
      <c r="C692" s="1" t="str">
        <f t="shared" si="41"/>
        <v>PPIORG3202</v>
      </c>
      <c r="D692" s="1" t="str">
        <f t="shared" si="42"/>
        <v>PPISPLY320211</v>
      </c>
      <c r="E692" s="1" t="str">
        <f t="shared" si="43"/>
        <v>PPIITEM320211013036</v>
      </c>
      <c r="F692" s="1" t="str">
        <f>VLOOKUP( C692,MST_CM_ORG!A:B,2)</f>
        <v>浜田市</v>
      </c>
      <c r="G692" s="1" t="str">
        <f>VLOOKUP(D692, PPI_SPLYCD!A:B,2,FALSE)</f>
        <v>物品</v>
      </c>
      <c r="H692" s="1" t="str">
        <f>VLOOKUP(E692, MST_CM_ITEM!A:B,2,FALSE)</f>
        <v>役務等の提供：ホームページ作成・管理</v>
      </c>
    </row>
    <row r="693" spans="1:8" x14ac:dyDescent="0.15">
      <c r="A693" s="1" t="str">
        <f>IF(MID(MST_CM_ITEM!A693,12,2)&lt;&gt;"11",RIGHT(MST_CM_ITEM!A693,13),RIGHT(MST_CM_ITEM!A693,12))</f>
        <v>320211013037</v>
      </c>
      <c r="B693" s="1" t="e">
        <f t="shared" si="40"/>
        <v>#REF!</v>
      </c>
      <c r="C693" s="1" t="str">
        <f t="shared" si="41"/>
        <v>PPIORG3202</v>
      </c>
      <c r="D693" s="1" t="str">
        <f t="shared" si="42"/>
        <v>PPISPLY320211</v>
      </c>
      <c r="E693" s="1" t="str">
        <f t="shared" si="43"/>
        <v>PPIITEM320211013037</v>
      </c>
      <c r="F693" s="1" t="str">
        <f>VLOOKUP( C693,MST_CM_ORG!A:B,2)</f>
        <v>浜田市</v>
      </c>
      <c r="G693" s="1" t="str">
        <f>VLOOKUP(D693, PPI_SPLYCD!A:B,2,FALSE)</f>
        <v>物品</v>
      </c>
      <c r="H693" s="1" t="str">
        <f>VLOOKUP(E693, MST_CM_ITEM!A:B,2,FALSE)</f>
        <v>役務等の提供：データ入力・処理業務</v>
      </c>
    </row>
    <row r="694" spans="1:8" x14ac:dyDescent="0.15">
      <c r="A694" s="1" t="str">
        <f>IF(MID(MST_CM_ITEM!A694,12,2)&lt;&gt;"11",RIGHT(MST_CM_ITEM!A694,13),RIGHT(MST_CM_ITEM!A694,12))</f>
        <v>320211013038</v>
      </c>
      <c r="B694" s="1" t="e">
        <f t="shared" si="40"/>
        <v>#REF!</v>
      </c>
      <c r="C694" s="1" t="str">
        <f t="shared" si="41"/>
        <v>PPIORG3202</v>
      </c>
      <c r="D694" s="1" t="str">
        <f t="shared" si="42"/>
        <v>PPISPLY320211</v>
      </c>
      <c r="E694" s="1" t="str">
        <f t="shared" si="43"/>
        <v>PPIITEM320211013038</v>
      </c>
      <c r="F694" s="1" t="str">
        <f>VLOOKUP( C694,MST_CM_ORG!A:B,2)</f>
        <v>浜田市</v>
      </c>
      <c r="G694" s="1" t="str">
        <f>VLOOKUP(D694, PPI_SPLYCD!A:B,2,FALSE)</f>
        <v>物品</v>
      </c>
      <c r="H694" s="1" t="str">
        <f>VLOOKUP(E694, MST_CM_ITEM!A:B,2,FALSE)</f>
        <v>役務等の提供：その他の情報処理</v>
      </c>
    </row>
    <row r="695" spans="1:8" x14ac:dyDescent="0.15">
      <c r="A695" s="1" t="str">
        <f>IF(MID(MST_CM_ITEM!A695,12,2)&lt;&gt;"11",RIGHT(MST_CM_ITEM!A695,13),RIGHT(MST_CM_ITEM!A695,12))</f>
        <v>320211013039</v>
      </c>
      <c r="B695" s="1" t="e">
        <f t="shared" si="40"/>
        <v>#REF!</v>
      </c>
      <c r="C695" s="1" t="str">
        <f t="shared" si="41"/>
        <v>PPIORG3202</v>
      </c>
      <c r="D695" s="1" t="str">
        <f t="shared" si="42"/>
        <v>PPISPLY320211</v>
      </c>
      <c r="E695" s="1" t="str">
        <f t="shared" si="43"/>
        <v>PPIITEM320211013039</v>
      </c>
      <c r="F695" s="1" t="str">
        <f>VLOOKUP( C695,MST_CM_ORG!A:B,2)</f>
        <v>浜田市</v>
      </c>
      <c r="G695" s="1" t="str">
        <f>VLOOKUP(D695, PPI_SPLYCD!A:B,2,FALSE)</f>
        <v>物品</v>
      </c>
      <c r="H695" s="1" t="str">
        <f>VLOOKUP(E695, MST_CM_ITEM!A:B,2,FALSE)</f>
        <v>役務等の提供：ビル総合管理</v>
      </c>
    </row>
    <row r="696" spans="1:8" x14ac:dyDescent="0.15">
      <c r="A696" s="1" t="str">
        <f>IF(MID(MST_CM_ITEM!A696,12,2)&lt;&gt;"11",RIGHT(MST_CM_ITEM!A696,13),RIGHT(MST_CM_ITEM!A696,12))</f>
        <v>320211013040</v>
      </c>
      <c r="B696" s="1" t="e">
        <f t="shared" si="40"/>
        <v>#REF!</v>
      </c>
      <c r="C696" s="1" t="str">
        <f t="shared" si="41"/>
        <v>PPIORG3202</v>
      </c>
      <c r="D696" s="1" t="str">
        <f t="shared" si="42"/>
        <v>PPISPLY320211</v>
      </c>
      <c r="E696" s="1" t="str">
        <f t="shared" si="43"/>
        <v>PPIITEM320211013040</v>
      </c>
      <c r="F696" s="1" t="str">
        <f>VLOOKUP( C696,MST_CM_ORG!A:B,2)</f>
        <v>浜田市</v>
      </c>
      <c r="G696" s="1" t="str">
        <f>VLOOKUP(D696, PPI_SPLYCD!A:B,2,FALSE)</f>
        <v>物品</v>
      </c>
      <c r="H696" s="1" t="str">
        <f>VLOOKUP(E696, MST_CM_ITEM!A:B,2,FALSE)</f>
        <v>役務等の提供：電気設備保守・管理</v>
      </c>
    </row>
    <row r="697" spans="1:8" x14ac:dyDescent="0.15">
      <c r="A697" s="1" t="str">
        <f>IF(MID(MST_CM_ITEM!A697,12,2)&lt;&gt;"11",RIGHT(MST_CM_ITEM!A697,13),RIGHT(MST_CM_ITEM!A697,12))</f>
        <v>320211013041</v>
      </c>
      <c r="B697" s="1" t="e">
        <f t="shared" si="40"/>
        <v>#REF!</v>
      </c>
      <c r="C697" s="1" t="str">
        <f t="shared" si="41"/>
        <v>PPIORG3202</v>
      </c>
      <c r="D697" s="1" t="str">
        <f t="shared" si="42"/>
        <v>PPISPLY320211</v>
      </c>
      <c r="E697" s="1" t="str">
        <f t="shared" si="43"/>
        <v>PPIITEM320211013041</v>
      </c>
      <c r="F697" s="1" t="str">
        <f>VLOOKUP( C697,MST_CM_ORG!A:B,2)</f>
        <v>浜田市</v>
      </c>
      <c r="G697" s="1" t="str">
        <f>VLOOKUP(D697, PPI_SPLYCD!A:B,2,FALSE)</f>
        <v>物品</v>
      </c>
      <c r="H697" s="1" t="str">
        <f>VLOOKUP(E697, MST_CM_ITEM!A:B,2,FALSE)</f>
        <v>役務等の提供：自動ドア保守・管理</v>
      </c>
    </row>
    <row r="698" spans="1:8" x14ac:dyDescent="0.15">
      <c r="A698" s="1" t="str">
        <f>IF(MID(MST_CM_ITEM!A698,12,2)&lt;&gt;"11",RIGHT(MST_CM_ITEM!A698,13),RIGHT(MST_CM_ITEM!A698,12))</f>
        <v>320211013042</v>
      </c>
      <c r="B698" s="1" t="e">
        <f t="shared" si="40"/>
        <v>#REF!</v>
      </c>
      <c r="C698" s="1" t="str">
        <f t="shared" si="41"/>
        <v>PPIORG3202</v>
      </c>
      <c r="D698" s="1" t="str">
        <f t="shared" si="42"/>
        <v>PPISPLY320211</v>
      </c>
      <c r="E698" s="1" t="str">
        <f t="shared" si="43"/>
        <v>PPIITEM320211013042</v>
      </c>
      <c r="F698" s="1" t="str">
        <f>VLOOKUP( C698,MST_CM_ORG!A:B,2)</f>
        <v>浜田市</v>
      </c>
      <c r="G698" s="1" t="str">
        <f>VLOOKUP(D698, PPI_SPLYCD!A:B,2,FALSE)</f>
        <v>物品</v>
      </c>
      <c r="H698" s="1" t="str">
        <f>VLOOKUP(E698, MST_CM_ITEM!A:B,2,FALSE)</f>
        <v>役務等の提供：エレベーター保守・管理</v>
      </c>
    </row>
    <row r="699" spans="1:8" x14ac:dyDescent="0.15">
      <c r="A699" s="1" t="str">
        <f>IF(MID(MST_CM_ITEM!A699,12,2)&lt;&gt;"11",RIGHT(MST_CM_ITEM!A699,13),RIGHT(MST_CM_ITEM!A699,12))</f>
        <v>320211013043</v>
      </c>
      <c r="B699" s="1" t="e">
        <f t="shared" si="40"/>
        <v>#REF!</v>
      </c>
      <c r="C699" s="1" t="str">
        <f t="shared" si="41"/>
        <v>PPIORG3202</v>
      </c>
      <c r="D699" s="1" t="str">
        <f t="shared" si="42"/>
        <v>PPISPLY320211</v>
      </c>
      <c r="E699" s="1" t="str">
        <f t="shared" si="43"/>
        <v>PPIITEM320211013043</v>
      </c>
      <c r="F699" s="1" t="str">
        <f>VLOOKUP( C699,MST_CM_ORG!A:B,2)</f>
        <v>浜田市</v>
      </c>
      <c r="G699" s="1" t="str">
        <f>VLOOKUP(D699, PPI_SPLYCD!A:B,2,FALSE)</f>
        <v>物品</v>
      </c>
      <c r="H699" s="1" t="str">
        <f>VLOOKUP(E699, MST_CM_ITEM!A:B,2,FALSE)</f>
        <v>役務等の提供：空調設備保守・管理</v>
      </c>
    </row>
    <row r="700" spans="1:8" x14ac:dyDescent="0.15">
      <c r="A700" s="1" t="str">
        <f>IF(MID(MST_CM_ITEM!A700,12,2)&lt;&gt;"11",RIGHT(MST_CM_ITEM!A700,13),RIGHT(MST_CM_ITEM!A700,12))</f>
        <v>320211013044</v>
      </c>
      <c r="B700" s="1" t="e">
        <f t="shared" si="40"/>
        <v>#REF!</v>
      </c>
      <c r="C700" s="1" t="str">
        <f t="shared" si="41"/>
        <v>PPIORG3202</v>
      </c>
      <c r="D700" s="1" t="str">
        <f t="shared" si="42"/>
        <v>PPISPLY320211</v>
      </c>
      <c r="E700" s="1" t="str">
        <f t="shared" si="43"/>
        <v>PPIITEM320211013044</v>
      </c>
      <c r="F700" s="1" t="str">
        <f>VLOOKUP( C700,MST_CM_ORG!A:B,2)</f>
        <v>浜田市</v>
      </c>
      <c r="G700" s="1" t="str">
        <f>VLOOKUP(D700, PPI_SPLYCD!A:B,2,FALSE)</f>
        <v>物品</v>
      </c>
      <c r="H700" s="1" t="str">
        <f>VLOOKUP(E700, MST_CM_ITEM!A:B,2,FALSE)</f>
        <v>役務等の提供：消防設備保守・管理</v>
      </c>
    </row>
    <row r="701" spans="1:8" x14ac:dyDescent="0.15">
      <c r="A701" s="1" t="str">
        <f>IF(MID(MST_CM_ITEM!A701,12,2)&lt;&gt;"11",RIGHT(MST_CM_ITEM!A701,13),RIGHT(MST_CM_ITEM!A701,12))</f>
        <v>320211013045</v>
      </c>
      <c r="B701" s="1" t="e">
        <f t="shared" si="40"/>
        <v>#REF!</v>
      </c>
      <c r="C701" s="1" t="str">
        <f t="shared" si="41"/>
        <v>PPIORG3202</v>
      </c>
      <c r="D701" s="1" t="str">
        <f t="shared" si="42"/>
        <v>PPISPLY320211</v>
      </c>
      <c r="E701" s="1" t="str">
        <f t="shared" si="43"/>
        <v>PPIITEM320211013045</v>
      </c>
      <c r="F701" s="1" t="str">
        <f>VLOOKUP( C701,MST_CM_ORG!A:B,2)</f>
        <v>浜田市</v>
      </c>
      <c r="G701" s="1" t="str">
        <f>VLOOKUP(D701, PPI_SPLYCD!A:B,2,FALSE)</f>
        <v>物品</v>
      </c>
      <c r="H701" s="1" t="str">
        <f>VLOOKUP(E701, MST_CM_ITEM!A:B,2,FALSE)</f>
        <v>役務等の提供：ごみ処理施設保守・管理</v>
      </c>
    </row>
    <row r="702" spans="1:8" x14ac:dyDescent="0.15">
      <c r="A702" s="1" t="str">
        <f>IF(MID(MST_CM_ITEM!A702,12,2)&lt;&gt;"11",RIGHT(MST_CM_ITEM!A702,13),RIGHT(MST_CM_ITEM!A702,12))</f>
        <v>320211013046</v>
      </c>
      <c r="B702" s="1" t="e">
        <f t="shared" si="40"/>
        <v>#REF!</v>
      </c>
      <c r="C702" s="1" t="str">
        <f t="shared" si="41"/>
        <v>PPIORG3202</v>
      </c>
      <c r="D702" s="1" t="str">
        <f t="shared" si="42"/>
        <v>PPISPLY320211</v>
      </c>
      <c r="E702" s="1" t="str">
        <f t="shared" si="43"/>
        <v>PPIITEM320211013046</v>
      </c>
      <c r="F702" s="1" t="str">
        <f>VLOOKUP( C702,MST_CM_ORG!A:B,2)</f>
        <v>浜田市</v>
      </c>
      <c r="G702" s="1" t="str">
        <f>VLOOKUP(D702, PPI_SPLYCD!A:B,2,FALSE)</f>
        <v>物品</v>
      </c>
      <c r="H702" s="1" t="str">
        <f>VLOOKUP(E702, MST_CM_ITEM!A:B,2,FALSE)</f>
        <v>役務等の提供：し尿処理施設保守・管理</v>
      </c>
    </row>
    <row r="703" spans="1:8" x14ac:dyDescent="0.15">
      <c r="A703" s="1" t="str">
        <f>IF(MID(MST_CM_ITEM!A703,12,2)&lt;&gt;"11",RIGHT(MST_CM_ITEM!A703,13),RIGHT(MST_CM_ITEM!A703,12))</f>
        <v>320211013047</v>
      </c>
      <c r="B703" s="1" t="e">
        <f t="shared" si="40"/>
        <v>#REF!</v>
      </c>
      <c r="C703" s="1" t="str">
        <f t="shared" si="41"/>
        <v>PPIORG3202</v>
      </c>
      <c r="D703" s="1" t="str">
        <f t="shared" si="42"/>
        <v>PPISPLY320211</v>
      </c>
      <c r="E703" s="1" t="str">
        <f t="shared" si="43"/>
        <v>PPIITEM320211013047</v>
      </c>
      <c r="F703" s="1" t="str">
        <f>VLOOKUP( C703,MST_CM_ORG!A:B,2)</f>
        <v>浜田市</v>
      </c>
      <c r="G703" s="1" t="str">
        <f>VLOOKUP(D703, PPI_SPLYCD!A:B,2,FALSE)</f>
        <v>物品</v>
      </c>
      <c r="H703" s="1" t="str">
        <f>VLOOKUP(E703, MST_CM_ITEM!A:B,2,FALSE)</f>
        <v>役務等の提供：汚水処理設備保守・管理</v>
      </c>
    </row>
    <row r="704" spans="1:8" x14ac:dyDescent="0.15">
      <c r="A704" s="1" t="str">
        <f>IF(MID(MST_CM_ITEM!A704,12,2)&lt;&gt;"11",RIGHT(MST_CM_ITEM!A704,13),RIGHT(MST_CM_ITEM!A704,12))</f>
        <v>320211013048</v>
      </c>
      <c r="B704" s="1" t="e">
        <f t="shared" si="40"/>
        <v>#REF!</v>
      </c>
      <c r="C704" s="1" t="str">
        <f t="shared" si="41"/>
        <v>PPIORG3202</v>
      </c>
      <c r="D704" s="1" t="str">
        <f t="shared" si="42"/>
        <v>PPISPLY320211</v>
      </c>
      <c r="E704" s="1" t="str">
        <f t="shared" si="43"/>
        <v>PPIITEM320211013048</v>
      </c>
      <c r="F704" s="1" t="str">
        <f>VLOOKUP( C704,MST_CM_ORG!A:B,2)</f>
        <v>浜田市</v>
      </c>
      <c r="G704" s="1" t="str">
        <f>VLOOKUP(D704, PPI_SPLYCD!A:B,2,FALSE)</f>
        <v>物品</v>
      </c>
      <c r="H704" s="1" t="str">
        <f>VLOOKUP(E704, MST_CM_ITEM!A:B,2,FALSE)</f>
        <v>役務等の提供：下水道・農業集落排水施設保守・管理</v>
      </c>
    </row>
    <row r="705" spans="1:8" x14ac:dyDescent="0.15">
      <c r="A705" s="1" t="str">
        <f>IF(MID(MST_CM_ITEM!A705,12,2)&lt;&gt;"11",RIGHT(MST_CM_ITEM!A705,13),RIGHT(MST_CM_ITEM!A705,12))</f>
        <v>320211013049</v>
      </c>
      <c r="B705" s="1" t="e">
        <f t="shared" si="40"/>
        <v>#REF!</v>
      </c>
      <c r="C705" s="1" t="str">
        <f t="shared" si="41"/>
        <v>PPIORG3202</v>
      </c>
      <c r="D705" s="1" t="str">
        <f t="shared" si="42"/>
        <v>PPISPLY320211</v>
      </c>
      <c r="E705" s="1" t="str">
        <f t="shared" si="43"/>
        <v>PPIITEM320211013049</v>
      </c>
      <c r="F705" s="1" t="str">
        <f>VLOOKUP( C705,MST_CM_ORG!A:B,2)</f>
        <v>浜田市</v>
      </c>
      <c r="G705" s="1" t="str">
        <f>VLOOKUP(D705, PPI_SPLYCD!A:B,2,FALSE)</f>
        <v>物品</v>
      </c>
      <c r="H705" s="1" t="str">
        <f>VLOOKUP(E705, MST_CM_ITEM!A:B,2,FALSE)</f>
        <v>役務等の提供：その他の保守・管理</v>
      </c>
    </row>
    <row r="706" spans="1:8" x14ac:dyDescent="0.15">
      <c r="A706" s="1" t="str">
        <f>IF(MID(MST_CM_ITEM!A706,12,2)&lt;&gt;"11",RIGHT(MST_CM_ITEM!A706,13),RIGHT(MST_CM_ITEM!A706,12))</f>
        <v>320211013050</v>
      </c>
      <c r="B706" s="1" t="e">
        <f t="shared" si="40"/>
        <v>#REF!</v>
      </c>
      <c r="C706" s="1" t="str">
        <f t="shared" si="41"/>
        <v>PPIORG3202</v>
      </c>
      <c r="D706" s="1" t="str">
        <f t="shared" si="42"/>
        <v>PPISPLY320211</v>
      </c>
      <c r="E706" s="1" t="str">
        <f t="shared" si="43"/>
        <v>PPIITEM320211013050</v>
      </c>
      <c r="F706" s="1" t="str">
        <f>VLOOKUP( C706,MST_CM_ORG!A:B,2)</f>
        <v>浜田市</v>
      </c>
      <c r="G706" s="1" t="str">
        <f>VLOOKUP(D706, PPI_SPLYCD!A:B,2,FALSE)</f>
        <v>物品</v>
      </c>
      <c r="H706" s="1" t="str">
        <f>VLOOKUP(E706, MST_CM_ITEM!A:B,2,FALSE)</f>
        <v>役務等の提供：ＯＡ機器・事務機器リース・レンタル</v>
      </c>
    </row>
    <row r="707" spans="1:8" x14ac:dyDescent="0.15">
      <c r="A707" s="1" t="str">
        <f>IF(MID(MST_CM_ITEM!A707,12,2)&lt;&gt;"11",RIGHT(MST_CM_ITEM!A707,13),RIGHT(MST_CM_ITEM!A707,12))</f>
        <v>320211013051</v>
      </c>
      <c r="B707" s="1" t="e">
        <f t="shared" si="40"/>
        <v>#REF!</v>
      </c>
      <c r="C707" s="1" t="str">
        <f t="shared" si="41"/>
        <v>PPIORG3202</v>
      </c>
      <c r="D707" s="1" t="str">
        <f t="shared" si="42"/>
        <v>PPISPLY320211</v>
      </c>
      <c r="E707" s="1" t="str">
        <f t="shared" si="43"/>
        <v>PPIITEM320211013051</v>
      </c>
      <c r="F707" s="1" t="str">
        <f>VLOOKUP( C707,MST_CM_ORG!A:B,2)</f>
        <v>浜田市</v>
      </c>
      <c r="G707" s="1" t="str">
        <f>VLOOKUP(D707, PPI_SPLYCD!A:B,2,FALSE)</f>
        <v>物品</v>
      </c>
      <c r="H707" s="1" t="str">
        <f>VLOOKUP(E707, MST_CM_ITEM!A:B,2,FALSE)</f>
        <v>役務等の提供：機械リース・レンタル</v>
      </c>
    </row>
    <row r="708" spans="1:8" x14ac:dyDescent="0.15">
      <c r="A708" s="1" t="str">
        <f>IF(MID(MST_CM_ITEM!A708,12,2)&lt;&gt;"11",RIGHT(MST_CM_ITEM!A708,13),RIGHT(MST_CM_ITEM!A708,12))</f>
        <v>320211013052</v>
      </c>
      <c r="B708" s="1" t="e">
        <f t="shared" ref="B708:B771" si="44">IF(OR(ISERROR(F708),ISERROR(G708),ISERROR(H708)),"",IF(org_name&lt;&gt;F708,"",CONCATENATE(G708,"：",H708)))</f>
        <v>#REF!</v>
      </c>
      <c r="C708" s="1" t="str">
        <f t="shared" ref="C708:C771" si="45">"PPIORG"&amp;LEFT(A708,4)</f>
        <v>PPIORG3202</v>
      </c>
      <c r="D708" s="1" t="str">
        <f t="shared" ref="D708:D771" si="46">"PPISPLY"&amp;LEFT(A708,6)</f>
        <v>PPISPLY320211</v>
      </c>
      <c r="E708" s="1" t="str">
        <f t="shared" ref="E708:E771" si="47">"PPIITEM"&amp;A708</f>
        <v>PPIITEM320211013052</v>
      </c>
      <c r="F708" s="1" t="str">
        <f>VLOOKUP( C708,MST_CM_ORG!A:B,2)</f>
        <v>浜田市</v>
      </c>
      <c r="G708" s="1" t="str">
        <f>VLOOKUP(D708, PPI_SPLYCD!A:B,2,FALSE)</f>
        <v>物品</v>
      </c>
      <c r="H708" s="1" t="str">
        <f>VLOOKUP(E708, MST_CM_ITEM!A:B,2,FALSE)</f>
        <v>役務等の提供：車両リース・レンタル</v>
      </c>
    </row>
    <row r="709" spans="1:8" x14ac:dyDescent="0.15">
      <c r="A709" s="1" t="str">
        <f>IF(MID(MST_CM_ITEM!A709,12,2)&lt;&gt;"11",RIGHT(MST_CM_ITEM!A709,13),RIGHT(MST_CM_ITEM!A709,12))</f>
        <v>320211013053</v>
      </c>
      <c r="B709" s="1" t="e">
        <f t="shared" si="44"/>
        <v>#REF!</v>
      </c>
      <c r="C709" s="1" t="str">
        <f t="shared" si="45"/>
        <v>PPIORG3202</v>
      </c>
      <c r="D709" s="1" t="str">
        <f t="shared" si="46"/>
        <v>PPISPLY320211</v>
      </c>
      <c r="E709" s="1" t="str">
        <f t="shared" si="47"/>
        <v>PPIITEM320211013053</v>
      </c>
      <c r="F709" s="1" t="str">
        <f>VLOOKUP( C709,MST_CM_ORG!A:B,2)</f>
        <v>浜田市</v>
      </c>
      <c r="G709" s="1" t="str">
        <f>VLOOKUP(D709, PPI_SPLYCD!A:B,2,FALSE)</f>
        <v>物品</v>
      </c>
      <c r="H709" s="1" t="str">
        <f>VLOOKUP(E709, MST_CM_ITEM!A:B,2,FALSE)</f>
        <v>役務等の提供：プレハブ・仮設施設リース・レンタル</v>
      </c>
    </row>
    <row r="710" spans="1:8" x14ac:dyDescent="0.15">
      <c r="A710" s="1" t="str">
        <f>IF(MID(MST_CM_ITEM!A710,12,2)&lt;&gt;"11",RIGHT(MST_CM_ITEM!A710,13),RIGHT(MST_CM_ITEM!A710,12))</f>
        <v>320211013054</v>
      </c>
      <c r="B710" s="1" t="e">
        <f t="shared" si="44"/>
        <v>#REF!</v>
      </c>
      <c r="C710" s="1" t="str">
        <f t="shared" si="45"/>
        <v>PPIORG3202</v>
      </c>
      <c r="D710" s="1" t="str">
        <f t="shared" si="46"/>
        <v>PPISPLY320211</v>
      </c>
      <c r="E710" s="1" t="str">
        <f t="shared" si="47"/>
        <v>PPIITEM320211013054</v>
      </c>
      <c r="F710" s="1" t="str">
        <f>VLOOKUP( C710,MST_CM_ORG!A:B,2)</f>
        <v>浜田市</v>
      </c>
      <c r="G710" s="1" t="str">
        <f>VLOOKUP(D710, PPI_SPLYCD!A:B,2,FALSE)</f>
        <v>物品</v>
      </c>
      <c r="H710" s="1" t="str">
        <f>VLOOKUP(E710, MST_CM_ITEM!A:B,2,FALSE)</f>
        <v>役務等の提供：イベント用品リース・レンタル</v>
      </c>
    </row>
    <row r="711" spans="1:8" x14ac:dyDescent="0.15">
      <c r="A711" s="1" t="str">
        <f>IF(MID(MST_CM_ITEM!A711,12,2)&lt;&gt;"11",RIGHT(MST_CM_ITEM!A711,13),RIGHT(MST_CM_ITEM!A711,12))</f>
        <v>320211013055</v>
      </c>
      <c r="B711" s="1" t="e">
        <f t="shared" si="44"/>
        <v>#REF!</v>
      </c>
      <c r="C711" s="1" t="str">
        <f t="shared" si="45"/>
        <v>PPIORG3202</v>
      </c>
      <c r="D711" s="1" t="str">
        <f t="shared" si="46"/>
        <v>PPISPLY320211</v>
      </c>
      <c r="E711" s="1" t="str">
        <f t="shared" si="47"/>
        <v>PPIITEM320211013055</v>
      </c>
      <c r="F711" s="1" t="str">
        <f>VLOOKUP( C711,MST_CM_ORG!A:B,2)</f>
        <v>浜田市</v>
      </c>
      <c r="G711" s="1" t="str">
        <f>VLOOKUP(D711, PPI_SPLYCD!A:B,2,FALSE)</f>
        <v>物品</v>
      </c>
      <c r="H711" s="1" t="str">
        <f>VLOOKUP(E711, MST_CM_ITEM!A:B,2,FALSE)</f>
        <v>役務等の提供：清掃用品リース・レンタル</v>
      </c>
    </row>
    <row r="712" spans="1:8" x14ac:dyDescent="0.15">
      <c r="A712" s="1" t="str">
        <f>IF(MID(MST_CM_ITEM!A712,12,2)&lt;&gt;"11",RIGHT(MST_CM_ITEM!A712,13),RIGHT(MST_CM_ITEM!A712,12))</f>
        <v>320211013056</v>
      </c>
      <c r="B712" s="1" t="e">
        <f t="shared" si="44"/>
        <v>#REF!</v>
      </c>
      <c r="C712" s="1" t="str">
        <f t="shared" si="45"/>
        <v>PPIORG3202</v>
      </c>
      <c r="D712" s="1" t="str">
        <f t="shared" si="46"/>
        <v>PPISPLY320211</v>
      </c>
      <c r="E712" s="1" t="str">
        <f t="shared" si="47"/>
        <v>PPIITEM320211013056</v>
      </c>
      <c r="F712" s="1" t="str">
        <f>VLOOKUP( C712,MST_CM_ORG!A:B,2)</f>
        <v>浜田市</v>
      </c>
      <c r="G712" s="1" t="str">
        <f>VLOOKUP(D712, PPI_SPLYCD!A:B,2,FALSE)</f>
        <v>物品</v>
      </c>
      <c r="H712" s="1" t="str">
        <f>VLOOKUP(E712, MST_CM_ITEM!A:B,2,FALSE)</f>
        <v>役務等の提供：その他のリース・レンタル</v>
      </c>
    </row>
    <row r="713" spans="1:8" x14ac:dyDescent="0.15">
      <c r="A713" s="1" t="str">
        <f>IF(MID(MST_CM_ITEM!A713,12,2)&lt;&gt;"11",RIGHT(MST_CM_ITEM!A713,13),RIGHT(MST_CM_ITEM!A713,12))</f>
        <v>320211013057</v>
      </c>
      <c r="B713" s="1" t="e">
        <f t="shared" si="44"/>
        <v>#REF!</v>
      </c>
      <c r="C713" s="1" t="str">
        <f t="shared" si="45"/>
        <v>PPIORG3202</v>
      </c>
      <c r="D713" s="1" t="str">
        <f t="shared" si="46"/>
        <v>PPISPLY320211</v>
      </c>
      <c r="E713" s="1" t="str">
        <f t="shared" si="47"/>
        <v>PPIITEM320211013057</v>
      </c>
      <c r="F713" s="1" t="str">
        <f>VLOOKUP( C713,MST_CM_ORG!A:B,2)</f>
        <v>浜田市</v>
      </c>
      <c r="G713" s="1" t="str">
        <f>VLOOKUP(D713, PPI_SPLYCD!A:B,2,FALSE)</f>
        <v>物品</v>
      </c>
      <c r="H713" s="1" t="str">
        <f>VLOOKUP(E713, MST_CM_ITEM!A:B,2,FALSE)</f>
        <v>役務等の提供：水質調査</v>
      </c>
    </row>
    <row r="714" spans="1:8" x14ac:dyDescent="0.15">
      <c r="A714" s="1" t="str">
        <f>IF(MID(MST_CM_ITEM!A714,12,2)&lt;&gt;"11",RIGHT(MST_CM_ITEM!A714,13),RIGHT(MST_CM_ITEM!A714,12))</f>
        <v>320211013058</v>
      </c>
      <c r="B714" s="1" t="e">
        <f t="shared" si="44"/>
        <v>#REF!</v>
      </c>
      <c r="C714" s="1" t="str">
        <f t="shared" si="45"/>
        <v>PPIORG3202</v>
      </c>
      <c r="D714" s="1" t="str">
        <f t="shared" si="46"/>
        <v>PPISPLY320211</v>
      </c>
      <c r="E714" s="1" t="str">
        <f t="shared" si="47"/>
        <v>PPIITEM320211013058</v>
      </c>
      <c r="F714" s="1" t="str">
        <f>VLOOKUP( C714,MST_CM_ORG!A:B,2)</f>
        <v>浜田市</v>
      </c>
      <c r="G714" s="1" t="str">
        <f>VLOOKUP(D714, PPI_SPLYCD!A:B,2,FALSE)</f>
        <v>物品</v>
      </c>
      <c r="H714" s="1" t="str">
        <f>VLOOKUP(E714, MST_CM_ITEM!A:B,2,FALSE)</f>
        <v>役務等の提供：大気汚染調査</v>
      </c>
    </row>
    <row r="715" spans="1:8" x14ac:dyDescent="0.15">
      <c r="A715" s="1" t="str">
        <f>IF(MID(MST_CM_ITEM!A715,12,2)&lt;&gt;"11",RIGHT(MST_CM_ITEM!A715,13),RIGHT(MST_CM_ITEM!A715,12))</f>
        <v>320211013059</v>
      </c>
      <c r="B715" s="1" t="e">
        <f t="shared" si="44"/>
        <v>#REF!</v>
      </c>
      <c r="C715" s="1" t="str">
        <f t="shared" si="45"/>
        <v>PPIORG3202</v>
      </c>
      <c r="D715" s="1" t="str">
        <f t="shared" si="46"/>
        <v>PPISPLY320211</v>
      </c>
      <c r="E715" s="1" t="str">
        <f t="shared" si="47"/>
        <v>PPIITEM320211013059</v>
      </c>
      <c r="F715" s="1" t="str">
        <f>VLOOKUP( C715,MST_CM_ORG!A:B,2)</f>
        <v>浜田市</v>
      </c>
      <c r="G715" s="1" t="str">
        <f>VLOOKUP(D715, PPI_SPLYCD!A:B,2,FALSE)</f>
        <v>物品</v>
      </c>
      <c r="H715" s="1" t="str">
        <f>VLOOKUP(E715, MST_CM_ITEM!A:B,2,FALSE)</f>
        <v>役務等の提供：騒音・振動調査</v>
      </c>
    </row>
    <row r="716" spans="1:8" x14ac:dyDescent="0.15">
      <c r="A716" s="1" t="str">
        <f>IF(MID(MST_CM_ITEM!A716,12,2)&lt;&gt;"11",RIGHT(MST_CM_ITEM!A716,13),RIGHT(MST_CM_ITEM!A716,12))</f>
        <v>320211013060</v>
      </c>
      <c r="B716" s="1" t="e">
        <f t="shared" si="44"/>
        <v>#REF!</v>
      </c>
      <c r="C716" s="1" t="str">
        <f t="shared" si="45"/>
        <v>PPIORG3202</v>
      </c>
      <c r="D716" s="1" t="str">
        <f t="shared" si="46"/>
        <v>PPISPLY320211</v>
      </c>
      <c r="E716" s="1" t="str">
        <f t="shared" si="47"/>
        <v>PPIITEM320211013060</v>
      </c>
      <c r="F716" s="1" t="str">
        <f>VLOOKUP( C716,MST_CM_ORG!A:B,2)</f>
        <v>浜田市</v>
      </c>
      <c r="G716" s="1" t="str">
        <f>VLOOKUP(D716, PPI_SPLYCD!A:B,2,FALSE)</f>
        <v>物品</v>
      </c>
      <c r="H716" s="1" t="str">
        <f>VLOOKUP(E716, MST_CM_ITEM!A:B,2,FALSE)</f>
        <v>役務等の提供：土壌分析</v>
      </c>
    </row>
    <row r="717" spans="1:8" x14ac:dyDescent="0.15">
      <c r="A717" s="1" t="str">
        <f>IF(MID(MST_CM_ITEM!A717,12,2)&lt;&gt;"11",RIGHT(MST_CM_ITEM!A717,13),RIGHT(MST_CM_ITEM!A717,12))</f>
        <v>320211013061</v>
      </c>
      <c r="B717" s="1" t="e">
        <f t="shared" si="44"/>
        <v>#REF!</v>
      </c>
      <c r="C717" s="1" t="str">
        <f t="shared" si="45"/>
        <v>PPIORG3202</v>
      </c>
      <c r="D717" s="1" t="str">
        <f t="shared" si="46"/>
        <v>PPISPLY320211</v>
      </c>
      <c r="E717" s="1" t="str">
        <f t="shared" si="47"/>
        <v>PPIITEM320211013061</v>
      </c>
      <c r="F717" s="1" t="str">
        <f>VLOOKUP( C717,MST_CM_ORG!A:B,2)</f>
        <v>浜田市</v>
      </c>
      <c r="G717" s="1" t="str">
        <f>VLOOKUP(D717, PPI_SPLYCD!A:B,2,FALSE)</f>
        <v>物品</v>
      </c>
      <c r="H717" s="1" t="str">
        <f>VLOOKUP(E717, MST_CM_ITEM!A:B,2,FALSE)</f>
        <v>役務等の提供：ダイオキシン測定</v>
      </c>
    </row>
    <row r="718" spans="1:8" x14ac:dyDescent="0.15">
      <c r="A718" s="1" t="str">
        <f>IF(MID(MST_CM_ITEM!A718,12,2)&lt;&gt;"11",RIGHT(MST_CM_ITEM!A718,13),RIGHT(MST_CM_ITEM!A718,12))</f>
        <v>320211013062</v>
      </c>
      <c r="B718" s="1" t="e">
        <f t="shared" si="44"/>
        <v>#REF!</v>
      </c>
      <c r="C718" s="1" t="str">
        <f t="shared" si="45"/>
        <v>PPIORG3202</v>
      </c>
      <c r="D718" s="1" t="str">
        <f t="shared" si="46"/>
        <v>PPISPLY320211</v>
      </c>
      <c r="E718" s="1" t="str">
        <f t="shared" si="47"/>
        <v>PPIITEM320211013062</v>
      </c>
      <c r="F718" s="1" t="str">
        <f>VLOOKUP( C718,MST_CM_ORG!A:B,2)</f>
        <v>浜田市</v>
      </c>
      <c r="G718" s="1" t="str">
        <f>VLOOKUP(D718, PPI_SPLYCD!A:B,2,FALSE)</f>
        <v>物品</v>
      </c>
      <c r="H718" s="1" t="str">
        <f>VLOOKUP(E718, MST_CM_ITEM!A:B,2,FALSE)</f>
        <v>役務等の提供：漏水調査</v>
      </c>
    </row>
    <row r="719" spans="1:8" x14ac:dyDescent="0.15">
      <c r="A719" s="1" t="str">
        <f>IF(MID(MST_CM_ITEM!A719,12,2)&lt;&gt;"11",RIGHT(MST_CM_ITEM!A719,13),RIGHT(MST_CM_ITEM!A719,12))</f>
        <v>320211013063</v>
      </c>
      <c r="B719" s="1" t="e">
        <f t="shared" si="44"/>
        <v>#REF!</v>
      </c>
      <c r="C719" s="1" t="str">
        <f t="shared" si="45"/>
        <v>PPIORG3202</v>
      </c>
      <c r="D719" s="1" t="str">
        <f t="shared" si="46"/>
        <v>PPISPLY320211</v>
      </c>
      <c r="E719" s="1" t="str">
        <f t="shared" si="47"/>
        <v>PPIITEM320211013063</v>
      </c>
      <c r="F719" s="1" t="str">
        <f>VLOOKUP( C719,MST_CM_ORG!A:B,2)</f>
        <v>浜田市</v>
      </c>
      <c r="G719" s="1" t="str">
        <f>VLOOKUP(D719, PPI_SPLYCD!A:B,2,FALSE)</f>
        <v>物品</v>
      </c>
      <c r="H719" s="1" t="str">
        <f>VLOOKUP(E719, MST_CM_ITEM!A:B,2,FALSE)</f>
        <v>役務等の提供：その他の調査・分析・検査等</v>
      </c>
    </row>
    <row r="720" spans="1:8" x14ac:dyDescent="0.15">
      <c r="A720" s="1" t="str">
        <f>IF(MID(MST_CM_ITEM!A720,12,2)&lt;&gt;"11",RIGHT(MST_CM_ITEM!A720,13),RIGHT(MST_CM_ITEM!A720,12))</f>
        <v>320211013064</v>
      </c>
      <c r="B720" s="1" t="e">
        <f t="shared" si="44"/>
        <v>#REF!</v>
      </c>
      <c r="C720" s="1" t="str">
        <f t="shared" si="45"/>
        <v>PPIORG3202</v>
      </c>
      <c r="D720" s="1" t="str">
        <f t="shared" si="46"/>
        <v>PPISPLY320211</v>
      </c>
      <c r="E720" s="1" t="str">
        <f t="shared" si="47"/>
        <v>PPIITEM320211013064</v>
      </c>
      <c r="F720" s="1" t="str">
        <f>VLOOKUP( C720,MST_CM_ORG!A:B,2)</f>
        <v>浜田市</v>
      </c>
      <c r="G720" s="1" t="str">
        <f>VLOOKUP(D720, PPI_SPLYCD!A:B,2,FALSE)</f>
        <v>物品</v>
      </c>
      <c r="H720" s="1" t="str">
        <f>VLOOKUP(E720, MST_CM_ITEM!A:B,2,FALSE)</f>
        <v>役務等の提供：イベント企画・運営</v>
      </c>
    </row>
    <row r="721" spans="1:8" x14ac:dyDescent="0.15">
      <c r="A721" s="1" t="str">
        <f>IF(MID(MST_CM_ITEM!A721,12,2)&lt;&gt;"11",RIGHT(MST_CM_ITEM!A721,13),RIGHT(MST_CM_ITEM!A721,12))</f>
        <v>320211013065</v>
      </c>
      <c r="B721" s="1" t="e">
        <f t="shared" si="44"/>
        <v>#REF!</v>
      </c>
      <c r="C721" s="1" t="str">
        <f t="shared" si="45"/>
        <v>PPIORG3202</v>
      </c>
      <c r="D721" s="1" t="str">
        <f t="shared" si="46"/>
        <v>PPISPLY320211</v>
      </c>
      <c r="E721" s="1" t="str">
        <f t="shared" si="47"/>
        <v>PPIITEM320211013065</v>
      </c>
      <c r="F721" s="1" t="str">
        <f>VLOOKUP( C721,MST_CM_ORG!A:B,2)</f>
        <v>浜田市</v>
      </c>
      <c r="G721" s="1" t="str">
        <f>VLOOKUP(D721, PPI_SPLYCD!A:B,2,FALSE)</f>
        <v>物品</v>
      </c>
      <c r="H721" s="1" t="str">
        <f>VLOOKUP(E721, MST_CM_ITEM!A:B,2,FALSE)</f>
        <v>役務等の提供：アンケート・意識調査</v>
      </c>
    </row>
    <row r="722" spans="1:8" x14ac:dyDescent="0.15">
      <c r="A722" s="1" t="str">
        <f>IF(MID(MST_CM_ITEM!A722,12,2)&lt;&gt;"11",RIGHT(MST_CM_ITEM!A722,13),RIGHT(MST_CM_ITEM!A722,12))</f>
        <v>320211013066</v>
      </c>
      <c r="B722" s="1" t="e">
        <f t="shared" si="44"/>
        <v>#REF!</v>
      </c>
      <c r="C722" s="1" t="str">
        <f t="shared" si="45"/>
        <v>PPIORG3202</v>
      </c>
      <c r="D722" s="1" t="str">
        <f t="shared" si="46"/>
        <v>PPISPLY320211</v>
      </c>
      <c r="E722" s="1" t="str">
        <f t="shared" si="47"/>
        <v>PPIITEM320211013066</v>
      </c>
      <c r="F722" s="1" t="str">
        <f>VLOOKUP( C722,MST_CM_ORG!A:B,2)</f>
        <v>浜田市</v>
      </c>
      <c r="G722" s="1" t="str">
        <f>VLOOKUP(D722, PPI_SPLYCD!A:B,2,FALSE)</f>
        <v>物品</v>
      </c>
      <c r="H722" s="1" t="str">
        <f>VLOOKUP(E722, MST_CM_ITEM!A:B,2,FALSE)</f>
        <v>役務等の提供：計画策定</v>
      </c>
    </row>
    <row r="723" spans="1:8" x14ac:dyDescent="0.15">
      <c r="A723" s="1" t="str">
        <f>IF(MID(MST_CM_ITEM!A723,12,2)&lt;&gt;"11",RIGHT(MST_CM_ITEM!A723,13),RIGHT(MST_CM_ITEM!A723,12))</f>
        <v>320211013067</v>
      </c>
      <c r="B723" s="1" t="e">
        <f t="shared" si="44"/>
        <v>#REF!</v>
      </c>
      <c r="C723" s="1" t="str">
        <f t="shared" si="45"/>
        <v>PPIORG3202</v>
      </c>
      <c r="D723" s="1" t="str">
        <f t="shared" si="46"/>
        <v>PPISPLY320211</v>
      </c>
      <c r="E723" s="1" t="str">
        <f t="shared" si="47"/>
        <v>PPIITEM320211013067</v>
      </c>
      <c r="F723" s="1" t="str">
        <f>VLOOKUP( C723,MST_CM_ORG!A:B,2)</f>
        <v>浜田市</v>
      </c>
      <c r="G723" s="1" t="str">
        <f>VLOOKUP(D723, PPI_SPLYCD!A:B,2,FALSE)</f>
        <v>物品</v>
      </c>
      <c r="H723" s="1" t="str">
        <f>VLOOKUP(E723, MST_CM_ITEM!A:B,2,FALSE)</f>
        <v>役務等の提供：マイクロフィルム撮影</v>
      </c>
    </row>
    <row r="724" spans="1:8" x14ac:dyDescent="0.15">
      <c r="A724" s="1" t="str">
        <f>IF(MID(MST_CM_ITEM!A724,12,2)&lt;&gt;"11",RIGHT(MST_CM_ITEM!A724,13),RIGHT(MST_CM_ITEM!A724,12))</f>
        <v>320211013068</v>
      </c>
      <c r="B724" s="1" t="e">
        <f t="shared" si="44"/>
        <v>#REF!</v>
      </c>
      <c r="C724" s="1" t="str">
        <f t="shared" si="45"/>
        <v>PPIORG3202</v>
      </c>
      <c r="D724" s="1" t="str">
        <f t="shared" si="46"/>
        <v>PPISPLY320211</v>
      </c>
      <c r="E724" s="1" t="str">
        <f t="shared" si="47"/>
        <v>PPIITEM320211013068</v>
      </c>
      <c r="F724" s="1" t="str">
        <f>VLOOKUP( C724,MST_CM_ORG!A:B,2)</f>
        <v>浜田市</v>
      </c>
      <c r="G724" s="1" t="str">
        <f>VLOOKUP(D724, PPI_SPLYCD!A:B,2,FALSE)</f>
        <v>物品</v>
      </c>
      <c r="H724" s="1" t="str">
        <f>VLOOKUP(E724, MST_CM_ITEM!A:B,2,FALSE)</f>
        <v>役務等の提供：テープ起こし</v>
      </c>
    </row>
    <row r="725" spans="1:8" x14ac:dyDescent="0.15">
      <c r="A725" s="1" t="str">
        <f>IF(MID(MST_CM_ITEM!A725,12,2)&lt;&gt;"11",RIGHT(MST_CM_ITEM!A725,13),RIGHT(MST_CM_ITEM!A725,12))</f>
        <v>320211013069</v>
      </c>
      <c r="B725" s="1" t="e">
        <f t="shared" si="44"/>
        <v>#REF!</v>
      </c>
      <c r="C725" s="1" t="str">
        <f t="shared" si="45"/>
        <v>PPIORG3202</v>
      </c>
      <c r="D725" s="1" t="str">
        <f t="shared" si="46"/>
        <v>PPISPLY320211</v>
      </c>
      <c r="E725" s="1" t="str">
        <f t="shared" si="47"/>
        <v>PPIITEM320211013069</v>
      </c>
      <c r="F725" s="1" t="str">
        <f>VLOOKUP( C725,MST_CM_ORG!A:B,2)</f>
        <v>浜田市</v>
      </c>
      <c r="G725" s="1" t="str">
        <f>VLOOKUP(D725, PPI_SPLYCD!A:B,2,FALSE)</f>
        <v>物品</v>
      </c>
      <c r="H725" s="1" t="str">
        <f>VLOOKUP(E725, MST_CM_ITEM!A:B,2,FALSE)</f>
        <v>役務等の提供：映画・ビデオ製作</v>
      </c>
    </row>
    <row r="726" spans="1:8" x14ac:dyDescent="0.15">
      <c r="A726" s="1" t="str">
        <f>IF(MID(MST_CM_ITEM!A726,12,2)&lt;&gt;"11",RIGHT(MST_CM_ITEM!A726,13),RIGHT(MST_CM_ITEM!A726,12))</f>
        <v>320211013070</v>
      </c>
      <c r="B726" s="1" t="e">
        <f t="shared" si="44"/>
        <v>#REF!</v>
      </c>
      <c r="C726" s="1" t="str">
        <f t="shared" si="45"/>
        <v>PPIORG3202</v>
      </c>
      <c r="D726" s="1" t="str">
        <f t="shared" si="46"/>
        <v>PPISPLY320211</v>
      </c>
      <c r="E726" s="1" t="str">
        <f t="shared" si="47"/>
        <v>PPIITEM320211013070</v>
      </c>
      <c r="F726" s="1" t="str">
        <f>VLOOKUP( C726,MST_CM_ORG!A:B,2)</f>
        <v>浜田市</v>
      </c>
      <c r="G726" s="1" t="str">
        <f>VLOOKUP(D726, PPI_SPLYCD!A:B,2,FALSE)</f>
        <v>物品</v>
      </c>
      <c r="H726" s="1" t="str">
        <f>VLOOKUP(E726, MST_CM_ITEM!A:B,2,FALSE)</f>
        <v>役務等の提供：旅行企画</v>
      </c>
    </row>
    <row r="727" spans="1:8" x14ac:dyDescent="0.15">
      <c r="A727" s="1" t="str">
        <f>IF(MID(MST_CM_ITEM!A727,12,2)&lt;&gt;"11",RIGHT(MST_CM_ITEM!A727,13),RIGHT(MST_CM_ITEM!A727,12))</f>
        <v>320211013071</v>
      </c>
      <c r="B727" s="1" t="e">
        <f t="shared" si="44"/>
        <v>#REF!</v>
      </c>
      <c r="C727" s="1" t="str">
        <f t="shared" si="45"/>
        <v>PPIORG3202</v>
      </c>
      <c r="D727" s="1" t="str">
        <f t="shared" si="46"/>
        <v>PPISPLY320211</v>
      </c>
      <c r="E727" s="1" t="str">
        <f t="shared" si="47"/>
        <v>PPIITEM320211013071</v>
      </c>
      <c r="F727" s="1" t="str">
        <f>VLOOKUP( C727,MST_CM_ORG!A:B,2)</f>
        <v>浜田市</v>
      </c>
      <c r="G727" s="1" t="str">
        <f>VLOOKUP(D727, PPI_SPLYCD!A:B,2,FALSE)</f>
        <v>物品</v>
      </c>
      <c r="H727" s="1" t="str">
        <f>VLOOKUP(E727, MST_CM_ITEM!A:B,2,FALSE)</f>
        <v>役務等の提供：その他企画・製作</v>
      </c>
    </row>
    <row r="728" spans="1:8" x14ac:dyDescent="0.15">
      <c r="A728" s="1" t="str">
        <f>IF(MID(MST_CM_ITEM!A728,12,2)&lt;&gt;"11",RIGHT(MST_CM_ITEM!A728,13),RIGHT(MST_CM_ITEM!A728,12))</f>
        <v>320211013072</v>
      </c>
      <c r="B728" s="1" t="e">
        <f t="shared" si="44"/>
        <v>#REF!</v>
      </c>
      <c r="C728" s="1" t="str">
        <f t="shared" si="45"/>
        <v>PPIORG3202</v>
      </c>
      <c r="D728" s="1" t="str">
        <f t="shared" si="46"/>
        <v>PPISPLY320211</v>
      </c>
      <c r="E728" s="1" t="str">
        <f t="shared" si="47"/>
        <v>PPIITEM320211013072</v>
      </c>
      <c r="F728" s="1" t="str">
        <f>VLOOKUP( C728,MST_CM_ORG!A:B,2)</f>
        <v>浜田市</v>
      </c>
      <c r="G728" s="1" t="str">
        <f>VLOOKUP(D728, PPI_SPLYCD!A:B,2,FALSE)</f>
        <v>物品</v>
      </c>
      <c r="H728" s="1" t="str">
        <f>VLOOKUP(E728, MST_CM_ITEM!A:B,2,FALSE)</f>
        <v>役務等の提供：運搬</v>
      </c>
    </row>
    <row r="729" spans="1:8" x14ac:dyDescent="0.15">
      <c r="A729" s="1" t="str">
        <f>IF(MID(MST_CM_ITEM!A729,12,2)&lt;&gt;"11",RIGHT(MST_CM_ITEM!A729,13),RIGHT(MST_CM_ITEM!A729,12))</f>
        <v>320211013073</v>
      </c>
      <c r="B729" s="1" t="e">
        <f t="shared" si="44"/>
        <v>#REF!</v>
      </c>
      <c r="C729" s="1" t="str">
        <f t="shared" si="45"/>
        <v>PPIORG3202</v>
      </c>
      <c r="D729" s="1" t="str">
        <f t="shared" si="46"/>
        <v>PPISPLY320211</v>
      </c>
      <c r="E729" s="1" t="str">
        <f t="shared" si="47"/>
        <v>PPIITEM320211013073</v>
      </c>
      <c r="F729" s="1" t="str">
        <f>VLOOKUP( C729,MST_CM_ORG!A:B,2)</f>
        <v>浜田市</v>
      </c>
      <c r="G729" s="1" t="str">
        <f>VLOOKUP(D729, PPI_SPLYCD!A:B,2,FALSE)</f>
        <v>物品</v>
      </c>
      <c r="H729" s="1" t="str">
        <f>VLOOKUP(E729, MST_CM_ITEM!A:B,2,FALSE)</f>
        <v>役務等の提供：旅客運送</v>
      </c>
    </row>
    <row r="730" spans="1:8" x14ac:dyDescent="0.15">
      <c r="A730" s="1" t="str">
        <f>IF(MID(MST_CM_ITEM!A730,12,2)&lt;&gt;"11",RIGHT(MST_CM_ITEM!A730,13),RIGHT(MST_CM_ITEM!A730,12))</f>
        <v>320211013074</v>
      </c>
      <c r="B730" s="1" t="e">
        <f t="shared" si="44"/>
        <v>#REF!</v>
      </c>
      <c r="C730" s="1" t="str">
        <f t="shared" si="45"/>
        <v>PPIORG3202</v>
      </c>
      <c r="D730" s="1" t="str">
        <f t="shared" si="46"/>
        <v>PPISPLY320211</v>
      </c>
      <c r="E730" s="1" t="str">
        <f t="shared" si="47"/>
        <v>PPIITEM320211013074</v>
      </c>
      <c r="F730" s="1" t="str">
        <f>VLOOKUP( C730,MST_CM_ORG!A:B,2)</f>
        <v>浜田市</v>
      </c>
      <c r="G730" s="1" t="str">
        <f>VLOOKUP(D730, PPI_SPLYCD!A:B,2,FALSE)</f>
        <v>物品</v>
      </c>
      <c r="H730" s="1" t="str">
        <f>VLOOKUP(E730, MST_CM_ITEM!A:B,2,FALSE)</f>
        <v>役務等の提供：その他運搬・配送等</v>
      </c>
    </row>
    <row r="731" spans="1:8" x14ac:dyDescent="0.15">
      <c r="A731" s="1" t="str">
        <f>IF(MID(MST_CM_ITEM!A731,12,2)&lt;&gt;"11",RIGHT(MST_CM_ITEM!A731,13),RIGHT(MST_CM_ITEM!A731,12))</f>
        <v>320211013075</v>
      </c>
      <c r="B731" s="1" t="e">
        <f t="shared" si="44"/>
        <v>#REF!</v>
      </c>
      <c r="C731" s="1" t="str">
        <f t="shared" si="45"/>
        <v>PPIORG3202</v>
      </c>
      <c r="D731" s="1" t="str">
        <f t="shared" si="46"/>
        <v>PPISPLY320211</v>
      </c>
      <c r="E731" s="1" t="str">
        <f t="shared" si="47"/>
        <v>PPIITEM320211013075</v>
      </c>
      <c r="F731" s="1" t="str">
        <f>VLOOKUP( C731,MST_CM_ORG!A:B,2)</f>
        <v>浜田市</v>
      </c>
      <c r="G731" s="1" t="str">
        <f>VLOOKUP(D731, PPI_SPLYCD!A:B,2,FALSE)</f>
        <v>物品</v>
      </c>
      <c r="H731" s="1" t="str">
        <f>VLOOKUP(E731, MST_CM_ITEM!A:B,2,FALSE)</f>
        <v>役務等の提供：損害保険</v>
      </c>
    </row>
    <row r="732" spans="1:8" x14ac:dyDescent="0.15">
      <c r="A732" s="1" t="str">
        <f>IF(MID(MST_CM_ITEM!A732,12,2)&lt;&gt;"11",RIGHT(MST_CM_ITEM!A732,13),RIGHT(MST_CM_ITEM!A732,12))</f>
        <v>320211013076</v>
      </c>
      <c r="B732" s="1" t="e">
        <f t="shared" si="44"/>
        <v>#REF!</v>
      </c>
      <c r="C732" s="1" t="str">
        <f t="shared" si="45"/>
        <v>PPIORG3202</v>
      </c>
      <c r="D732" s="1" t="str">
        <f t="shared" si="46"/>
        <v>PPISPLY320211</v>
      </c>
      <c r="E732" s="1" t="str">
        <f t="shared" si="47"/>
        <v>PPIITEM320211013076</v>
      </c>
      <c r="F732" s="1" t="str">
        <f>VLOOKUP( C732,MST_CM_ORG!A:B,2)</f>
        <v>浜田市</v>
      </c>
      <c r="G732" s="1" t="str">
        <f>VLOOKUP(D732, PPI_SPLYCD!A:B,2,FALSE)</f>
        <v>物品</v>
      </c>
      <c r="H732" s="1" t="str">
        <f>VLOOKUP(E732, MST_CM_ITEM!A:B,2,FALSE)</f>
        <v>役務等の提供：クリーニング</v>
      </c>
    </row>
    <row r="733" spans="1:8" x14ac:dyDescent="0.15">
      <c r="A733" s="1" t="str">
        <f>IF(MID(MST_CM_ITEM!A733,12,2)&lt;&gt;"11",RIGHT(MST_CM_ITEM!A733,13),RIGHT(MST_CM_ITEM!A733,12))</f>
        <v>320211013077</v>
      </c>
      <c r="B733" s="1" t="e">
        <f t="shared" si="44"/>
        <v>#REF!</v>
      </c>
      <c r="C733" s="1" t="str">
        <f t="shared" si="45"/>
        <v>PPIORG3202</v>
      </c>
      <c r="D733" s="1" t="str">
        <f t="shared" si="46"/>
        <v>PPISPLY320211</v>
      </c>
      <c r="E733" s="1" t="str">
        <f t="shared" si="47"/>
        <v>PPIITEM320211013077</v>
      </c>
      <c r="F733" s="1" t="str">
        <f>VLOOKUP( C733,MST_CM_ORG!A:B,2)</f>
        <v>浜田市</v>
      </c>
      <c r="G733" s="1" t="str">
        <f>VLOOKUP(D733, PPI_SPLYCD!A:B,2,FALSE)</f>
        <v>物品</v>
      </c>
      <c r="H733" s="1" t="str">
        <f>VLOOKUP(E733, MST_CM_ITEM!A:B,2,FALSE)</f>
        <v>役務等の提供：健康診断</v>
      </c>
    </row>
    <row r="734" spans="1:8" x14ac:dyDescent="0.15">
      <c r="A734" s="1" t="str">
        <f>IF(MID(MST_CM_ITEM!A734,12,2)&lt;&gt;"11",RIGHT(MST_CM_ITEM!A734,13),RIGHT(MST_CM_ITEM!A734,12))</f>
        <v>320211013078</v>
      </c>
      <c r="B734" s="1" t="e">
        <f t="shared" si="44"/>
        <v>#REF!</v>
      </c>
      <c r="C734" s="1" t="str">
        <f t="shared" si="45"/>
        <v>PPIORG3202</v>
      </c>
      <c r="D734" s="1" t="str">
        <f t="shared" si="46"/>
        <v>PPISPLY320211</v>
      </c>
      <c r="E734" s="1" t="str">
        <f t="shared" si="47"/>
        <v>PPIITEM320211013078</v>
      </c>
      <c r="F734" s="1" t="str">
        <f>VLOOKUP( C734,MST_CM_ORG!A:B,2)</f>
        <v>浜田市</v>
      </c>
      <c r="G734" s="1" t="str">
        <f>VLOOKUP(D734, PPI_SPLYCD!A:B,2,FALSE)</f>
        <v>物品</v>
      </c>
      <c r="H734" s="1" t="str">
        <f>VLOOKUP(E734, MST_CM_ITEM!A:B,2,FALSE)</f>
        <v>役務等の提供：人材派遣</v>
      </c>
    </row>
    <row r="735" spans="1:8" x14ac:dyDescent="0.15">
      <c r="A735" s="1" t="str">
        <f>IF(MID(MST_CM_ITEM!A735,12,2)&lt;&gt;"11",RIGHT(MST_CM_ITEM!A735,13),RIGHT(MST_CM_ITEM!A735,12))</f>
        <v>320211013079</v>
      </c>
      <c r="B735" s="1" t="e">
        <f t="shared" si="44"/>
        <v>#REF!</v>
      </c>
      <c r="C735" s="1" t="str">
        <f t="shared" si="45"/>
        <v>PPIORG3202</v>
      </c>
      <c r="D735" s="1" t="str">
        <f t="shared" si="46"/>
        <v>PPISPLY320211</v>
      </c>
      <c r="E735" s="1" t="str">
        <f t="shared" si="47"/>
        <v>PPIITEM320211013079</v>
      </c>
      <c r="F735" s="1" t="str">
        <f>VLOOKUP( C735,MST_CM_ORG!A:B,2)</f>
        <v>浜田市</v>
      </c>
      <c r="G735" s="1" t="str">
        <f>VLOOKUP(D735, PPI_SPLYCD!A:B,2,FALSE)</f>
        <v>物品</v>
      </c>
      <c r="H735" s="1" t="str">
        <f>VLOOKUP(E735, MST_CM_ITEM!A:B,2,FALSE)</f>
        <v>役務等の提供：不用品買受</v>
      </c>
    </row>
    <row r="736" spans="1:8" x14ac:dyDescent="0.15">
      <c r="A736" s="1" t="str">
        <f>IF(MID(MST_CM_ITEM!A736,12,2)&lt;&gt;"11",RIGHT(MST_CM_ITEM!A736,13),RIGHT(MST_CM_ITEM!A736,12))</f>
        <v>320211013080</v>
      </c>
      <c r="B736" s="1" t="e">
        <f t="shared" si="44"/>
        <v>#REF!</v>
      </c>
      <c r="C736" s="1" t="str">
        <f t="shared" si="45"/>
        <v>PPIORG3202</v>
      </c>
      <c r="D736" s="1" t="str">
        <f t="shared" si="46"/>
        <v>PPISPLY320211</v>
      </c>
      <c r="E736" s="1" t="str">
        <f t="shared" si="47"/>
        <v>PPIITEM320211013080</v>
      </c>
      <c r="F736" s="1" t="str">
        <f>VLOOKUP( C736,MST_CM_ORG!A:B,2)</f>
        <v>浜田市</v>
      </c>
      <c r="G736" s="1" t="str">
        <f>VLOOKUP(D736, PPI_SPLYCD!A:B,2,FALSE)</f>
        <v>物品</v>
      </c>
      <c r="H736" s="1" t="str">
        <f>VLOOKUP(E736, MST_CM_ITEM!A:B,2,FALSE)</f>
        <v>役務等の提供：その他</v>
      </c>
    </row>
    <row r="737" spans="1:8" x14ac:dyDescent="0.15">
      <c r="A737" s="1" t="str">
        <f>IF(MID(MST_CM_ITEM!A737,12,2)&lt;&gt;"11",RIGHT(MST_CM_ITEM!A737,13),RIGHT(MST_CM_ITEM!A737,12))</f>
        <v>320211014000</v>
      </c>
      <c r="B737" s="1" t="e">
        <f t="shared" si="44"/>
        <v>#REF!</v>
      </c>
      <c r="C737" s="1" t="str">
        <f t="shared" si="45"/>
        <v>PPIORG3202</v>
      </c>
      <c r="D737" s="1" t="str">
        <f t="shared" si="46"/>
        <v>PPISPLY320211</v>
      </c>
      <c r="E737" s="1" t="str">
        <f t="shared" si="47"/>
        <v>PPIITEM320211014000</v>
      </c>
      <c r="F737" s="1" t="str">
        <f>VLOOKUP( C737,MST_CM_ORG!A:B,2)</f>
        <v>浜田市</v>
      </c>
      <c r="G737" s="1" t="str">
        <f>VLOOKUP(D737, PPI_SPLYCD!A:B,2,FALSE)</f>
        <v>物品</v>
      </c>
      <c r="H737" s="1" t="str">
        <f>VLOOKUP(E737, MST_CM_ITEM!A:B,2,FALSE)</f>
        <v>物品の購入：</v>
      </c>
    </row>
    <row r="738" spans="1:8" x14ac:dyDescent="0.15">
      <c r="A738" s="1" t="str">
        <f>IF(MID(MST_CM_ITEM!A738,12,2)&lt;&gt;"11",RIGHT(MST_CM_ITEM!A738,13),RIGHT(MST_CM_ITEM!A738,12))</f>
        <v>320211014001</v>
      </c>
      <c r="B738" s="1" t="e">
        <f t="shared" si="44"/>
        <v>#REF!</v>
      </c>
      <c r="C738" s="1" t="str">
        <f t="shared" si="45"/>
        <v>PPIORG3202</v>
      </c>
      <c r="D738" s="1" t="str">
        <f t="shared" si="46"/>
        <v>PPISPLY320211</v>
      </c>
      <c r="E738" s="1" t="str">
        <f t="shared" si="47"/>
        <v>PPIITEM320211014001</v>
      </c>
      <c r="F738" s="1" t="str">
        <f>VLOOKUP( C738,MST_CM_ORG!A:B,2)</f>
        <v>浜田市</v>
      </c>
      <c r="G738" s="1" t="str">
        <f>VLOOKUP(D738, PPI_SPLYCD!A:B,2,FALSE)</f>
        <v>物品</v>
      </c>
      <c r="H738" s="1" t="str">
        <f>VLOOKUP(E738, MST_CM_ITEM!A:B,2,FALSE)</f>
        <v>物品の購入：立木竹</v>
      </c>
    </row>
    <row r="739" spans="1:8" x14ac:dyDescent="0.15">
      <c r="A739" s="1" t="str">
        <f>IF(MID(MST_CM_ITEM!A739,12,2)&lt;&gt;"11",RIGHT(MST_CM_ITEM!A739,13),RIGHT(MST_CM_ITEM!A739,12))</f>
        <v>320211014002</v>
      </c>
      <c r="B739" s="1" t="e">
        <f t="shared" si="44"/>
        <v>#REF!</v>
      </c>
      <c r="C739" s="1" t="str">
        <f t="shared" si="45"/>
        <v>PPIORG3202</v>
      </c>
      <c r="D739" s="1" t="str">
        <f t="shared" si="46"/>
        <v>PPISPLY320211</v>
      </c>
      <c r="E739" s="1" t="str">
        <f t="shared" si="47"/>
        <v>PPIITEM320211014002</v>
      </c>
      <c r="F739" s="1" t="str">
        <f>VLOOKUP( C739,MST_CM_ORG!A:B,2)</f>
        <v>浜田市</v>
      </c>
      <c r="G739" s="1" t="str">
        <f>VLOOKUP(D739, PPI_SPLYCD!A:B,2,FALSE)</f>
        <v>物品</v>
      </c>
      <c r="H739" s="1" t="str">
        <f>VLOOKUP(E739, MST_CM_ITEM!A:B,2,FALSE)</f>
        <v>物品の購入：その他</v>
      </c>
    </row>
    <row r="740" spans="1:8" x14ac:dyDescent="0.15">
      <c r="A740" s="1" t="str">
        <f>IF(MID(MST_CM_ITEM!A740,12,2)&lt;&gt;"11",RIGHT(MST_CM_ITEM!A740,13),RIGHT(MST_CM_ITEM!A740,12))</f>
        <v>3203000200501</v>
      </c>
      <c r="B740" s="1" t="e">
        <f t="shared" si="44"/>
        <v>#REF!</v>
      </c>
      <c r="C740" s="1" t="str">
        <f t="shared" si="45"/>
        <v>PPIORG3203</v>
      </c>
      <c r="D740" s="1" t="str">
        <f t="shared" si="46"/>
        <v>PPISPLY320300</v>
      </c>
      <c r="E740" s="1" t="str">
        <f t="shared" si="47"/>
        <v>PPIITEM3203000200501</v>
      </c>
      <c r="F740" s="1" t="str">
        <f>VLOOKUP( C740,MST_CM_ORG!A:B,2)</f>
        <v>出雲市</v>
      </c>
      <c r="G740" s="1" t="str">
        <f>VLOOKUP(D740, PPI_SPLYCD!A:B,2,FALSE)</f>
        <v>工事</v>
      </c>
      <c r="H740" s="1" t="str">
        <f>VLOOKUP(E740, MST_CM_ITEM!A:B,2,FALSE)</f>
        <v>一般土木工事</v>
      </c>
    </row>
    <row r="741" spans="1:8" x14ac:dyDescent="0.15">
      <c r="A741" s="1" t="str">
        <f>IF(MID(MST_CM_ITEM!A741,12,2)&lt;&gt;"11",RIGHT(MST_CM_ITEM!A741,13),RIGHT(MST_CM_ITEM!A741,12))</f>
        <v>3203000200502</v>
      </c>
      <c r="B741" s="1" t="e">
        <f t="shared" si="44"/>
        <v>#REF!</v>
      </c>
      <c r="C741" s="1" t="str">
        <f t="shared" si="45"/>
        <v>PPIORG3203</v>
      </c>
      <c r="D741" s="1" t="str">
        <f t="shared" si="46"/>
        <v>PPISPLY320300</v>
      </c>
      <c r="E741" s="1" t="str">
        <f t="shared" si="47"/>
        <v>PPIITEM3203000200502</v>
      </c>
      <c r="F741" s="1" t="str">
        <f>VLOOKUP( C741,MST_CM_ORG!A:B,2)</f>
        <v>出雲市</v>
      </c>
      <c r="G741" s="1" t="str">
        <f>VLOOKUP(D741, PPI_SPLYCD!A:B,2,FALSE)</f>
        <v>工事</v>
      </c>
      <c r="H741" s="1" t="str">
        <f>VLOOKUP(E741, MST_CM_ITEM!A:B,2,FALSE)</f>
        <v>アスファルト舗装工事</v>
      </c>
    </row>
    <row r="742" spans="1:8" x14ac:dyDescent="0.15">
      <c r="A742" s="1" t="str">
        <f>IF(MID(MST_CM_ITEM!A742,12,2)&lt;&gt;"11",RIGHT(MST_CM_ITEM!A742,13),RIGHT(MST_CM_ITEM!A742,12))</f>
        <v>3203000200503</v>
      </c>
      <c r="B742" s="1" t="e">
        <f t="shared" si="44"/>
        <v>#REF!</v>
      </c>
      <c r="C742" s="1" t="str">
        <f t="shared" si="45"/>
        <v>PPIORG3203</v>
      </c>
      <c r="D742" s="1" t="str">
        <f t="shared" si="46"/>
        <v>PPISPLY320300</v>
      </c>
      <c r="E742" s="1" t="str">
        <f t="shared" si="47"/>
        <v>PPIITEM3203000200503</v>
      </c>
      <c r="F742" s="1" t="str">
        <f>VLOOKUP( C742,MST_CM_ORG!A:B,2)</f>
        <v>出雲市</v>
      </c>
      <c r="G742" s="1" t="str">
        <f>VLOOKUP(D742, PPI_SPLYCD!A:B,2,FALSE)</f>
        <v>工事</v>
      </c>
      <c r="H742" s="1" t="str">
        <f>VLOOKUP(E742, MST_CM_ITEM!A:B,2,FALSE)</f>
        <v>鋼橋上部工事</v>
      </c>
    </row>
    <row r="743" spans="1:8" x14ac:dyDescent="0.15">
      <c r="A743" s="1" t="str">
        <f>IF(MID(MST_CM_ITEM!A743,12,2)&lt;&gt;"11",RIGHT(MST_CM_ITEM!A743,13),RIGHT(MST_CM_ITEM!A743,12))</f>
        <v>3203000200504</v>
      </c>
      <c r="B743" s="1" t="e">
        <f t="shared" si="44"/>
        <v>#REF!</v>
      </c>
      <c r="C743" s="1" t="str">
        <f t="shared" si="45"/>
        <v>PPIORG3203</v>
      </c>
      <c r="D743" s="1" t="str">
        <f t="shared" si="46"/>
        <v>PPISPLY320300</v>
      </c>
      <c r="E743" s="1" t="str">
        <f t="shared" si="47"/>
        <v>PPIITEM3203000200504</v>
      </c>
      <c r="F743" s="1" t="str">
        <f>VLOOKUP( C743,MST_CM_ORG!A:B,2)</f>
        <v>出雲市</v>
      </c>
      <c r="G743" s="1" t="str">
        <f>VLOOKUP(D743, PPI_SPLYCD!A:B,2,FALSE)</f>
        <v>工事</v>
      </c>
      <c r="H743" s="1" t="str">
        <f>VLOOKUP(E743, MST_CM_ITEM!A:B,2,FALSE)</f>
        <v>造園工事</v>
      </c>
    </row>
    <row r="744" spans="1:8" x14ac:dyDescent="0.15">
      <c r="A744" s="1" t="str">
        <f>IF(MID(MST_CM_ITEM!A744,12,2)&lt;&gt;"11",RIGHT(MST_CM_ITEM!A744,13),RIGHT(MST_CM_ITEM!A744,12))</f>
        <v>3203000200505</v>
      </c>
      <c r="B744" s="1" t="e">
        <f t="shared" si="44"/>
        <v>#REF!</v>
      </c>
      <c r="C744" s="1" t="str">
        <f t="shared" si="45"/>
        <v>PPIORG3203</v>
      </c>
      <c r="D744" s="1" t="str">
        <f t="shared" si="46"/>
        <v>PPISPLY320300</v>
      </c>
      <c r="E744" s="1" t="str">
        <f t="shared" si="47"/>
        <v>PPIITEM3203000200505</v>
      </c>
      <c r="F744" s="1" t="str">
        <f>VLOOKUP( C744,MST_CM_ORG!A:B,2)</f>
        <v>出雲市</v>
      </c>
      <c r="G744" s="1" t="str">
        <f>VLOOKUP(D744, PPI_SPLYCD!A:B,2,FALSE)</f>
        <v>工事</v>
      </c>
      <c r="H744" s="1" t="str">
        <f>VLOOKUP(E744, MST_CM_ITEM!A:B,2,FALSE)</f>
        <v>建築工事</v>
      </c>
    </row>
    <row r="745" spans="1:8" x14ac:dyDescent="0.15">
      <c r="A745" s="1" t="str">
        <f>IF(MID(MST_CM_ITEM!A745,12,2)&lt;&gt;"11",RIGHT(MST_CM_ITEM!A745,13),RIGHT(MST_CM_ITEM!A745,12))</f>
        <v>3203000200506</v>
      </c>
      <c r="B745" s="1" t="e">
        <f t="shared" si="44"/>
        <v>#REF!</v>
      </c>
      <c r="C745" s="1" t="str">
        <f t="shared" si="45"/>
        <v>PPIORG3203</v>
      </c>
      <c r="D745" s="1" t="str">
        <f t="shared" si="46"/>
        <v>PPISPLY320300</v>
      </c>
      <c r="E745" s="1" t="str">
        <f t="shared" si="47"/>
        <v>PPIITEM3203000200506</v>
      </c>
      <c r="F745" s="1" t="str">
        <f>VLOOKUP( C745,MST_CM_ORG!A:B,2)</f>
        <v>出雲市</v>
      </c>
      <c r="G745" s="1" t="str">
        <f>VLOOKUP(D745, PPI_SPLYCD!A:B,2,FALSE)</f>
        <v>工事</v>
      </c>
      <c r="H745" s="1" t="str">
        <f>VLOOKUP(E745, MST_CM_ITEM!A:B,2,FALSE)</f>
        <v>木造建築工事</v>
      </c>
    </row>
    <row r="746" spans="1:8" x14ac:dyDescent="0.15">
      <c r="A746" s="1" t="str">
        <f>IF(MID(MST_CM_ITEM!A746,12,2)&lt;&gt;"11",RIGHT(MST_CM_ITEM!A746,13),RIGHT(MST_CM_ITEM!A746,12))</f>
        <v>3203000200507</v>
      </c>
      <c r="B746" s="1" t="e">
        <f t="shared" si="44"/>
        <v>#REF!</v>
      </c>
      <c r="C746" s="1" t="str">
        <f t="shared" si="45"/>
        <v>PPIORG3203</v>
      </c>
      <c r="D746" s="1" t="str">
        <f t="shared" si="46"/>
        <v>PPISPLY320300</v>
      </c>
      <c r="E746" s="1" t="str">
        <f t="shared" si="47"/>
        <v>PPIITEM3203000200507</v>
      </c>
      <c r="F746" s="1" t="str">
        <f>VLOOKUP( C746,MST_CM_ORG!A:B,2)</f>
        <v>出雲市</v>
      </c>
      <c r="G746" s="1" t="str">
        <f>VLOOKUP(D746, PPI_SPLYCD!A:B,2,FALSE)</f>
        <v>工事</v>
      </c>
      <c r="H746" s="1" t="str">
        <f>VLOOKUP(E746, MST_CM_ITEM!A:B,2,FALSE)</f>
        <v>電気設備工事</v>
      </c>
    </row>
    <row r="747" spans="1:8" x14ac:dyDescent="0.15">
      <c r="A747" s="1" t="str">
        <f>IF(MID(MST_CM_ITEM!A747,12,2)&lt;&gt;"11",RIGHT(MST_CM_ITEM!A747,13),RIGHT(MST_CM_ITEM!A747,12))</f>
        <v>3203000200508</v>
      </c>
      <c r="B747" s="1" t="e">
        <f t="shared" si="44"/>
        <v>#REF!</v>
      </c>
      <c r="C747" s="1" t="str">
        <f t="shared" si="45"/>
        <v>PPIORG3203</v>
      </c>
      <c r="D747" s="1" t="str">
        <f t="shared" si="46"/>
        <v>PPISPLY320300</v>
      </c>
      <c r="E747" s="1" t="str">
        <f t="shared" si="47"/>
        <v>PPIITEM3203000200508</v>
      </c>
      <c r="F747" s="1" t="str">
        <f>VLOOKUP( C747,MST_CM_ORG!A:B,2)</f>
        <v>出雲市</v>
      </c>
      <c r="G747" s="1" t="str">
        <f>VLOOKUP(D747, PPI_SPLYCD!A:B,2,FALSE)</f>
        <v>工事</v>
      </c>
      <c r="H747" s="1" t="str">
        <f>VLOOKUP(E747, MST_CM_ITEM!A:B,2,FALSE)</f>
        <v>冷暖房衛生設備工事</v>
      </c>
    </row>
    <row r="748" spans="1:8" x14ac:dyDescent="0.15">
      <c r="A748" s="1" t="str">
        <f>IF(MID(MST_CM_ITEM!A748,12,2)&lt;&gt;"11",RIGHT(MST_CM_ITEM!A748,13),RIGHT(MST_CM_ITEM!A748,12))</f>
        <v>3203000200509</v>
      </c>
      <c r="B748" s="1" t="e">
        <f t="shared" si="44"/>
        <v>#REF!</v>
      </c>
      <c r="C748" s="1" t="str">
        <f t="shared" si="45"/>
        <v>PPIORG3203</v>
      </c>
      <c r="D748" s="1" t="str">
        <f t="shared" si="46"/>
        <v>PPISPLY320300</v>
      </c>
      <c r="E748" s="1" t="str">
        <f t="shared" si="47"/>
        <v>PPIITEM3203000200509</v>
      </c>
      <c r="F748" s="1" t="str">
        <f>VLOOKUP( C748,MST_CM_ORG!A:B,2)</f>
        <v>出雲市</v>
      </c>
      <c r="G748" s="1" t="str">
        <f>VLOOKUP(D748, PPI_SPLYCD!A:B,2,FALSE)</f>
        <v>工事</v>
      </c>
      <c r="H748" s="1" t="str">
        <f>VLOOKUP(E748, MST_CM_ITEM!A:B,2,FALSE)</f>
        <v>セメント・コンクリート舗装工事</v>
      </c>
    </row>
    <row r="749" spans="1:8" x14ac:dyDescent="0.15">
      <c r="A749" s="1" t="str">
        <f>IF(MID(MST_CM_ITEM!A749,12,2)&lt;&gt;"11",RIGHT(MST_CM_ITEM!A749,13),RIGHT(MST_CM_ITEM!A749,12))</f>
        <v>3203000200510</v>
      </c>
      <c r="B749" s="1" t="e">
        <f t="shared" si="44"/>
        <v>#REF!</v>
      </c>
      <c r="C749" s="1" t="str">
        <f t="shared" si="45"/>
        <v>PPIORG3203</v>
      </c>
      <c r="D749" s="1" t="str">
        <f t="shared" si="46"/>
        <v>PPISPLY320300</v>
      </c>
      <c r="E749" s="1" t="str">
        <f t="shared" si="47"/>
        <v>PPIITEM3203000200510</v>
      </c>
      <c r="F749" s="1" t="str">
        <f>VLOOKUP( C749,MST_CM_ORG!A:B,2)</f>
        <v>出雲市</v>
      </c>
      <c r="G749" s="1" t="str">
        <f>VLOOKUP(D749, PPI_SPLYCD!A:B,2,FALSE)</f>
        <v>工事</v>
      </c>
      <c r="H749" s="1" t="str">
        <f>VLOOKUP(E749, MST_CM_ITEM!A:B,2,FALSE)</f>
        <v>プレストレスト・コンクリート工事</v>
      </c>
    </row>
    <row r="750" spans="1:8" x14ac:dyDescent="0.15">
      <c r="A750" s="1" t="str">
        <f>IF(MID(MST_CM_ITEM!A750,12,2)&lt;&gt;"11",RIGHT(MST_CM_ITEM!A750,13),RIGHT(MST_CM_ITEM!A750,12))</f>
        <v>3203000200511</v>
      </c>
      <c r="B750" s="1" t="e">
        <f t="shared" si="44"/>
        <v>#REF!</v>
      </c>
      <c r="C750" s="1" t="str">
        <f t="shared" si="45"/>
        <v>PPIORG3203</v>
      </c>
      <c r="D750" s="1" t="str">
        <f t="shared" si="46"/>
        <v>PPISPLY320300</v>
      </c>
      <c r="E750" s="1" t="str">
        <f t="shared" si="47"/>
        <v>PPIITEM3203000200511</v>
      </c>
      <c r="F750" s="1" t="str">
        <f>VLOOKUP( C750,MST_CM_ORG!A:B,2)</f>
        <v>出雲市</v>
      </c>
      <c r="G750" s="1" t="str">
        <f>VLOOKUP(D750, PPI_SPLYCD!A:B,2,FALSE)</f>
        <v>工事</v>
      </c>
      <c r="H750" s="1" t="str">
        <f>VLOOKUP(E750, MST_CM_ITEM!A:B,2,FALSE)</f>
        <v>法面処理工事</v>
      </c>
    </row>
    <row r="751" spans="1:8" x14ac:dyDescent="0.15">
      <c r="A751" s="1" t="str">
        <f>IF(MID(MST_CM_ITEM!A751,12,2)&lt;&gt;"11",RIGHT(MST_CM_ITEM!A751,13),RIGHT(MST_CM_ITEM!A751,12))</f>
        <v>3203000200512</v>
      </c>
      <c r="B751" s="1" t="e">
        <f t="shared" si="44"/>
        <v>#REF!</v>
      </c>
      <c r="C751" s="1" t="str">
        <f t="shared" si="45"/>
        <v>PPIORG3203</v>
      </c>
      <c r="D751" s="1" t="str">
        <f t="shared" si="46"/>
        <v>PPISPLY320300</v>
      </c>
      <c r="E751" s="1" t="str">
        <f t="shared" si="47"/>
        <v>PPIITEM3203000200512</v>
      </c>
      <c r="F751" s="1" t="str">
        <f>VLOOKUP( C751,MST_CM_ORG!A:B,2)</f>
        <v>出雲市</v>
      </c>
      <c r="G751" s="1" t="str">
        <f>VLOOKUP(D751, PPI_SPLYCD!A:B,2,FALSE)</f>
        <v>工事</v>
      </c>
      <c r="H751" s="1" t="str">
        <f>VLOOKUP(E751, MST_CM_ITEM!A:B,2,FALSE)</f>
        <v>塗装工事</v>
      </c>
    </row>
    <row r="752" spans="1:8" x14ac:dyDescent="0.15">
      <c r="A752" s="1" t="str">
        <f>IF(MID(MST_CM_ITEM!A752,12,2)&lt;&gt;"11",RIGHT(MST_CM_ITEM!A752,13),RIGHT(MST_CM_ITEM!A752,12))</f>
        <v>3203000200513</v>
      </c>
      <c r="B752" s="1" t="e">
        <f t="shared" si="44"/>
        <v>#REF!</v>
      </c>
      <c r="C752" s="1" t="str">
        <f t="shared" si="45"/>
        <v>PPIORG3203</v>
      </c>
      <c r="D752" s="1" t="str">
        <f t="shared" si="46"/>
        <v>PPISPLY320300</v>
      </c>
      <c r="E752" s="1" t="str">
        <f t="shared" si="47"/>
        <v>PPIITEM3203000200513</v>
      </c>
      <c r="F752" s="1" t="str">
        <f>VLOOKUP( C752,MST_CM_ORG!A:B,2)</f>
        <v>出雲市</v>
      </c>
      <c r="G752" s="1" t="str">
        <f>VLOOKUP(D752, PPI_SPLYCD!A:B,2,FALSE)</f>
        <v>工事</v>
      </c>
      <c r="H752" s="1" t="str">
        <f>VLOOKUP(E752, MST_CM_ITEM!A:B,2,FALSE)</f>
        <v>維持修繕工事</v>
      </c>
    </row>
    <row r="753" spans="1:8" x14ac:dyDescent="0.15">
      <c r="A753" s="1" t="str">
        <f>IF(MID(MST_CM_ITEM!A753,12,2)&lt;&gt;"11",RIGHT(MST_CM_ITEM!A753,13),RIGHT(MST_CM_ITEM!A753,12))</f>
        <v>3203000200514</v>
      </c>
      <c r="B753" s="1" t="e">
        <f t="shared" si="44"/>
        <v>#REF!</v>
      </c>
      <c r="C753" s="1" t="str">
        <f t="shared" si="45"/>
        <v>PPIORG3203</v>
      </c>
      <c r="D753" s="1" t="str">
        <f t="shared" si="46"/>
        <v>PPISPLY320300</v>
      </c>
      <c r="E753" s="1" t="str">
        <f t="shared" si="47"/>
        <v>PPIITEM3203000200514</v>
      </c>
      <c r="F753" s="1" t="str">
        <f>VLOOKUP( C753,MST_CM_ORG!A:B,2)</f>
        <v>出雲市</v>
      </c>
      <c r="G753" s="1" t="str">
        <f>VLOOKUP(D753, PPI_SPLYCD!A:B,2,FALSE)</f>
        <v>工事</v>
      </c>
      <c r="H753" s="1" t="str">
        <f>VLOOKUP(E753, MST_CM_ITEM!A:B,2,FALSE)</f>
        <v>しゅんせつ工事</v>
      </c>
    </row>
    <row r="754" spans="1:8" x14ac:dyDescent="0.15">
      <c r="A754" s="1" t="str">
        <f>IF(MID(MST_CM_ITEM!A754,12,2)&lt;&gt;"11",RIGHT(MST_CM_ITEM!A754,13),RIGHT(MST_CM_ITEM!A754,12))</f>
        <v>3203000200515</v>
      </c>
      <c r="B754" s="1" t="e">
        <f t="shared" si="44"/>
        <v>#REF!</v>
      </c>
      <c r="C754" s="1" t="str">
        <f t="shared" si="45"/>
        <v>PPIORG3203</v>
      </c>
      <c r="D754" s="1" t="str">
        <f t="shared" si="46"/>
        <v>PPISPLY320300</v>
      </c>
      <c r="E754" s="1" t="str">
        <f t="shared" si="47"/>
        <v>PPIITEM3203000200515</v>
      </c>
      <c r="F754" s="1" t="str">
        <f>VLOOKUP( C754,MST_CM_ORG!A:B,2)</f>
        <v>出雲市</v>
      </c>
      <c r="G754" s="1" t="str">
        <f>VLOOKUP(D754, PPI_SPLYCD!A:B,2,FALSE)</f>
        <v>工事</v>
      </c>
      <c r="H754" s="1" t="str">
        <f>VLOOKUP(E754, MST_CM_ITEM!A:B,2,FALSE)</f>
        <v>グラウト工事</v>
      </c>
    </row>
    <row r="755" spans="1:8" x14ac:dyDescent="0.15">
      <c r="A755" s="1" t="str">
        <f>IF(MID(MST_CM_ITEM!A755,12,2)&lt;&gt;"11",RIGHT(MST_CM_ITEM!A755,13),RIGHT(MST_CM_ITEM!A755,12))</f>
        <v>3203000200516</v>
      </c>
      <c r="B755" s="1" t="e">
        <f t="shared" si="44"/>
        <v>#REF!</v>
      </c>
      <c r="C755" s="1" t="str">
        <f t="shared" si="45"/>
        <v>PPIORG3203</v>
      </c>
      <c r="D755" s="1" t="str">
        <f t="shared" si="46"/>
        <v>PPISPLY320300</v>
      </c>
      <c r="E755" s="1" t="str">
        <f t="shared" si="47"/>
        <v>PPIITEM3203000200516</v>
      </c>
      <c r="F755" s="1" t="str">
        <f>VLOOKUP( C755,MST_CM_ORG!A:B,2)</f>
        <v>出雲市</v>
      </c>
      <c r="G755" s="1" t="str">
        <f>VLOOKUP(D755, PPI_SPLYCD!A:B,2,FALSE)</f>
        <v>工事</v>
      </c>
      <c r="H755" s="1" t="str">
        <f>VLOOKUP(E755, MST_CM_ITEM!A:B,2,FALSE)</f>
        <v>杭打工事</v>
      </c>
    </row>
    <row r="756" spans="1:8" x14ac:dyDescent="0.15">
      <c r="A756" s="1" t="str">
        <f>IF(MID(MST_CM_ITEM!A756,12,2)&lt;&gt;"11",RIGHT(MST_CM_ITEM!A756,13),RIGHT(MST_CM_ITEM!A756,12))</f>
        <v>3203000200517</v>
      </c>
      <c r="B756" s="1" t="e">
        <f t="shared" si="44"/>
        <v>#REF!</v>
      </c>
      <c r="C756" s="1" t="str">
        <f t="shared" si="45"/>
        <v>PPIORG3203</v>
      </c>
      <c r="D756" s="1" t="str">
        <f t="shared" si="46"/>
        <v>PPISPLY320300</v>
      </c>
      <c r="E756" s="1" t="str">
        <f t="shared" si="47"/>
        <v>PPIITEM3203000200517</v>
      </c>
      <c r="F756" s="1" t="str">
        <f>VLOOKUP( C756,MST_CM_ORG!A:B,2)</f>
        <v>出雲市</v>
      </c>
      <c r="G756" s="1" t="str">
        <f>VLOOKUP(D756, PPI_SPLYCD!A:B,2,FALSE)</f>
        <v>工事</v>
      </c>
      <c r="H756" s="1" t="str">
        <f>VLOOKUP(E756, MST_CM_ITEM!A:B,2,FALSE)</f>
        <v>さく井工事</v>
      </c>
    </row>
    <row r="757" spans="1:8" x14ac:dyDescent="0.15">
      <c r="A757" s="1" t="str">
        <f>IF(MID(MST_CM_ITEM!A757,12,2)&lt;&gt;"11",RIGHT(MST_CM_ITEM!A757,13),RIGHT(MST_CM_ITEM!A757,12))</f>
        <v>3203000200518</v>
      </c>
      <c r="B757" s="1" t="e">
        <f t="shared" si="44"/>
        <v>#REF!</v>
      </c>
      <c r="C757" s="1" t="str">
        <f t="shared" si="45"/>
        <v>PPIORG3203</v>
      </c>
      <c r="D757" s="1" t="str">
        <f t="shared" si="46"/>
        <v>PPISPLY320300</v>
      </c>
      <c r="E757" s="1" t="str">
        <f t="shared" si="47"/>
        <v>PPIITEM3203000200518</v>
      </c>
      <c r="F757" s="1" t="str">
        <f>VLOOKUP( C757,MST_CM_ORG!A:B,2)</f>
        <v>出雲市</v>
      </c>
      <c r="G757" s="1" t="str">
        <f>VLOOKUP(D757, PPI_SPLYCD!A:B,2,FALSE)</f>
        <v>工事</v>
      </c>
      <c r="H757" s="1" t="str">
        <f>VLOOKUP(E757, MST_CM_ITEM!A:B,2,FALSE)</f>
        <v>プレハブ建築工事</v>
      </c>
    </row>
    <row r="758" spans="1:8" x14ac:dyDescent="0.15">
      <c r="A758" s="1" t="str">
        <f>IF(MID(MST_CM_ITEM!A758,12,2)&lt;&gt;"11",RIGHT(MST_CM_ITEM!A758,13),RIGHT(MST_CM_ITEM!A758,12))</f>
        <v>3203000200519</v>
      </c>
      <c r="B758" s="1" t="e">
        <f t="shared" si="44"/>
        <v>#REF!</v>
      </c>
      <c r="C758" s="1" t="str">
        <f t="shared" si="45"/>
        <v>PPIORG3203</v>
      </c>
      <c r="D758" s="1" t="str">
        <f t="shared" si="46"/>
        <v>PPISPLY320300</v>
      </c>
      <c r="E758" s="1" t="str">
        <f t="shared" si="47"/>
        <v>PPIITEM3203000200519</v>
      </c>
      <c r="F758" s="1" t="str">
        <f>VLOOKUP( C758,MST_CM_ORG!A:B,2)</f>
        <v>出雲市</v>
      </c>
      <c r="G758" s="1" t="str">
        <f>VLOOKUP(D758, PPI_SPLYCD!A:B,2,FALSE)</f>
        <v>工事</v>
      </c>
      <c r="H758" s="1" t="str">
        <f>VLOOKUP(E758, MST_CM_ITEM!A:B,2,FALSE)</f>
        <v>機械設備工事</v>
      </c>
    </row>
    <row r="759" spans="1:8" x14ac:dyDescent="0.15">
      <c r="A759" s="1" t="str">
        <f>IF(MID(MST_CM_ITEM!A759,12,2)&lt;&gt;"11",RIGHT(MST_CM_ITEM!A759,13),RIGHT(MST_CM_ITEM!A759,12))</f>
        <v>3203000200520</v>
      </c>
      <c r="B759" s="1" t="e">
        <f t="shared" si="44"/>
        <v>#REF!</v>
      </c>
      <c r="C759" s="1" t="str">
        <f t="shared" si="45"/>
        <v>PPIORG3203</v>
      </c>
      <c r="D759" s="1" t="str">
        <f t="shared" si="46"/>
        <v>PPISPLY320300</v>
      </c>
      <c r="E759" s="1" t="str">
        <f t="shared" si="47"/>
        <v>PPIITEM3203000200520</v>
      </c>
      <c r="F759" s="1" t="str">
        <f>VLOOKUP( C759,MST_CM_ORG!A:B,2)</f>
        <v>出雲市</v>
      </c>
      <c r="G759" s="1" t="str">
        <f>VLOOKUP(D759, PPI_SPLYCD!A:B,2,FALSE)</f>
        <v>工事</v>
      </c>
      <c r="H759" s="1" t="str">
        <f>VLOOKUP(E759, MST_CM_ITEM!A:B,2,FALSE)</f>
        <v>通信設備工事</v>
      </c>
    </row>
    <row r="760" spans="1:8" x14ac:dyDescent="0.15">
      <c r="A760" s="1" t="str">
        <f>IF(MID(MST_CM_ITEM!A760,12,2)&lt;&gt;"11",RIGHT(MST_CM_ITEM!A760,13),RIGHT(MST_CM_ITEM!A760,12))</f>
        <v>3203000200521</v>
      </c>
      <c r="B760" s="1" t="e">
        <f t="shared" si="44"/>
        <v>#REF!</v>
      </c>
      <c r="C760" s="1" t="str">
        <f t="shared" si="45"/>
        <v>PPIORG3203</v>
      </c>
      <c r="D760" s="1" t="str">
        <f t="shared" si="46"/>
        <v>PPISPLY320300</v>
      </c>
      <c r="E760" s="1" t="str">
        <f t="shared" si="47"/>
        <v>PPIITEM3203000200521</v>
      </c>
      <c r="F760" s="1" t="str">
        <f>VLOOKUP( C760,MST_CM_ORG!A:B,2)</f>
        <v>出雲市</v>
      </c>
      <c r="G760" s="1" t="str">
        <f>VLOOKUP(D760, PPI_SPLYCD!A:B,2,FALSE)</f>
        <v>工事</v>
      </c>
      <c r="H760" s="1" t="str">
        <f>VLOOKUP(E760, MST_CM_ITEM!A:B,2,FALSE)</f>
        <v>受変電設備工事</v>
      </c>
    </row>
    <row r="761" spans="1:8" x14ac:dyDescent="0.15">
      <c r="A761" s="1" t="str">
        <f>IF(MID(MST_CM_ITEM!A761,12,2)&lt;&gt;"11",RIGHT(MST_CM_ITEM!A761,13),RIGHT(MST_CM_ITEM!A761,12))</f>
        <v>3203000200522</v>
      </c>
      <c r="B761" s="1" t="e">
        <f t="shared" si="44"/>
        <v>#REF!</v>
      </c>
      <c r="C761" s="1" t="str">
        <f t="shared" si="45"/>
        <v>PPIORG3203</v>
      </c>
      <c r="D761" s="1" t="str">
        <f t="shared" si="46"/>
        <v>PPISPLY320300</v>
      </c>
      <c r="E761" s="1" t="str">
        <f t="shared" si="47"/>
        <v>PPIITEM3203000200522</v>
      </c>
      <c r="F761" s="1" t="str">
        <f>VLOOKUP( C761,MST_CM_ORG!A:B,2)</f>
        <v>出雲市</v>
      </c>
      <c r="G761" s="1" t="str">
        <f>VLOOKUP(D761, PPI_SPLYCD!A:B,2,FALSE)</f>
        <v>工事</v>
      </c>
      <c r="H761" s="1" t="str">
        <f>VLOOKUP(E761, MST_CM_ITEM!A:B,2,FALSE)</f>
        <v>港湾土木工事</v>
      </c>
    </row>
    <row r="762" spans="1:8" x14ac:dyDescent="0.15">
      <c r="A762" s="1" t="str">
        <f>IF(MID(MST_CM_ITEM!A762,12,2)&lt;&gt;"11",RIGHT(MST_CM_ITEM!A762,13),RIGHT(MST_CM_ITEM!A762,12))</f>
        <v>3203000200523</v>
      </c>
      <c r="B762" s="1" t="e">
        <f t="shared" si="44"/>
        <v>#REF!</v>
      </c>
      <c r="C762" s="1" t="str">
        <f t="shared" si="45"/>
        <v>PPIORG3203</v>
      </c>
      <c r="D762" s="1" t="str">
        <f t="shared" si="46"/>
        <v>PPISPLY320300</v>
      </c>
      <c r="E762" s="1" t="str">
        <f t="shared" si="47"/>
        <v>PPIITEM3203000200523</v>
      </c>
      <c r="F762" s="1" t="str">
        <f>VLOOKUP( C762,MST_CM_ORG!A:B,2)</f>
        <v>出雲市</v>
      </c>
      <c r="G762" s="1" t="str">
        <f>VLOOKUP(D762, PPI_SPLYCD!A:B,2,FALSE)</f>
        <v>工事</v>
      </c>
      <c r="H762" s="1" t="str">
        <f>VLOOKUP(E762, MST_CM_ITEM!A:B,2,FALSE)</f>
        <v>一般土木工事（港湾空港関係）</v>
      </c>
    </row>
    <row r="763" spans="1:8" x14ac:dyDescent="0.15">
      <c r="A763" s="1" t="str">
        <f>IF(MID(MST_CM_ITEM!A763,12,2)&lt;&gt;"11",RIGHT(MST_CM_ITEM!A763,13),RIGHT(MST_CM_ITEM!A763,12))</f>
        <v>3203000200524</v>
      </c>
      <c r="B763" s="1" t="e">
        <f t="shared" si="44"/>
        <v>#REF!</v>
      </c>
      <c r="C763" s="1" t="str">
        <f t="shared" si="45"/>
        <v>PPIORG3203</v>
      </c>
      <c r="D763" s="1" t="str">
        <f t="shared" si="46"/>
        <v>PPISPLY320300</v>
      </c>
      <c r="E763" s="1" t="str">
        <f t="shared" si="47"/>
        <v>PPIITEM3203000200524</v>
      </c>
      <c r="F763" s="1" t="str">
        <f>VLOOKUP( C763,MST_CM_ORG!A:B,2)</f>
        <v>出雲市</v>
      </c>
      <c r="G763" s="1" t="str">
        <f>VLOOKUP(D763, PPI_SPLYCD!A:B,2,FALSE)</f>
        <v>工事</v>
      </c>
      <c r="H763" s="1" t="str">
        <f>VLOOKUP(E763, MST_CM_ITEM!A:B,2,FALSE)</f>
        <v>しゅんせつ工事（港湾空港関係）</v>
      </c>
    </row>
    <row r="764" spans="1:8" x14ac:dyDescent="0.15">
      <c r="A764" s="1" t="str">
        <f>IF(MID(MST_CM_ITEM!A764,12,2)&lt;&gt;"11",RIGHT(MST_CM_ITEM!A764,13),RIGHT(MST_CM_ITEM!A764,12))</f>
        <v>3203000200525</v>
      </c>
      <c r="B764" s="1" t="e">
        <f t="shared" si="44"/>
        <v>#REF!</v>
      </c>
      <c r="C764" s="1" t="str">
        <f t="shared" si="45"/>
        <v>PPIORG3203</v>
      </c>
      <c r="D764" s="1" t="str">
        <f t="shared" si="46"/>
        <v>PPISPLY320300</v>
      </c>
      <c r="E764" s="1" t="str">
        <f t="shared" si="47"/>
        <v>PPIITEM3203000200525</v>
      </c>
      <c r="F764" s="1" t="str">
        <f>VLOOKUP( C764,MST_CM_ORG!A:B,2)</f>
        <v>出雲市</v>
      </c>
      <c r="G764" s="1" t="str">
        <f>VLOOKUP(D764, PPI_SPLYCD!A:B,2,FALSE)</f>
        <v>工事</v>
      </c>
      <c r="H764" s="1" t="str">
        <f>VLOOKUP(E764, MST_CM_ITEM!A:B,2,FALSE)</f>
        <v>舗装工事（港湾空港関係）</v>
      </c>
    </row>
    <row r="765" spans="1:8" x14ac:dyDescent="0.15">
      <c r="A765" s="1" t="str">
        <f>IF(MID(MST_CM_ITEM!A765,12,2)&lt;&gt;"11",RIGHT(MST_CM_ITEM!A765,13),RIGHT(MST_CM_ITEM!A765,12))</f>
        <v>3203000200526</v>
      </c>
      <c r="B765" s="1" t="e">
        <f t="shared" si="44"/>
        <v>#REF!</v>
      </c>
      <c r="C765" s="1" t="str">
        <f t="shared" si="45"/>
        <v>PPIORG3203</v>
      </c>
      <c r="D765" s="1" t="str">
        <f t="shared" si="46"/>
        <v>PPISPLY320300</v>
      </c>
      <c r="E765" s="1" t="str">
        <f t="shared" si="47"/>
        <v>PPIITEM3203000200526</v>
      </c>
      <c r="F765" s="1" t="str">
        <f>VLOOKUP( C765,MST_CM_ORG!A:B,2)</f>
        <v>出雲市</v>
      </c>
      <c r="G765" s="1" t="str">
        <f>VLOOKUP(D765, PPI_SPLYCD!A:B,2,FALSE)</f>
        <v>工事</v>
      </c>
      <c r="H765" s="1" t="str">
        <f>VLOOKUP(E765, MST_CM_ITEM!A:B,2,FALSE)</f>
        <v>農林土木工事</v>
      </c>
    </row>
    <row r="766" spans="1:8" x14ac:dyDescent="0.15">
      <c r="A766" s="1" t="str">
        <f>IF(MID(MST_CM_ITEM!A766,12,2)&lt;&gt;"11",RIGHT(MST_CM_ITEM!A766,13),RIGHT(MST_CM_ITEM!A766,12))</f>
        <v>3203000200527</v>
      </c>
      <c r="B766" s="1" t="e">
        <f t="shared" si="44"/>
        <v>#REF!</v>
      </c>
      <c r="C766" s="1" t="str">
        <f t="shared" si="45"/>
        <v>PPIORG3203</v>
      </c>
      <c r="D766" s="1" t="str">
        <f t="shared" si="46"/>
        <v>PPISPLY320300</v>
      </c>
      <c r="E766" s="1" t="str">
        <f t="shared" si="47"/>
        <v>PPIITEM3203000200527</v>
      </c>
      <c r="F766" s="1" t="str">
        <f>VLOOKUP( C766,MST_CM_ORG!A:B,2)</f>
        <v>出雲市</v>
      </c>
      <c r="G766" s="1" t="str">
        <f>VLOOKUP(D766, PPI_SPLYCD!A:B,2,FALSE)</f>
        <v>工事</v>
      </c>
      <c r="H766" s="1" t="str">
        <f>VLOOKUP(E766, MST_CM_ITEM!A:B,2,FALSE)</f>
        <v>農林建築工事</v>
      </c>
    </row>
    <row r="767" spans="1:8" x14ac:dyDescent="0.15">
      <c r="A767" s="1" t="str">
        <f>IF(MID(MST_CM_ITEM!A767,12,2)&lt;&gt;"11",RIGHT(MST_CM_ITEM!A767,13),RIGHT(MST_CM_ITEM!A767,12))</f>
        <v>3203000200528</v>
      </c>
      <c r="B767" s="1" t="e">
        <f t="shared" si="44"/>
        <v>#REF!</v>
      </c>
      <c r="C767" s="1" t="str">
        <f t="shared" si="45"/>
        <v>PPIORG3203</v>
      </c>
      <c r="D767" s="1" t="str">
        <f t="shared" si="46"/>
        <v>PPISPLY320300</v>
      </c>
      <c r="E767" s="1" t="str">
        <f t="shared" si="47"/>
        <v>PPIITEM3203000200528</v>
      </c>
      <c r="F767" s="1" t="str">
        <f>VLOOKUP( C767,MST_CM_ORG!A:B,2)</f>
        <v>出雲市</v>
      </c>
      <c r="G767" s="1" t="str">
        <f>VLOOKUP(D767, PPI_SPLYCD!A:B,2,FALSE)</f>
        <v>工事</v>
      </c>
      <c r="H767" s="1" t="str">
        <f>VLOOKUP(E767, MST_CM_ITEM!A:B,2,FALSE)</f>
        <v>水道施設工事</v>
      </c>
    </row>
    <row r="768" spans="1:8" x14ac:dyDescent="0.15">
      <c r="A768" s="1" t="str">
        <f>IF(MID(MST_CM_ITEM!A768,12,2)&lt;&gt;"11",RIGHT(MST_CM_ITEM!A768,13),RIGHT(MST_CM_ITEM!A768,12))</f>
        <v>3203000200529</v>
      </c>
      <c r="B768" s="1" t="e">
        <f t="shared" si="44"/>
        <v>#REF!</v>
      </c>
      <c r="C768" s="1" t="str">
        <f t="shared" si="45"/>
        <v>PPIORG3203</v>
      </c>
      <c r="D768" s="1" t="str">
        <f t="shared" si="46"/>
        <v>PPISPLY320300</v>
      </c>
      <c r="E768" s="1" t="str">
        <f t="shared" si="47"/>
        <v>PPIITEM3203000200529</v>
      </c>
      <c r="F768" s="1" t="str">
        <f>VLOOKUP( C768,MST_CM_ORG!A:B,2)</f>
        <v>出雲市</v>
      </c>
      <c r="G768" s="1" t="str">
        <f>VLOOKUP(D768, PPI_SPLYCD!A:B,2,FALSE)</f>
        <v>工事</v>
      </c>
      <c r="H768" s="1" t="str">
        <f>VLOOKUP(E768, MST_CM_ITEM!A:B,2,FALSE)</f>
        <v>管工事</v>
      </c>
    </row>
    <row r="769" spans="1:8" x14ac:dyDescent="0.15">
      <c r="A769" s="1" t="str">
        <f>IF(MID(MST_CM_ITEM!A769,12,2)&lt;&gt;"11",RIGHT(MST_CM_ITEM!A769,13),RIGHT(MST_CM_ITEM!A769,12))</f>
        <v>3203000200530</v>
      </c>
      <c r="B769" s="1" t="e">
        <f t="shared" si="44"/>
        <v>#REF!</v>
      </c>
      <c r="C769" s="1" t="str">
        <f t="shared" si="45"/>
        <v>PPIORG3203</v>
      </c>
      <c r="D769" s="1" t="str">
        <f t="shared" si="46"/>
        <v>PPISPLY320300</v>
      </c>
      <c r="E769" s="1" t="str">
        <f t="shared" si="47"/>
        <v>PPIITEM3203000200530</v>
      </c>
      <c r="F769" s="1" t="str">
        <f>VLOOKUP( C769,MST_CM_ORG!A:B,2)</f>
        <v>出雲市</v>
      </c>
      <c r="G769" s="1" t="str">
        <f>VLOOKUP(D769, PPI_SPLYCD!A:B,2,FALSE)</f>
        <v>工事</v>
      </c>
      <c r="H769" s="1" t="str">
        <f>VLOOKUP(E769, MST_CM_ITEM!A:B,2,FALSE)</f>
        <v>その他工事</v>
      </c>
    </row>
    <row r="770" spans="1:8" x14ac:dyDescent="0.15">
      <c r="A770" s="1" t="str">
        <f>IF(MID(MST_CM_ITEM!A770,12,2)&lt;&gt;"11",RIGHT(MST_CM_ITEM!A770,13),RIGHT(MST_CM_ITEM!A770,12))</f>
        <v>3203000200531</v>
      </c>
      <c r="B770" s="1" t="e">
        <f t="shared" si="44"/>
        <v>#REF!</v>
      </c>
      <c r="C770" s="1" t="str">
        <f t="shared" si="45"/>
        <v>PPIORG3203</v>
      </c>
      <c r="D770" s="1" t="str">
        <f t="shared" si="46"/>
        <v>PPISPLY320300</v>
      </c>
      <c r="E770" s="1" t="str">
        <f t="shared" si="47"/>
        <v>PPIITEM3203000200531</v>
      </c>
      <c r="F770" s="1" t="str">
        <f>VLOOKUP( C770,MST_CM_ORG!A:B,2)</f>
        <v>出雲市</v>
      </c>
      <c r="G770" s="1" t="str">
        <f>VLOOKUP(D770, PPI_SPLYCD!A:B,2,FALSE)</f>
        <v>工事</v>
      </c>
      <c r="H770" s="1" t="str">
        <f>VLOOKUP(E770, MST_CM_ITEM!A:B,2,FALSE)</f>
        <v>舗装工事</v>
      </c>
    </row>
    <row r="771" spans="1:8" x14ac:dyDescent="0.15">
      <c r="A771" s="1" t="str">
        <f>IF(MID(MST_CM_ITEM!A771,12,2)&lt;&gt;"11",RIGHT(MST_CM_ITEM!A771,13),RIGHT(MST_CM_ITEM!A771,12))</f>
        <v>3203000200532</v>
      </c>
      <c r="B771" s="1" t="e">
        <f t="shared" si="44"/>
        <v>#REF!</v>
      </c>
      <c r="C771" s="1" t="str">
        <f t="shared" si="45"/>
        <v>PPIORG3203</v>
      </c>
      <c r="D771" s="1" t="str">
        <f t="shared" si="46"/>
        <v>PPISPLY320300</v>
      </c>
      <c r="E771" s="1" t="str">
        <f t="shared" si="47"/>
        <v>PPIITEM3203000200532</v>
      </c>
      <c r="F771" s="1" t="str">
        <f>VLOOKUP( C771,MST_CM_ORG!A:B,2)</f>
        <v>出雲市</v>
      </c>
      <c r="G771" s="1" t="str">
        <f>VLOOKUP(D771, PPI_SPLYCD!A:B,2,FALSE)</f>
        <v>工事</v>
      </c>
      <c r="H771" s="1" t="str">
        <f>VLOOKUP(E771, MST_CM_ITEM!A:B,2,FALSE)</f>
        <v>港湾工事</v>
      </c>
    </row>
    <row r="772" spans="1:8" x14ac:dyDescent="0.15">
      <c r="A772" s="1" t="str">
        <f>IF(MID(MST_CM_ITEM!A772,12,2)&lt;&gt;"11",RIGHT(MST_CM_ITEM!A772,13),RIGHT(MST_CM_ITEM!A772,12))</f>
        <v>3203000200533</v>
      </c>
      <c r="B772" s="1" t="e">
        <f t="shared" ref="B772:B835" si="48">IF(OR(ISERROR(F772),ISERROR(G772),ISERROR(H772)),"",IF(org_name&lt;&gt;F772,"",CONCATENATE(G772,"：",H772)))</f>
        <v>#REF!</v>
      </c>
      <c r="C772" s="1" t="str">
        <f t="shared" ref="C772:C835" si="49">"PPIORG"&amp;LEFT(A772,4)</f>
        <v>PPIORG3203</v>
      </c>
      <c r="D772" s="1" t="str">
        <f t="shared" ref="D772:D835" si="50">"PPISPLY"&amp;LEFT(A772,6)</f>
        <v>PPISPLY320300</v>
      </c>
      <c r="E772" s="1" t="str">
        <f t="shared" ref="E772:E835" si="51">"PPIITEM"&amp;A772</f>
        <v>PPIITEM3203000200533</v>
      </c>
      <c r="F772" s="1" t="str">
        <f>VLOOKUP( C772,MST_CM_ORG!A:B,2)</f>
        <v>出雲市</v>
      </c>
      <c r="G772" s="1" t="str">
        <f>VLOOKUP(D772, PPI_SPLYCD!A:B,2,FALSE)</f>
        <v>工事</v>
      </c>
      <c r="H772" s="1" t="str">
        <f>VLOOKUP(E772, MST_CM_ITEM!A:B,2,FALSE)</f>
        <v>一般建築工事</v>
      </c>
    </row>
    <row r="773" spans="1:8" x14ac:dyDescent="0.15">
      <c r="A773" s="1" t="str">
        <f>IF(MID(MST_CM_ITEM!A773,12,2)&lt;&gt;"11",RIGHT(MST_CM_ITEM!A773,13),RIGHT(MST_CM_ITEM!A773,12))</f>
        <v>3203000200534</v>
      </c>
      <c r="B773" s="1" t="e">
        <f t="shared" si="48"/>
        <v>#REF!</v>
      </c>
      <c r="C773" s="1" t="str">
        <f t="shared" si="49"/>
        <v>PPIORG3203</v>
      </c>
      <c r="D773" s="1" t="str">
        <f t="shared" si="50"/>
        <v>PPISPLY320300</v>
      </c>
      <c r="E773" s="1" t="str">
        <f t="shared" si="51"/>
        <v>PPIITEM3203000200534</v>
      </c>
      <c r="F773" s="1" t="str">
        <f>VLOOKUP( C773,MST_CM_ORG!A:B,2)</f>
        <v>出雲市</v>
      </c>
      <c r="G773" s="1" t="str">
        <f>VLOOKUP(D773, PPI_SPLYCD!A:B,2,FALSE)</f>
        <v>工事</v>
      </c>
      <c r="H773" s="1" t="str">
        <f>VLOOKUP(E773, MST_CM_ITEM!A:B,2,FALSE)</f>
        <v>内装工事</v>
      </c>
    </row>
    <row r="774" spans="1:8" x14ac:dyDescent="0.15">
      <c r="A774" s="1" t="str">
        <f>IF(MID(MST_CM_ITEM!A774,12,2)&lt;&gt;"11",RIGHT(MST_CM_ITEM!A774,13),RIGHT(MST_CM_ITEM!A774,12))</f>
        <v>3203000200535</v>
      </c>
      <c r="B774" s="1" t="e">
        <f t="shared" si="48"/>
        <v>#REF!</v>
      </c>
      <c r="C774" s="1" t="str">
        <f t="shared" si="49"/>
        <v>PPIORG3203</v>
      </c>
      <c r="D774" s="1" t="str">
        <f t="shared" si="50"/>
        <v>PPISPLY320300</v>
      </c>
      <c r="E774" s="1" t="str">
        <f t="shared" si="51"/>
        <v>PPIITEM3203000200535</v>
      </c>
      <c r="F774" s="1" t="str">
        <f>VLOOKUP( C774,MST_CM_ORG!A:B,2)</f>
        <v>出雲市</v>
      </c>
      <c r="G774" s="1" t="str">
        <f>VLOOKUP(D774, PPI_SPLYCD!A:B,2,FALSE)</f>
        <v>工事</v>
      </c>
      <c r="H774" s="1" t="str">
        <f>VLOOKUP(E774, MST_CM_ITEM!A:B,2,FALSE)</f>
        <v>電気工事</v>
      </c>
    </row>
    <row r="775" spans="1:8" x14ac:dyDescent="0.15">
      <c r="A775" s="1" t="str">
        <f>IF(MID(MST_CM_ITEM!A775,12,2)&lt;&gt;"11",RIGHT(MST_CM_ITEM!A775,13),RIGHT(MST_CM_ITEM!A775,12))</f>
        <v>3203000200536</v>
      </c>
      <c r="B775" s="1" t="e">
        <f t="shared" si="48"/>
        <v>#REF!</v>
      </c>
      <c r="C775" s="1" t="str">
        <f t="shared" si="49"/>
        <v>PPIORG3203</v>
      </c>
      <c r="D775" s="1" t="str">
        <f t="shared" si="50"/>
        <v>PPISPLY320300</v>
      </c>
      <c r="E775" s="1" t="str">
        <f t="shared" si="51"/>
        <v>PPIITEM3203000200536</v>
      </c>
      <c r="F775" s="1" t="str">
        <f>VLOOKUP( C775,MST_CM_ORG!A:B,2)</f>
        <v>出雲市</v>
      </c>
      <c r="G775" s="1" t="str">
        <f>VLOOKUP(D775, PPI_SPLYCD!A:B,2,FALSE)</f>
        <v>工事</v>
      </c>
      <c r="H775" s="1" t="str">
        <f>VLOOKUP(E775, MST_CM_ITEM!A:B,2,FALSE)</f>
        <v>森林整備</v>
      </c>
    </row>
    <row r="776" spans="1:8" x14ac:dyDescent="0.15">
      <c r="A776" s="1" t="str">
        <f>IF(MID(MST_CM_ITEM!A776,12,2)&lt;&gt;"11",RIGHT(MST_CM_ITEM!A776,13),RIGHT(MST_CM_ITEM!A776,12))</f>
        <v>3203010200601</v>
      </c>
      <c r="B776" s="1" t="e">
        <f t="shared" si="48"/>
        <v>#REF!</v>
      </c>
      <c r="C776" s="1" t="str">
        <f t="shared" si="49"/>
        <v>PPIORG3203</v>
      </c>
      <c r="D776" s="1" t="str">
        <f t="shared" si="50"/>
        <v>PPISPLY320301</v>
      </c>
      <c r="E776" s="1" t="str">
        <f t="shared" si="51"/>
        <v>PPIITEM3203010200601</v>
      </c>
      <c r="F776" s="1" t="str">
        <f>VLOOKUP( C776,MST_CM_ORG!A:B,2)</f>
        <v>出雲市</v>
      </c>
      <c r="G776" s="1" t="str">
        <f>VLOOKUP(D776, PPI_SPLYCD!A:B,2,FALSE)</f>
        <v>業務</v>
      </c>
      <c r="H776" s="1" t="str">
        <f>VLOOKUP(E776, MST_CM_ITEM!A:B,2,FALSE)</f>
        <v>測量</v>
      </c>
    </row>
    <row r="777" spans="1:8" x14ac:dyDescent="0.15">
      <c r="A777" s="1" t="str">
        <f>IF(MID(MST_CM_ITEM!A777,12,2)&lt;&gt;"11",RIGHT(MST_CM_ITEM!A777,13),RIGHT(MST_CM_ITEM!A777,12))</f>
        <v>3203010200602</v>
      </c>
      <c r="B777" s="1" t="e">
        <f t="shared" si="48"/>
        <v>#REF!</v>
      </c>
      <c r="C777" s="1" t="str">
        <f t="shared" si="49"/>
        <v>PPIORG3203</v>
      </c>
      <c r="D777" s="1" t="str">
        <f t="shared" si="50"/>
        <v>PPISPLY320301</v>
      </c>
      <c r="E777" s="1" t="str">
        <f t="shared" si="51"/>
        <v>PPIITEM3203010200602</v>
      </c>
      <c r="F777" s="1" t="str">
        <f>VLOOKUP( C777,MST_CM_ORG!A:B,2)</f>
        <v>出雲市</v>
      </c>
      <c r="G777" s="1" t="str">
        <f>VLOOKUP(D777, PPI_SPLYCD!A:B,2,FALSE)</f>
        <v>業務</v>
      </c>
      <c r="H777" s="1" t="str">
        <f>VLOOKUP(E777, MST_CM_ITEM!A:B,2,FALSE)</f>
        <v>建築コンサルタント</v>
      </c>
    </row>
    <row r="778" spans="1:8" x14ac:dyDescent="0.15">
      <c r="A778" s="1" t="str">
        <f>IF(MID(MST_CM_ITEM!A778,12,2)&lt;&gt;"11",RIGHT(MST_CM_ITEM!A778,13),RIGHT(MST_CM_ITEM!A778,12))</f>
        <v>3203010200603</v>
      </c>
      <c r="B778" s="1" t="e">
        <f t="shared" si="48"/>
        <v>#REF!</v>
      </c>
      <c r="C778" s="1" t="str">
        <f t="shared" si="49"/>
        <v>PPIORG3203</v>
      </c>
      <c r="D778" s="1" t="str">
        <f t="shared" si="50"/>
        <v>PPISPLY320301</v>
      </c>
      <c r="E778" s="1" t="str">
        <f t="shared" si="51"/>
        <v>PPIITEM3203010200603</v>
      </c>
      <c r="F778" s="1" t="str">
        <f>VLOOKUP( C778,MST_CM_ORG!A:B,2)</f>
        <v>出雲市</v>
      </c>
      <c r="G778" s="1" t="str">
        <f>VLOOKUP(D778, PPI_SPLYCD!A:B,2,FALSE)</f>
        <v>業務</v>
      </c>
      <c r="H778" s="1" t="str">
        <f>VLOOKUP(E778, MST_CM_ITEM!A:B,2,FALSE)</f>
        <v>土木コンサルタント</v>
      </c>
    </row>
    <row r="779" spans="1:8" x14ac:dyDescent="0.15">
      <c r="A779" s="1" t="str">
        <f>IF(MID(MST_CM_ITEM!A779,12,2)&lt;&gt;"11",RIGHT(MST_CM_ITEM!A779,13),RIGHT(MST_CM_ITEM!A779,12))</f>
        <v>3203010200604</v>
      </c>
      <c r="B779" s="1" t="e">
        <f t="shared" si="48"/>
        <v>#REF!</v>
      </c>
      <c r="C779" s="1" t="str">
        <f t="shared" si="49"/>
        <v>PPIORG3203</v>
      </c>
      <c r="D779" s="1" t="str">
        <f t="shared" si="50"/>
        <v>PPISPLY320301</v>
      </c>
      <c r="E779" s="1" t="str">
        <f t="shared" si="51"/>
        <v>PPIITEM3203010200604</v>
      </c>
      <c r="F779" s="1" t="str">
        <f>VLOOKUP( C779,MST_CM_ORG!A:B,2)</f>
        <v>出雲市</v>
      </c>
      <c r="G779" s="1" t="str">
        <f>VLOOKUP(D779, PPI_SPLYCD!A:B,2,FALSE)</f>
        <v>業務</v>
      </c>
      <c r="H779" s="1" t="str">
        <f>VLOOKUP(E779, MST_CM_ITEM!A:B,2,FALSE)</f>
        <v>地質調査</v>
      </c>
    </row>
    <row r="780" spans="1:8" x14ac:dyDescent="0.15">
      <c r="A780" s="1" t="str">
        <f>IF(MID(MST_CM_ITEM!A780,12,2)&lt;&gt;"11",RIGHT(MST_CM_ITEM!A780,13),RIGHT(MST_CM_ITEM!A780,12))</f>
        <v>3203010200605</v>
      </c>
      <c r="B780" s="1" t="e">
        <f t="shared" si="48"/>
        <v>#REF!</v>
      </c>
      <c r="C780" s="1" t="str">
        <f t="shared" si="49"/>
        <v>PPIORG3203</v>
      </c>
      <c r="D780" s="1" t="str">
        <f t="shared" si="50"/>
        <v>PPISPLY320301</v>
      </c>
      <c r="E780" s="1" t="str">
        <f t="shared" si="51"/>
        <v>PPIITEM3203010200605</v>
      </c>
      <c r="F780" s="1" t="str">
        <f>VLOOKUP( C780,MST_CM_ORG!A:B,2)</f>
        <v>出雲市</v>
      </c>
      <c r="G780" s="1" t="str">
        <f>VLOOKUP(D780, PPI_SPLYCD!A:B,2,FALSE)</f>
        <v>業務</v>
      </c>
      <c r="H780" s="1" t="str">
        <f>VLOOKUP(E780, MST_CM_ITEM!A:B,2,FALSE)</f>
        <v>補償</v>
      </c>
    </row>
    <row r="781" spans="1:8" x14ac:dyDescent="0.15">
      <c r="A781" s="1" t="str">
        <f>IF(MID(MST_CM_ITEM!A781,12,2)&lt;&gt;"11",RIGHT(MST_CM_ITEM!A781,13),RIGHT(MST_CM_ITEM!A781,12))</f>
        <v>3203010200606</v>
      </c>
      <c r="B781" s="1" t="e">
        <f t="shared" si="48"/>
        <v>#REF!</v>
      </c>
      <c r="C781" s="1" t="str">
        <f t="shared" si="49"/>
        <v>PPIORG3203</v>
      </c>
      <c r="D781" s="1" t="str">
        <f t="shared" si="50"/>
        <v>PPISPLY320301</v>
      </c>
      <c r="E781" s="1" t="str">
        <f t="shared" si="51"/>
        <v>PPIITEM3203010200606</v>
      </c>
      <c r="F781" s="1" t="str">
        <f>VLOOKUP( C781,MST_CM_ORG!A:B,2)</f>
        <v>出雲市</v>
      </c>
      <c r="G781" s="1" t="str">
        <f>VLOOKUP(D781, PPI_SPLYCD!A:B,2,FALSE)</f>
        <v>業務</v>
      </c>
      <c r="H781" s="1" t="str">
        <f>VLOOKUP(E781, MST_CM_ITEM!A:B,2,FALSE)</f>
        <v>除雪</v>
      </c>
    </row>
    <row r="782" spans="1:8" x14ac:dyDescent="0.15">
      <c r="A782" s="1" t="str">
        <f>IF(MID(MST_CM_ITEM!A782,12,2)&lt;&gt;"11",RIGHT(MST_CM_ITEM!A782,13),RIGHT(MST_CM_ITEM!A782,12))</f>
        <v>3203010200607</v>
      </c>
      <c r="B782" s="1" t="e">
        <f t="shared" si="48"/>
        <v>#REF!</v>
      </c>
      <c r="C782" s="1" t="str">
        <f t="shared" si="49"/>
        <v>PPIORG3203</v>
      </c>
      <c r="D782" s="1" t="str">
        <f t="shared" si="50"/>
        <v>PPISPLY320301</v>
      </c>
      <c r="E782" s="1" t="str">
        <f t="shared" si="51"/>
        <v>PPIITEM3203010200607</v>
      </c>
      <c r="F782" s="1" t="str">
        <f>VLOOKUP( C782,MST_CM_ORG!A:B,2)</f>
        <v>出雲市</v>
      </c>
      <c r="G782" s="1" t="str">
        <f>VLOOKUP(D782, PPI_SPLYCD!A:B,2,FALSE)</f>
        <v>業務</v>
      </c>
      <c r="H782" s="1" t="str">
        <f>VLOOKUP(E782, MST_CM_ITEM!A:B,2,FALSE)</f>
        <v>維持修繕</v>
      </c>
    </row>
    <row r="783" spans="1:8" x14ac:dyDescent="0.15">
      <c r="A783" s="1" t="str">
        <f>IF(MID(MST_CM_ITEM!A783,12,2)&lt;&gt;"11",RIGHT(MST_CM_ITEM!A783,13),RIGHT(MST_CM_ITEM!A783,12))</f>
        <v>3203010200608</v>
      </c>
      <c r="B783" s="1" t="e">
        <f t="shared" si="48"/>
        <v>#REF!</v>
      </c>
      <c r="C783" s="1" t="str">
        <f t="shared" si="49"/>
        <v>PPIORG3203</v>
      </c>
      <c r="D783" s="1" t="str">
        <f t="shared" si="50"/>
        <v>PPISPLY320301</v>
      </c>
      <c r="E783" s="1" t="str">
        <f t="shared" si="51"/>
        <v>PPIITEM3203010200608</v>
      </c>
      <c r="F783" s="1" t="str">
        <f>VLOOKUP( C783,MST_CM_ORG!A:B,2)</f>
        <v>出雲市</v>
      </c>
      <c r="G783" s="1" t="str">
        <f>VLOOKUP(D783, PPI_SPLYCD!A:B,2,FALSE)</f>
        <v>業務</v>
      </c>
      <c r="H783" s="1" t="str">
        <f>VLOOKUP(E783, MST_CM_ITEM!A:B,2,FALSE)</f>
        <v>森林整備</v>
      </c>
    </row>
    <row r="784" spans="1:8" x14ac:dyDescent="0.15">
      <c r="A784" s="1" t="str">
        <f>IF(MID(MST_CM_ITEM!A784,12,2)&lt;&gt;"11",RIGHT(MST_CM_ITEM!A784,13),RIGHT(MST_CM_ITEM!A784,12))</f>
        <v>3203010200609</v>
      </c>
      <c r="B784" s="1" t="e">
        <f t="shared" si="48"/>
        <v>#REF!</v>
      </c>
      <c r="C784" s="1" t="str">
        <f t="shared" si="49"/>
        <v>PPIORG3203</v>
      </c>
      <c r="D784" s="1" t="str">
        <f t="shared" si="50"/>
        <v>PPISPLY320301</v>
      </c>
      <c r="E784" s="1" t="str">
        <f t="shared" si="51"/>
        <v>PPIITEM3203010200609</v>
      </c>
      <c r="F784" s="1" t="str">
        <f>VLOOKUP( C784,MST_CM_ORG!A:B,2)</f>
        <v>出雲市</v>
      </c>
      <c r="G784" s="1" t="str">
        <f>VLOOKUP(D784, PPI_SPLYCD!A:B,2,FALSE)</f>
        <v>業務</v>
      </c>
      <c r="H784" s="1" t="str">
        <f>VLOOKUP(E784, MST_CM_ITEM!A:B,2,FALSE)</f>
        <v>その他業務</v>
      </c>
    </row>
    <row r="785" spans="1:8" x14ac:dyDescent="0.15">
      <c r="A785" s="1" t="str">
        <f>IF(MID(MST_CM_ITEM!A785,12,2)&lt;&gt;"11",RIGHT(MST_CM_ITEM!A785,13),RIGHT(MST_CM_ITEM!A785,12))</f>
        <v>320311011000</v>
      </c>
      <c r="B785" s="1" t="e">
        <f t="shared" si="48"/>
        <v>#REF!</v>
      </c>
      <c r="C785" s="1" t="str">
        <f t="shared" si="49"/>
        <v>PPIORG3203</v>
      </c>
      <c r="D785" s="1" t="str">
        <f t="shared" si="50"/>
        <v>PPISPLY320311</v>
      </c>
      <c r="E785" s="1" t="str">
        <f t="shared" si="51"/>
        <v>PPIITEM320311011000</v>
      </c>
      <c r="F785" s="1" t="str">
        <f>VLOOKUP( C785,MST_CM_ORG!A:B,2)</f>
        <v>出雲市</v>
      </c>
      <c r="G785" s="1" t="str">
        <f>VLOOKUP(D785, PPI_SPLYCD!A:B,2,FALSE)</f>
        <v>物品</v>
      </c>
      <c r="H785" s="1" t="str">
        <f>VLOOKUP(E785, MST_CM_ITEM!A:B,2,FALSE)</f>
        <v>物品の製造：</v>
      </c>
    </row>
    <row r="786" spans="1:8" x14ac:dyDescent="0.15">
      <c r="A786" s="1" t="str">
        <f>IF(MID(MST_CM_ITEM!A786,12,2)&lt;&gt;"11",RIGHT(MST_CM_ITEM!A786,13),RIGHT(MST_CM_ITEM!A786,12))</f>
        <v>320311011001</v>
      </c>
      <c r="B786" s="1" t="e">
        <f t="shared" si="48"/>
        <v>#REF!</v>
      </c>
      <c r="C786" s="1" t="str">
        <f t="shared" si="49"/>
        <v>PPIORG3203</v>
      </c>
      <c r="D786" s="1" t="str">
        <f t="shared" si="50"/>
        <v>PPISPLY320311</v>
      </c>
      <c r="E786" s="1" t="str">
        <f t="shared" si="51"/>
        <v>PPIITEM320311011001</v>
      </c>
      <c r="F786" s="1" t="str">
        <f>VLOOKUP( C786,MST_CM_ORG!A:B,2)</f>
        <v>出雲市</v>
      </c>
      <c r="G786" s="1" t="str">
        <f>VLOOKUP(D786, PPI_SPLYCD!A:B,2,FALSE)</f>
        <v>物品</v>
      </c>
      <c r="H786" s="1" t="str">
        <f>VLOOKUP(E786, MST_CM_ITEM!A:B,2,FALSE)</f>
        <v>物品の製造：衣服・その他繊維製品類</v>
      </c>
    </row>
    <row r="787" spans="1:8" x14ac:dyDescent="0.15">
      <c r="A787" s="1" t="str">
        <f>IF(MID(MST_CM_ITEM!A787,12,2)&lt;&gt;"11",RIGHT(MST_CM_ITEM!A787,13),RIGHT(MST_CM_ITEM!A787,12))</f>
        <v>320311011002</v>
      </c>
      <c r="B787" s="1" t="e">
        <f t="shared" si="48"/>
        <v>#REF!</v>
      </c>
      <c r="C787" s="1" t="str">
        <f t="shared" si="49"/>
        <v>PPIORG3203</v>
      </c>
      <c r="D787" s="1" t="str">
        <f t="shared" si="50"/>
        <v>PPISPLY320311</v>
      </c>
      <c r="E787" s="1" t="str">
        <f t="shared" si="51"/>
        <v>PPIITEM320311011002</v>
      </c>
      <c r="F787" s="1" t="str">
        <f>VLOOKUP( C787,MST_CM_ORG!A:B,2)</f>
        <v>出雲市</v>
      </c>
      <c r="G787" s="1" t="str">
        <f>VLOOKUP(D787, PPI_SPLYCD!A:B,2,FALSE)</f>
        <v>物品</v>
      </c>
      <c r="H787" s="1" t="str">
        <f>VLOOKUP(E787, MST_CM_ITEM!A:B,2,FALSE)</f>
        <v>物品の製造：ゴム･皮革･プラスチック製品類</v>
      </c>
    </row>
    <row r="788" spans="1:8" x14ac:dyDescent="0.15">
      <c r="A788" s="1" t="str">
        <f>IF(MID(MST_CM_ITEM!A788,12,2)&lt;&gt;"11",RIGHT(MST_CM_ITEM!A788,13),RIGHT(MST_CM_ITEM!A788,12))</f>
        <v>320311011003</v>
      </c>
      <c r="B788" s="1" t="e">
        <f t="shared" si="48"/>
        <v>#REF!</v>
      </c>
      <c r="C788" s="1" t="str">
        <f t="shared" si="49"/>
        <v>PPIORG3203</v>
      </c>
      <c r="D788" s="1" t="str">
        <f t="shared" si="50"/>
        <v>PPISPLY320311</v>
      </c>
      <c r="E788" s="1" t="str">
        <f t="shared" si="51"/>
        <v>PPIITEM320311011003</v>
      </c>
      <c r="F788" s="1" t="str">
        <f>VLOOKUP( C788,MST_CM_ORG!A:B,2)</f>
        <v>出雲市</v>
      </c>
      <c r="G788" s="1" t="str">
        <f>VLOOKUP(D788, PPI_SPLYCD!A:B,2,FALSE)</f>
        <v>物品</v>
      </c>
      <c r="H788" s="1" t="str">
        <f>VLOOKUP(E788, MST_CM_ITEM!A:B,2,FALSE)</f>
        <v>物品の製造：窯業･土石製品類</v>
      </c>
    </row>
    <row r="789" spans="1:8" x14ac:dyDescent="0.15">
      <c r="A789" s="1" t="str">
        <f>IF(MID(MST_CM_ITEM!A789,12,2)&lt;&gt;"11",RIGHT(MST_CM_ITEM!A789,13),RIGHT(MST_CM_ITEM!A789,12))</f>
        <v>320311011004</v>
      </c>
      <c r="B789" s="1" t="e">
        <f t="shared" si="48"/>
        <v>#REF!</v>
      </c>
      <c r="C789" s="1" t="str">
        <f t="shared" si="49"/>
        <v>PPIORG3203</v>
      </c>
      <c r="D789" s="1" t="str">
        <f t="shared" si="50"/>
        <v>PPISPLY320311</v>
      </c>
      <c r="E789" s="1" t="str">
        <f t="shared" si="51"/>
        <v>PPIITEM320311011004</v>
      </c>
      <c r="F789" s="1" t="str">
        <f>VLOOKUP( C789,MST_CM_ORG!A:B,2)</f>
        <v>出雲市</v>
      </c>
      <c r="G789" s="1" t="str">
        <f>VLOOKUP(D789, PPI_SPLYCD!A:B,2,FALSE)</f>
        <v>物品</v>
      </c>
      <c r="H789" s="1" t="str">
        <f>VLOOKUP(E789, MST_CM_ITEM!A:B,2,FALSE)</f>
        <v>物品の製造：非鉄金属･金属製品類</v>
      </c>
    </row>
    <row r="790" spans="1:8" x14ac:dyDescent="0.15">
      <c r="A790" s="1" t="str">
        <f>IF(MID(MST_CM_ITEM!A790,12,2)&lt;&gt;"11",RIGHT(MST_CM_ITEM!A790,13),RIGHT(MST_CM_ITEM!A790,12))</f>
        <v>320311011005</v>
      </c>
      <c r="B790" s="1" t="e">
        <f t="shared" si="48"/>
        <v>#REF!</v>
      </c>
      <c r="C790" s="1" t="str">
        <f t="shared" si="49"/>
        <v>PPIORG3203</v>
      </c>
      <c r="D790" s="1" t="str">
        <f t="shared" si="50"/>
        <v>PPISPLY320311</v>
      </c>
      <c r="E790" s="1" t="str">
        <f t="shared" si="51"/>
        <v>PPIITEM320311011005</v>
      </c>
      <c r="F790" s="1" t="str">
        <f>VLOOKUP( C790,MST_CM_ORG!A:B,2)</f>
        <v>出雲市</v>
      </c>
      <c r="G790" s="1" t="str">
        <f>VLOOKUP(D790, PPI_SPLYCD!A:B,2,FALSE)</f>
        <v>物品</v>
      </c>
      <c r="H790" s="1" t="str">
        <f>VLOOKUP(E790, MST_CM_ITEM!A:B,2,FALSE)</f>
        <v>物品の製造：フォーム印刷</v>
      </c>
    </row>
    <row r="791" spans="1:8" x14ac:dyDescent="0.15">
      <c r="A791" s="1" t="str">
        <f>IF(MID(MST_CM_ITEM!A791,12,2)&lt;&gt;"11",RIGHT(MST_CM_ITEM!A791,13),RIGHT(MST_CM_ITEM!A791,12))</f>
        <v>320311011006</v>
      </c>
      <c r="B791" s="1" t="e">
        <f t="shared" si="48"/>
        <v>#REF!</v>
      </c>
      <c r="C791" s="1" t="str">
        <f t="shared" si="49"/>
        <v>PPIORG3203</v>
      </c>
      <c r="D791" s="1" t="str">
        <f t="shared" si="50"/>
        <v>PPISPLY320311</v>
      </c>
      <c r="E791" s="1" t="str">
        <f t="shared" si="51"/>
        <v>PPIITEM320311011006</v>
      </c>
      <c r="F791" s="1" t="str">
        <f>VLOOKUP( C791,MST_CM_ORG!A:B,2)</f>
        <v>出雲市</v>
      </c>
      <c r="G791" s="1" t="str">
        <f>VLOOKUP(D791, PPI_SPLYCD!A:B,2,FALSE)</f>
        <v>物品</v>
      </c>
      <c r="H791" s="1" t="str">
        <f>VLOOKUP(E791, MST_CM_ITEM!A:B,2,FALSE)</f>
        <v>物品の製造：オフセット印刷</v>
      </c>
    </row>
    <row r="792" spans="1:8" x14ac:dyDescent="0.15">
      <c r="A792" s="1" t="str">
        <f>IF(MID(MST_CM_ITEM!A792,12,2)&lt;&gt;"11",RIGHT(MST_CM_ITEM!A792,13),RIGHT(MST_CM_ITEM!A792,12))</f>
        <v>320311011007</v>
      </c>
      <c r="B792" s="1" t="e">
        <f t="shared" si="48"/>
        <v>#REF!</v>
      </c>
      <c r="C792" s="1" t="str">
        <f t="shared" si="49"/>
        <v>PPIORG3203</v>
      </c>
      <c r="D792" s="1" t="str">
        <f t="shared" si="50"/>
        <v>PPISPLY320311</v>
      </c>
      <c r="E792" s="1" t="str">
        <f t="shared" si="51"/>
        <v>PPIITEM320311011007</v>
      </c>
      <c r="F792" s="1" t="str">
        <f>VLOOKUP( C792,MST_CM_ORG!A:B,2)</f>
        <v>出雲市</v>
      </c>
      <c r="G792" s="1" t="str">
        <f>VLOOKUP(D792, PPI_SPLYCD!A:B,2,FALSE)</f>
        <v>物品</v>
      </c>
      <c r="H792" s="1" t="str">
        <f>VLOOKUP(E792, MST_CM_ITEM!A:B,2,FALSE)</f>
        <v>物品の製造：活版印刷</v>
      </c>
    </row>
    <row r="793" spans="1:8" x14ac:dyDescent="0.15">
      <c r="A793" s="1" t="str">
        <f>IF(MID(MST_CM_ITEM!A793,12,2)&lt;&gt;"11",RIGHT(MST_CM_ITEM!A793,13),RIGHT(MST_CM_ITEM!A793,12))</f>
        <v>320311011008</v>
      </c>
      <c r="B793" s="1" t="e">
        <f t="shared" si="48"/>
        <v>#REF!</v>
      </c>
      <c r="C793" s="1" t="str">
        <f t="shared" si="49"/>
        <v>PPIORG3203</v>
      </c>
      <c r="D793" s="1" t="str">
        <f t="shared" si="50"/>
        <v>PPISPLY320311</v>
      </c>
      <c r="E793" s="1" t="str">
        <f t="shared" si="51"/>
        <v>PPIITEM320311011008</v>
      </c>
      <c r="F793" s="1" t="str">
        <f>VLOOKUP( C793,MST_CM_ORG!A:B,2)</f>
        <v>出雲市</v>
      </c>
      <c r="G793" s="1" t="str">
        <f>VLOOKUP(D793, PPI_SPLYCD!A:B,2,FALSE)</f>
        <v>物品</v>
      </c>
      <c r="H793" s="1" t="str">
        <f>VLOOKUP(E793, MST_CM_ITEM!A:B,2,FALSE)</f>
        <v>物品の製造：シール印刷</v>
      </c>
    </row>
    <row r="794" spans="1:8" x14ac:dyDescent="0.15">
      <c r="A794" s="1" t="str">
        <f>IF(MID(MST_CM_ITEM!A794,12,2)&lt;&gt;"11",RIGHT(MST_CM_ITEM!A794,13),RIGHT(MST_CM_ITEM!A794,12))</f>
        <v>320311011009</v>
      </c>
      <c r="B794" s="1" t="e">
        <f t="shared" si="48"/>
        <v>#REF!</v>
      </c>
      <c r="C794" s="1" t="str">
        <f t="shared" si="49"/>
        <v>PPIORG3203</v>
      </c>
      <c r="D794" s="1" t="str">
        <f t="shared" si="50"/>
        <v>PPISPLY320311</v>
      </c>
      <c r="E794" s="1" t="str">
        <f t="shared" si="51"/>
        <v>PPIITEM320311011009</v>
      </c>
      <c r="F794" s="1" t="str">
        <f>VLOOKUP( C794,MST_CM_ORG!A:B,2)</f>
        <v>出雲市</v>
      </c>
      <c r="G794" s="1" t="str">
        <f>VLOOKUP(D794, PPI_SPLYCD!A:B,2,FALSE)</f>
        <v>物品</v>
      </c>
      <c r="H794" s="1" t="str">
        <f>VLOOKUP(E794, MST_CM_ITEM!A:B,2,FALSE)</f>
        <v>物品の製造：その他印刷類</v>
      </c>
    </row>
    <row r="795" spans="1:8" x14ac:dyDescent="0.15">
      <c r="A795" s="1" t="str">
        <f>IF(MID(MST_CM_ITEM!A795,12,2)&lt;&gt;"11",RIGHT(MST_CM_ITEM!A795,13),RIGHT(MST_CM_ITEM!A795,12))</f>
        <v>320311011010</v>
      </c>
      <c r="B795" s="1" t="e">
        <f t="shared" si="48"/>
        <v>#REF!</v>
      </c>
      <c r="C795" s="1" t="str">
        <f t="shared" si="49"/>
        <v>PPIORG3203</v>
      </c>
      <c r="D795" s="1" t="str">
        <f t="shared" si="50"/>
        <v>PPISPLY320311</v>
      </c>
      <c r="E795" s="1" t="str">
        <f t="shared" si="51"/>
        <v>PPIITEM320311011010</v>
      </c>
      <c r="F795" s="1" t="str">
        <f>VLOOKUP( C795,MST_CM_ORG!A:B,2)</f>
        <v>出雲市</v>
      </c>
      <c r="G795" s="1" t="str">
        <f>VLOOKUP(D795, PPI_SPLYCD!A:B,2,FALSE)</f>
        <v>物品</v>
      </c>
      <c r="H795" s="1" t="str">
        <f>VLOOKUP(E795, MST_CM_ITEM!A:B,2,FALSE)</f>
        <v>物品の製造：図書類</v>
      </c>
    </row>
    <row r="796" spans="1:8" x14ac:dyDescent="0.15">
      <c r="A796" s="1" t="str">
        <f>IF(MID(MST_CM_ITEM!A796,12,2)&lt;&gt;"11",RIGHT(MST_CM_ITEM!A796,13),RIGHT(MST_CM_ITEM!A796,12))</f>
        <v>320311011011</v>
      </c>
      <c r="B796" s="1" t="e">
        <f t="shared" si="48"/>
        <v>#REF!</v>
      </c>
      <c r="C796" s="1" t="str">
        <f t="shared" si="49"/>
        <v>PPIORG3203</v>
      </c>
      <c r="D796" s="1" t="str">
        <f t="shared" si="50"/>
        <v>PPISPLY320311</v>
      </c>
      <c r="E796" s="1" t="str">
        <f t="shared" si="51"/>
        <v>PPIITEM320311011011</v>
      </c>
      <c r="F796" s="1" t="str">
        <f>VLOOKUP( C796,MST_CM_ORG!A:B,2)</f>
        <v>出雲市</v>
      </c>
      <c r="G796" s="1" t="str">
        <f>VLOOKUP(D796, PPI_SPLYCD!A:B,2,FALSE)</f>
        <v>物品</v>
      </c>
      <c r="H796" s="1" t="str">
        <f>VLOOKUP(E796, MST_CM_ITEM!A:B,2,FALSE)</f>
        <v>物品の製造：電子出版物類</v>
      </c>
    </row>
    <row r="797" spans="1:8" x14ac:dyDescent="0.15">
      <c r="A797" s="1" t="str">
        <f>IF(MID(MST_CM_ITEM!A797,12,2)&lt;&gt;"11",RIGHT(MST_CM_ITEM!A797,13),RIGHT(MST_CM_ITEM!A797,12))</f>
        <v>320311011012</v>
      </c>
      <c r="B797" s="1" t="e">
        <f t="shared" si="48"/>
        <v>#REF!</v>
      </c>
      <c r="C797" s="1" t="str">
        <f t="shared" si="49"/>
        <v>PPIORG3203</v>
      </c>
      <c r="D797" s="1" t="str">
        <f t="shared" si="50"/>
        <v>PPISPLY320311</v>
      </c>
      <c r="E797" s="1" t="str">
        <f t="shared" si="51"/>
        <v>PPIITEM320311011012</v>
      </c>
      <c r="F797" s="1" t="str">
        <f>VLOOKUP( C797,MST_CM_ORG!A:B,2)</f>
        <v>出雲市</v>
      </c>
      <c r="G797" s="1" t="str">
        <f>VLOOKUP(D797, PPI_SPLYCD!A:B,2,FALSE)</f>
        <v>物品</v>
      </c>
      <c r="H797" s="1" t="str">
        <f>VLOOKUP(E797, MST_CM_ITEM!A:B,2,FALSE)</f>
        <v>物品の製造：紙･紙加工品類</v>
      </c>
    </row>
    <row r="798" spans="1:8" x14ac:dyDescent="0.15">
      <c r="A798" s="1" t="str">
        <f>IF(MID(MST_CM_ITEM!A798,12,2)&lt;&gt;"11",RIGHT(MST_CM_ITEM!A798,13),RIGHT(MST_CM_ITEM!A798,12))</f>
        <v>320311011013</v>
      </c>
      <c r="B798" s="1" t="e">
        <f t="shared" si="48"/>
        <v>#REF!</v>
      </c>
      <c r="C798" s="1" t="str">
        <f t="shared" si="49"/>
        <v>PPIORG3203</v>
      </c>
      <c r="D798" s="1" t="str">
        <f t="shared" si="50"/>
        <v>PPISPLY320311</v>
      </c>
      <c r="E798" s="1" t="str">
        <f t="shared" si="51"/>
        <v>PPIITEM320311011013</v>
      </c>
      <c r="F798" s="1" t="str">
        <f>VLOOKUP( C798,MST_CM_ORG!A:B,2)</f>
        <v>出雲市</v>
      </c>
      <c r="G798" s="1" t="str">
        <f>VLOOKUP(D798, PPI_SPLYCD!A:B,2,FALSE)</f>
        <v>物品</v>
      </c>
      <c r="H798" s="1" t="str">
        <f>VLOOKUP(E798, MST_CM_ITEM!A:B,2,FALSE)</f>
        <v>物品の製造：車両類</v>
      </c>
    </row>
    <row r="799" spans="1:8" x14ac:dyDescent="0.15">
      <c r="A799" s="1" t="str">
        <f>IF(MID(MST_CM_ITEM!A799,12,2)&lt;&gt;"11",RIGHT(MST_CM_ITEM!A799,13),RIGHT(MST_CM_ITEM!A799,12))</f>
        <v>320311011014</v>
      </c>
      <c r="B799" s="1" t="e">
        <f t="shared" si="48"/>
        <v>#REF!</v>
      </c>
      <c r="C799" s="1" t="str">
        <f t="shared" si="49"/>
        <v>PPIORG3203</v>
      </c>
      <c r="D799" s="1" t="str">
        <f t="shared" si="50"/>
        <v>PPISPLY320311</v>
      </c>
      <c r="E799" s="1" t="str">
        <f t="shared" si="51"/>
        <v>PPIITEM320311011014</v>
      </c>
      <c r="F799" s="1" t="str">
        <f>VLOOKUP( C799,MST_CM_ORG!A:B,2)</f>
        <v>出雲市</v>
      </c>
      <c r="G799" s="1" t="str">
        <f>VLOOKUP(D799, PPI_SPLYCD!A:B,2,FALSE)</f>
        <v>物品</v>
      </c>
      <c r="H799" s="1" t="str">
        <f>VLOOKUP(E799, MST_CM_ITEM!A:B,2,FALSE)</f>
        <v>物品の製造：その他輸送･搬送機械器具類</v>
      </c>
    </row>
    <row r="800" spans="1:8" x14ac:dyDescent="0.15">
      <c r="A800" s="1" t="str">
        <f>IF(MID(MST_CM_ITEM!A800,12,2)&lt;&gt;"11",RIGHT(MST_CM_ITEM!A800,13),RIGHT(MST_CM_ITEM!A800,12))</f>
        <v>320311011015</v>
      </c>
      <c r="B800" s="1" t="e">
        <f t="shared" si="48"/>
        <v>#REF!</v>
      </c>
      <c r="C800" s="1" t="str">
        <f t="shared" si="49"/>
        <v>PPIORG3203</v>
      </c>
      <c r="D800" s="1" t="str">
        <f t="shared" si="50"/>
        <v>PPISPLY320311</v>
      </c>
      <c r="E800" s="1" t="str">
        <f t="shared" si="51"/>
        <v>PPIITEM320311011015</v>
      </c>
      <c r="F800" s="1" t="str">
        <f>VLOOKUP( C800,MST_CM_ORG!A:B,2)</f>
        <v>出雲市</v>
      </c>
      <c r="G800" s="1" t="str">
        <f>VLOOKUP(D800, PPI_SPLYCD!A:B,2,FALSE)</f>
        <v>物品</v>
      </c>
      <c r="H800" s="1" t="str">
        <f>VLOOKUP(E800, MST_CM_ITEM!A:B,2,FALSE)</f>
        <v>物品の製造：船舶類</v>
      </c>
    </row>
    <row r="801" spans="1:8" x14ac:dyDescent="0.15">
      <c r="A801" s="1" t="str">
        <f>IF(MID(MST_CM_ITEM!A801,12,2)&lt;&gt;"11",RIGHT(MST_CM_ITEM!A801,13),RIGHT(MST_CM_ITEM!A801,12))</f>
        <v>320311011016</v>
      </c>
      <c r="B801" s="1" t="e">
        <f t="shared" si="48"/>
        <v>#REF!</v>
      </c>
      <c r="C801" s="1" t="str">
        <f t="shared" si="49"/>
        <v>PPIORG3203</v>
      </c>
      <c r="D801" s="1" t="str">
        <f t="shared" si="50"/>
        <v>PPISPLY320311</v>
      </c>
      <c r="E801" s="1" t="str">
        <f t="shared" si="51"/>
        <v>PPIITEM320311011016</v>
      </c>
      <c r="F801" s="1" t="str">
        <f>VLOOKUP( C801,MST_CM_ORG!A:B,2)</f>
        <v>出雲市</v>
      </c>
      <c r="G801" s="1" t="str">
        <f>VLOOKUP(D801, PPI_SPLYCD!A:B,2,FALSE)</f>
        <v>物品</v>
      </c>
      <c r="H801" s="1" t="str">
        <f>VLOOKUP(E801, MST_CM_ITEM!A:B,2,FALSE)</f>
        <v>物品の製造：燃料類</v>
      </c>
    </row>
    <row r="802" spans="1:8" x14ac:dyDescent="0.15">
      <c r="A802" s="1" t="str">
        <f>IF(MID(MST_CM_ITEM!A802,12,2)&lt;&gt;"11",RIGHT(MST_CM_ITEM!A802,13),RIGHT(MST_CM_ITEM!A802,12))</f>
        <v>320311011017</v>
      </c>
      <c r="B802" s="1" t="e">
        <f t="shared" si="48"/>
        <v>#REF!</v>
      </c>
      <c r="C802" s="1" t="str">
        <f t="shared" si="49"/>
        <v>PPIORG3203</v>
      </c>
      <c r="D802" s="1" t="str">
        <f t="shared" si="50"/>
        <v>PPISPLY320311</v>
      </c>
      <c r="E802" s="1" t="str">
        <f t="shared" si="51"/>
        <v>PPIITEM320311011017</v>
      </c>
      <c r="F802" s="1" t="str">
        <f>VLOOKUP( C802,MST_CM_ORG!A:B,2)</f>
        <v>出雲市</v>
      </c>
      <c r="G802" s="1" t="str">
        <f>VLOOKUP(D802, PPI_SPLYCD!A:B,2,FALSE)</f>
        <v>物品</v>
      </c>
      <c r="H802" s="1" t="str">
        <f>VLOOKUP(E802, MST_CM_ITEM!A:B,2,FALSE)</f>
        <v>物品の製造：家具･什器類</v>
      </c>
    </row>
    <row r="803" spans="1:8" x14ac:dyDescent="0.15">
      <c r="A803" s="1" t="str">
        <f>IF(MID(MST_CM_ITEM!A803,12,2)&lt;&gt;"11",RIGHT(MST_CM_ITEM!A803,13),RIGHT(MST_CM_ITEM!A803,12))</f>
        <v>320311011018</v>
      </c>
      <c r="B803" s="1" t="e">
        <f t="shared" si="48"/>
        <v>#REF!</v>
      </c>
      <c r="C803" s="1" t="str">
        <f t="shared" si="49"/>
        <v>PPIORG3203</v>
      </c>
      <c r="D803" s="1" t="str">
        <f t="shared" si="50"/>
        <v>PPISPLY320311</v>
      </c>
      <c r="E803" s="1" t="str">
        <f t="shared" si="51"/>
        <v>PPIITEM320311011018</v>
      </c>
      <c r="F803" s="1" t="str">
        <f>VLOOKUP( C803,MST_CM_ORG!A:B,2)</f>
        <v>出雲市</v>
      </c>
      <c r="G803" s="1" t="str">
        <f>VLOOKUP(D803, PPI_SPLYCD!A:B,2,FALSE)</f>
        <v>物品</v>
      </c>
      <c r="H803" s="1" t="str">
        <f>VLOOKUP(E803, MST_CM_ITEM!A:B,2,FALSE)</f>
        <v>物品の製造：一般･産業用機器類</v>
      </c>
    </row>
    <row r="804" spans="1:8" x14ac:dyDescent="0.15">
      <c r="A804" s="1" t="str">
        <f>IF(MID(MST_CM_ITEM!A804,12,2)&lt;&gt;"11",RIGHT(MST_CM_ITEM!A804,13),RIGHT(MST_CM_ITEM!A804,12))</f>
        <v>320311011019</v>
      </c>
      <c r="B804" s="1" t="e">
        <f t="shared" si="48"/>
        <v>#REF!</v>
      </c>
      <c r="C804" s="1" t="str">
        <f t="shared" si="49"/>
        <v>PPIORG3203</v>
      </c>
      <c r="D804" s="1" t="str">
        <f t="shared" si="50"/>
        <v>PPISPLY320311</v>
      </c>
      <c r="E804" s="1" t="str">
        <f t="shared" si="51"/>
        <v>PPIITEM320311011019</v>
      </c>
      <c r="F804" s="1" t="str">
        <f>VLOOKUP( C804,MST_CM_ORG!A:B,2)</f>
        <v>出雲市</v>
      </c>
      <c r="G804" s="1" t="str">
        <f>VLOOKUP(D804, PPI_SPLYCD!A:B,2,FALSE)</f>
        <v>物品</v>
      </c>
      <c r="H804" s="1" t="str">
        <f>VLOOKUP(E804, MST_CM_ITEM!A:B,2,FALSE)</f>
        <v>物品の製造：電気･通信用機器類</v>
      </c>
    </row>
    <row r="805" spans="1:8" x14ac:dyDescent="0.15">
      <c r="A805" s="1" t="str">
        <f>IF(MID(MST_CM_ITEM!A805,12,2)&lt;&gt;"11",RIGHT(MST_CM_ITEM!A805,13),RIGHT(MST_CM_ITEM!A805,12))</f>
        <v>320311011020</v>
      </c>
      <c r="B805" s="1" t="e">
        <f t="shared" si="48"/>
        <v>#REF!</v>
      </c>
      <c r="C805" s="1" t="str">
        <f t="shared" si="49"/>
        <v>PPIORG3203</v>
      </c>
      <c r="D805" s="1" t="str">
        <f t="shared" si="50"/>
        <v>PPISPLY320311</v>
      </c>
      <c r="E805" s="1" t="str">
        <f t="shared" si="51"/>
        <v>PPIITEM320311011020</v>
      </c>
      <c r="F805" s="1" t="str">
        <f>VLOOKUP( C805,MST_CM_ORG!A:B,2)</f>
        <v>出雲市</v>
      </c>
      <c r="G805" s="1" t="str">
        <f>VLOOKUP(D805, PPI_SPLYCD!A:B,2,FALSE)</f>
        <v>物品</v>
      </c>
      <c r="H805" s="1" t="str">
        <f>VLOOKUP(E805, MST_CM_ITEM!A:B,2,FALSE)</f>
        <v>物品の製造：電子計算機類</v>
      </c>
    </row>
    <row r="806" spans="1:8" x14ac:dyDescent="0.15">
      <c r="A806" s="1" t="str">
        <f>IF(MID(MST_CM_ITEM!A806,12,2)&lt;&gt;"11",RIGHT(MST_CM_ITEM!A806,13),RIGHT(MST_CM_ITEM!A806,12))</f>
        <v>320311011021</v>
      </c>
      <c r="B806" s="1" t="e">
        <f t="shared" si="48"/>
        <v>#REF!</v>
      </c>
      <c r="C806" s="1" t="str">
        <f t="shared" si="49"/>
        <v>PPIORG3203</v>
      </c>
      <c r="D806" s="1" t="str">
        <f t="shared" si="50"/>
        <v>PPISPLY320311</v>
      </c>
      <c r="E806" s="1" t="str">
        <f t="shared" si="51"/>
        <v>PPIITEM320311011021</v>
      </c>
      <c r="F806" s="1" t="str">
        <f>VLOOKUP( C806,MST_CM_ORG!A:B,2)</f>
        <v>出雲市</v>
      </c>
      <c r="G806" s="1" t="str">
        <f>VLOOKUP(D806, PPI_SPLYCD!A:B,2,FALSE)</f>
        <v>物品</v>
      </c>
      <c r="H806" s="1" t="str">
        <f>VLOOKUP(E806, MST_CM_ITEM!A:B,2,FALSE)</f>
        <v>物品の製造：精密機器類</v>
      </c>
    </row>
    <row r="807" spans="1:8" x14ac:dyDescent="0.15">
      <c r="A807" s="1" t="str">
        <f>IF(MID(MST_CM_ITEM!A807,12,2)&lt;&gt;"11",RIGHT(MST_CM_ITEM!A807,13),RIGHT(MST_CM_ITEM!A807,12))</f>
        <v>320311011022</v>
      </c>
      <c r="B807" s="1" t="e">
        <f t="shared" si="48"/>
        <v>#REF!</v>
      </c>
      <c r="C807" s="1" t="str">
        <f t="shared" si="49"/>
        <v>PPIORG3203</v>
      </c>
      <c r="D807" s="1" t="str">
        <f t="shared" si="50"/>
        <v>PPISPLY320311</v>
      </c>
      <c r="E807" s="1" t="str">
        <f t="shared" si="51"/>
        <v>PPIITEM320311011022</v>
      </c>
      <c r="F807" s="1" t="str">
        <f>VLOOKUP( C807,MST_CM_ORG!A:B,2)</f>
        <v>出雲市</v>
      </c>
      <c r="G807" s="1" t="str">
        <f>VLOOKUP(D807, PPI_SPLYCD!A:B,2,FALSE)</f>
        <v>物品</v>
      </c>
      <c r="H807" s="1" t="str">
        <f>VLOOKUP(E807, MST_CM_ITEM!A:B,2,FALSE)</f>
        <v>物品の製造：医療用機器類</v>
      </c>
    </row>
    <row r="808" spans="1:8" x14ac:dyDescent="0.15">
      <c r="A808" s="1" t="str">
        <f>IF(MID(MST_CM_ITEM!A808,12,2)&lt;&gt;"11",RIGHT(MST_CM_ITEM!A808,13),RIGHT(MST_CM_ITEM!A808,12))</f>
        <v>320311011023</v>
      </c>
      <c r="B808" s="1" t="e">
        <f t="shared" si="48"/>
        <v>#REF!</v>
      </c>
      <c r="C808" s="1" t="str">
        <f t="shared" si="49"/>
        <v>PPIORG3203</v>
      </c>
      <c r="D808" s="1" t="str">
        <f t="shared" si="50"/>
        <v>PPISPLY320311</v>
      </c>
      <c r="E808" s="1" t="str">
        <f t="shared" si="51"/>
        <v>PPIITEM320311011023</v>
      </c>
      <c r="F808" s="1" t="str">
        <f>VLOOKUP( C808,MST_CM_ORG!A:B,2)</f>
        <v>出雲市</v>
      </c>
      <c r="G808" s="1" t="str">
        <f>VLOOKUP(D808, PPI_SPLYCD!A:B,2,FALSE)</f>
        <v>物品</v>
      </c>
      <c r="H808" s="1" t="str">
        <f>VLOOKUP(E808, MST_CM_ITEM!A:B,2,FALSE)</f>
        <v>物品の製造：事務用機器類</v>
      </c>
    </row>
    <row r="809" spans="1:8" x14ac:dyDescent="0.15">
      <c r="A809" s="1" t="str">
        <f>IF(MID(MST_CM_ITEM!A809,12,2)&lt;&gt;"11",RIGHT(MST_CM_ITEM!A809,13),RIGHT(MST_CM_ITEM!A809,12))</f>
        <v>320311011024</v>
      </c>
      <c r="B809" s="1" t="e">
        <f t="shared" si="48"/>
        <v>#REF!</v>
      </c>
      <c r="C809" s="1" t="str">
        <f t="shared" si="49"/>
        <v>PPIORG3203</v>
      </c>
      <c r="D809" s="1" t="str">
        <f t="shared" si="50"/>
        <v>PPISPLY320311</v>
      </c>
      <c r="E809" s="1" t="str">
        <f t="shared" si="51"/>
        <v>PPIITEM320311011024</v>
      </c>
      <c r="F809" s="1" t="str">
        <f>VLOOKUP( C809,MST_CM_ORG!A:B,2)</f>
        <v>出雲市</v>
      </c>
      <c r="G809" s="1" t="str">
        <f>VLOOKUP(D809, PPI_SPLYCD!A:B,2,FALSE)</f>
        <v>物品</v>
      </c>
      <c r="H809" s="1" t="str">
        <f>VLOOKUP(E809, MST_CM_ITEM!A:B,2,FALSE)</f>
        <v>物品の製造：その他機器類</v>
      </c>
    </row>
    <row r="810" spans="1:8" x14ac:dyDescent="0.15">
      <c r="A810" s="1" t="str">
        <f>IF(MID(MST_CM_ITEM!A810,12,2)&lt;&gt;"11",RIGHT(MST_CM_ITEM!A810,13),RIGHT(MST_CM_ITEM!A810,12))</f>
        <v>320311011025</v>
      </c>
      <c r="B810" s="1" t="e">
        <f t="shared" si="48"/>
        <v>#REF!</v>
      </c>
      <c r="C810" s="1" t="str">
        <f t="shared" si="49"/>
        <v>PPIORG3203</v>
      </c>
      <c r="D810" s="1" t="str">
        <f t="shared" si="50"/>
        <v>PPISPLY320311</v>
      </c>
      <c r="E810" s="1" t="str">
        <f t="shared" si="51"/>
        <v>PPIITEM320311011025</v>
      </c>
      <c r="F810" s="1" t="str">
        <f>VLOOKUP( C810,MST_CM_ORG!A:B,2)</f>
        <v>出雲市</v>
      </c>
      <c r="G810" s="1" t="str">
        <f>VLOOKUP(D810, PPI_SPLYCD!A:B,2,FALSE)</f>
        <v>物品</v>
      </c>
      <c r="H810" s="1" t="str">
        <f>VLOOKUP(E810, MST_CM_ITEM!A:B,2,FALSE)</f>
        <v>物品の製造：医薬品･医療用品</v>
      </c>
    </row>
    <row r="811" spans="1:8" x14ac:dyDescent="0.15">
      <c r="A811" s="1" t="str">
        <f>IF(MID(MST_CM_ITEM!A811,12,2)&lt;&gt;"11",RIGHT(MST_CM_ITEM!A811,13),RIGHT(MST_CM_ITEM!A811,12))</f>
        <v>320311011026</v>
      </c>
      <c r="B811" s="1" t="e">
        <f t="shared" si="48"/>
        <v>#REF!</v>
      </c>
      <c r="C811" s="1" t="str">
        <f t="shared" si="49"/>
        <v>PPIORG3203</v>
      </c>
      <c r="D811" s="1" t="str">
        <f t="shared" si="50"/>
        <v>PPISPLY320311</v>
      </c>
      <c r="E811" s="1" t="str">
        <f t="shared" si="51"/>
        <v>PPIITEM320311011026</v>
      </c>
      <c r="F811" s="1" t="str">
        <f>VLOOKUP( C811,MST_CM_ORG!A:B,2)</f>
        <v>出雲市</v>
      </c>
      <c r="G811" s="1" t="str">
        <f>VLOOKUP(D811, PPI_SPLYCD!A:B,2,FALSE)</f>
        <v>物品</v>
      </c>
      <c r="H811" s="1" t="str">
        <f>VLOOKUP(E811, MST_CM_ITEM!A:B,2,FALSE)</f>
        <v>物品の製造：事務用品類</v>
      </c>
    </row>
    <row r="812" spans="1:8" x14ac:dyDescent="0.15">
      <c r="A812" s="1" t="str">
        <f>IF(MID(MST_CM_ITEM!A812,12,2)&lt;&gt;"11",RIGHT(MST_CM_ITEM!A812,13),RIGHT(MST_CM_ITEM!A812,12))</f>
        <v>320311011027</v>
      </c>
      <c r="B812" s="1" t="e">
        <f t="shared" si="48"/>
        <v>#REF!</v>
      </c>
      <c r="C812" s="1" t="str">
        <f t="shared" si="49"/>
        <v>PPIORG3203</v>
      </c>
      <c r="D812" s="1" t="str">
        <f t="shared" si="50"/>
        <v>PPISPLY320311</v>
      </c>
      <c r="E812" s="1" t="str">
        <f t="shared" si="51"/>
        <v>PPIITEM320311011027</v>
      </c>
      <c r="F812" s="1" t="str">
        <f>VLOOKUP( C812,MST_CM_ORG!A:B,2)</f>
        <v>出雲市</v>
      </c>
      <c r="G812" s="1" t="str">
        <f>VLOOKUP(D812, PPI_SPLYCD!A:B,2,FALSE)</f>
        <v>物品</v>
      </c>
      <c r="H812" s="1" t="str">
        <f>VLOOKUP(E812, MST_CM_ITEM!A:B,2,FALSE)</f>
        <v>物品の製造：土木･建設･建築材料</v>
      </c>
    </row>
    <row r="813" spans="1:8" x14ac:dyDescent="0.15">
      <c r="A813" s="1" t="str">
        <f>IF(MID(MST_CM_ITEM!A813,12,2)&lt;&gt;"11",RIGHT(MST_CM_ITEM!A813,13),RIGHT(MST_CM_ITEM!A813,12))</f>
        <v>320311011028</v>
      </c>
      <c r="B813" s="1" t="e">
        <f t="shared" si="48"/>
        <v>#REF!</v>
      </c>
      <c r="C813" s="1" t="str">
        <f t="shared" si="49"/>
        <v>PPIORG3203</v>
      </c>
      <c r="D813" s="1" t="str">
        <f t="shared" si="50"/>
        <v>PPISPLY320311</v>
      </c>
      <c r="E813" s="1" t="str">
        <f t="shared" si="51"/>
        <v>PPIITEM320311011028</v>
      </c>
      <c r="F813" s="1" t="str">
        <f>VLOOKUP( C813,MST_CM_ORG!A:B,2)</f>
        <v>出雲市</v>
      </c>
      <c r="G813" s="1" t="str">
        <f>VLOOKUP(D813, PPI_SPLYCD!A:B,2,FALSE)</f>
        <v>物品</v>
      </c>
      <c r="H813" s="1" t="str">
        <f>VLOOKUP(E813, MST_CM_ITEM!A:B,2,FALSE)</f>
        <v>物品の製造：造幣･印刷事業用原材料類</v>
      </c>
    </row>
    <row r="814" spans="1:8" x14ac:dyDescent="0.15">
      <c r="A814" s="1" t="str">
        <f>IF(MID(MST_CM_ITEM!A814,12,2)&lt;&gt;"11",RIGHT(MST_CM_ITEM!A814,13),RIGHT(MST_CM_ITEM!A814,12))</f>
        <v>320311011029</v>
      </c>
      <c r="B814" s="1" t="e">
        <f t="shared" si="48"/>
        <v>#REF!</v>
      </c>
      <c r="C814" s="1" t="str">
        <f t="shared" si="49"/>
        <v>PPIORG3203</v>
      </c>
      <c r="D814" s="1" t="str">
        <f t="shared" si="50"/>
        <v>PPISPLY320311</v>
      </c>
      <c r="E814" s="1" t="str">
        <f t="shared" si="51"/>
        <v>PPIITEM320311011029</v>
      </c>
      <c r="F814" s="1" t="str">
        <f>VLOOKUP( C814,MST_CM_ORG!A:B,2)</f>
        <v>出雲市</v>
      </c>
      <c r="G814" s="1" t="str">
        <f>VLOOKUP(D814, PPI_SPLYCD!A:B,2,FALSE)</f>
        <v>物品</v>
      </c>
      <c r="H814" s="1" t="str">
        <f>VLOOKUP(E814, MST_CM_ITEM!A:B,2,FALSE)</f>
        <v>物品の製造：造幣事業用金属工芸品類</v>
      </c>
    </row>
    <row r="815" spans="1:8" x14ac:dyDescent="0.15">
      <c r="A815" s="1" t="str">
        <f>IF(MID(MST_CM_ITEM!A815,12,2)&lt;&gt;"11",RIGHT(MST_CM_ITEM!A815,13),RIGHT(MST_CM_ITEM!A815,12))</f>
        <v>320311011030</v>
      </c>
      <c r="B815" s="1" t="e">
        <f t="shared" si="48"/>
        <v>#REF!</v>
      </c>
      <c r="C815" s="1" t="str">
        <f t="shared" si="49"/>
        <v>PPIORG3203</v>
      </c>
      <c r="D815" s="1" t="str">
        <f t="shared" si="50"/>
        <v>PPISPLY320311</v>
      </c>
      <c r="E815" s="1" t="str">
        <f t="shared" si="51"/>
        <v>PPIITEM320311011030</v>
      </c>
      <c r="F815" s="1" t="str">
        <f>VLOOKUP( C815,MST_CM_ORG!A:B,2)</f>
        <v>出雲市</v>
      </c>
      <c r="G815" s="1" t="str">
        <f>VLOOKUP(D815, PPI_SPLYCD!A:B,2,FALSE)</f>
        <v>物品</v>
      </c>
      <c r="H815" s="1" t="str">
        <f>VLOOKUP(E815, MST_CM_ITEM!A:B,2,FALSE)</f>
        <v>物品の製造：警察用装備品類</v>
      </c>
    </row>
    <row r="816" spans="1:8" x14ac:dyDescent="0.15">
      <c r="A816" s="1" t="str">
        <f>IF(MID(MST_CM_ITEM!A816,12,2)&lt;&gt;"11",RIGHT(MST_CM_ITEM!A816,13),RIGHT(MST_CM_ITEM!A816,12))</f>
        <v>320311011031</v>
      </c>
      <c r="B816" s="1" t="e">
        <f t="shared" si="48"/>
        <v>#REF!</v>
      </c>
      <c r="C816" s="1" t="str">
        <f t="shared" si="49"/>
        <v>PPIORG3203</v>
      </c>
      <c r="D816" s="1" t="str">
        <f t="shared" si="50"/>
        <v>PPISPLY320311</v>
      </c>
      <c r="E816" s="1" t="str">
        <f t="shared" si="51"/>
        <v>PPIITEM320311011031</v>
      </c>
      <c r="F816" s="1" t="str">
        <f>VLOOKUP( C816,MST_CM_ORG!A:B,2)</f>
        <v>出雲市</v>
      </c>
      <c r="G816" s="1" t="str">
        <f>VLOOKUP(D816, PPI_SPLYCD!A:B,2,FALSE)</f>
        <v>物品</v>
      </c>
      <c r="H816" s="1" t="str">
        <f>VLOOKUP(E816, MST_CM_ITEM!A:B,2,FALSE)</f>
        <v>物品の製造：防衛用装備品類</v>
      </c>
    </row>
    <row r="817" spans="1:8" x14ac:dyDescent="0.15">
      <c r="A817" s="1" t="str">
        <f>IF(MID(MST_CM_ITEM!A817,12,2)&lt;&gt;"11",RIGHT(MST_CM_ITEM!A817,13),RIGHT(MST_CM_ITEM!A817,12))</f>
        <v>320311011032</v>
      </c>
      <c r="B817" s="1" t="e">
        <f t="shared" si="48"/>
        <v>#REF!</v>
      </c>
      <c r="C817" s="1" t="str">
        <f t="shared" si="49"/>
        <v>PPIORG3203</v>
      </c>
      <c r="D817" s="1" t="str">
        <f t="shared" si="50"/>
        <v>PPISPLY320311</v>
      </c>
      <c r="E817" s="1" t="str">
        <f t="shared" si="51"/>
        <v>PPIITEM320311011032</v>
      </c>
      <c r="F817" s="1" t="str">
        <f>VLOOKUP( C817,MST_CM_ORG!A:B,2)</f>
        <v>出雲市</v>
      </c>
      <c r="G817" s="1" t="str">
        <f>VLOOKUP(D817, PPI_SPLYCD!A:B,2,FALSE)</f>
        <v>物品</v>
      </c>
      <c r="H817" s="1" t="str">
        <f>VLOOKUP(E817, MST_CM_ITEM!A:B,2,FALSE)</f>
        <v>物品の製造：印類</v>
      </c>
    </row>
    <row r="818" spans="1:8" x14ac:dyDescent="0.15">
      <c r="A818" s="1" t="str">
        <f>IF(MID(MST_CM_ITEM!A818,12,2)&lt;&gt;"11",RIGHT(MST_CM_ITEM!A818,13),RIGHT(MST_CM_ITEM!A818,12))</f>
        <v>320311011033</v>
      </c>
      <c r="B818" s="1" t="e">
        <f t="shared" si="48"/>
        <v>#REF!</v>
      </c>
      <c r="C818" s="1" t="str">
        <f t="shared" si="49"/>
        <v>PPIORG3203</v>
      </c>
      <c r="D818" s="1" t="str">
        <f t="shared" si="50"/>
        <v>PPISPLY320311</v>
      </c>
      <c r="E818" s="1" t="str">
        <f t="shared" si="51"/>
        <v>PPIITEM320311011033</v>
      </c>
      <c r="F818" s="1" t="str">
        <f>VLOOKUP( C818,MST_CM_ORG!A:B,2)</f>
        <v>出雲市</v>
      </c>
      <c r="G818" s="1" t="str">
        <f>VLOOKUP(D818, PPI_SPLYCD!A:B,2,FALSE)</f>
        <v>物品</v>
      </c>
      <c r="H818" s="1" t="str">
        <f>VLOOKUP(E818, MST_CM_ITEM!A:B,2,FALSE)</f>
        <v>物品の製造：看板類</v>
      </c>
    </row>
    <row r="819" spans="1:8" x14ac:dyDescent="0.15">
      <c r="A819" s="1" t="str">
        <f>IF(MID(MST_CM_ITEM!A819,12,2)&lt;&gt;"11",RIGHT(MST_CM_ITEM!A819,13),RIGHT(MST_CM_ITEM!A819,12))</f>
        <v>320311011034</v>
      </c>
      <c r="B819" s="1" t="e">
        <f t="shared" si="48"/>
        <v>#REF!</v>
      </c>
      <c r="C819" s="1" t="str">
        <f t="shared" si="49"/>
        <v>PPIORG3203</v>
      </c>
      <c r="D819" s="1" t="str">
        <f t="shared" si="50"/>
        <v>PPISPLY320311</v>
      </c>
      <c r="E819" s="1" t="str">
        <f t="shared" si="51"/>
        <v>PPIITEM320311011034</v>
      </c>
      <c r="F819" s="1" t="str">
        <f>VLOOKUP( C819,MST_CM_ORG!A:B,2)</f>
        <v>出雲市</v>
      </c>
      <c r="G819" s="1" t="str">
        <f>VLOOKUP(D819, PPI_SPLYCD!A:B,2,FALSE)</f>
        <v>物品</v>
      </c>
      <c r="H819" s="1" t="str">
        <f>VLOOKUP(E819, MST_CM_ITEM!A:B,2,FALSE)</f>
        <v>物品の製造：看板・標識類</v>
      </c>
    </row>
    <row r="820" spans="1:8" x14ac:dyDescent="0.15">
      <c r="A820" s="1" t="str">
        <f>IF(MID(MST_CM_ITEM!A820,12,2)&lt;&gt;"11",RIGHT(MST_CM_ITEM!A820,13),RIGHT(MST_CM_ITEM!A820,12))</f>
        <v>320311011035</v>
      </c>
      <c r="B820" s="1" t="e">
        <f t="shared" si="48"/>
        <v>#REF!</v>
      </c>
      <c r="C820" s="1" t="str">
        <f t="shared" si="49"/>
        <v>PPIORG3203</v>
      </c>
      <c r="D820" s="1" t="str">
        <f t="shared" si="50"/>
        <v>PPISPLY320311</v>
      </c>
      <c r="E820" s="1" t="str">
        <f t="shared" si="51"/>
        <v>PPIITEM320311011035</v>
      </c>
      <c r="F820" s="1" t="str">
        <f>VLOOKUP( C820,MST_CM_ORG!A:B,2)</f>
        <v>出雲市</v>
      </c>
      <c r="G820" s="1" t="str">
        <f>VLOOKUP(D820, PPI_SPLYCD!A:B,2,FALSE)</f>
        <v>物品</v>
      </c>
      <c r="H820" s="1" t="str">
        <f>VLOOKUP(E820, MST_CM_ITEM!A:B,2,FALSE)</f>
        <v>物品の製造：コピー・青写真</v>
      </c>
    </row>
    <row r="821" spans="1:8" x14ac:dyDescent="0.15">
      <c r="A821" s="1" t="str">
        <f>IF(MID(MST_CM_ITEM!A821,12,2)&lt;&gt;"11",RIGHT(MST_CM_ITEM!A821,13),RIGHT(MST_CM_ITEM!A821,12))</f>
        <v>320311011036</v>
      </c>
      <c r="B821" s="1" t="e">
        <f t="shared" si="48"/>
        <v>#REF!</v>
      </c>
      <c r="C821" s="1" t="str">
        <f t="shared" si="49"/>
        <v>PPIORG3203</v>
      </c>
      <c r="D821" s="1" t="str">
        <f t="shared" si="50"/>
        <v>PPISPLY320311</v>
      </c>
      <c r="E821" s="1" t="str">
        <f t="shared" si="51"/>
        <v>PPIITEM320311011036</v>
      </c>
      <c r="F821" s="1" t="str">
        <f>VLOOKUP( C821,MST_CM_ORG!A:B,2)</f>
        <v>出雲市</v>
      </c>
      <c r="G821" s="1" t="str">
        <f>VLOOKUP(D821, PPI_SPLYCD!A:B,2,FALSE)</f>
        <v>物品</v>
      </c>
      <c r="H821" s="1" t="str">
        <f>VLOOKUP(E821, MST_CM_ITEM!A:B,2,FALSE)</f>
        <v>物品の製造：印判類</v>
      </c>
    </row>
    <row r="822" spans="1:8" x14ac:dyDescent="0.15">
      <c r="A822" s="1" t="str">
        <f>IF(MID(MST_CM_ITEM!A822,12,2)&lt;&gt;"11",RIGHT(MST_CM_ITEM!A822,13),RIGHT(MST_CM_ITEM!A822,12))</f>
        <v>320311011037</v>
      </c>
      <c r="B822" s="1" t="e">
        <f t="shared" si="48"/>
        <v>#REF!</v>
      </c>
      <c r="C822" s="1" t="str">
        <f t="shared" si="49"/>
        <v>PPIORG3203</v>
      </c>
      <c r="D822" s="1" t="str">
        <f t="shared" si="50"/>
        <v>PPISPLY320311</v>
      </c>
      <c r="E822" s="1" t="str">
        <f t="shared" si="51"/>
        <v>PPIITEM320311011037</v>
      </c>
      <c r="F822" s="1" t="str">
        <f>VLOOKUP( C822,MST_CM_ORG!A:B,2)</f>
        <v>出雲市</v>
      </c>
      <c r="G822" s="1" t="str">
        <f>VLOOKUP(D822, PPI_SPLYCD!A:B,2,FALSE)</f>
        <v>物品</v>
      </c>
      <c r="H822" s="1" t="str">
        <f>VLOOKUP(E822, MST_CM_ITEM!A:B,2,FALSE)</f>
        <v>物品の製造：文具</v>
      </c>
    </row>
    <row r="823" spans="1:8" x14ac:dyDescent="0.15">
      <c r="A823" s="1" t="str">
        <f>IF(MID(MST_CM_ITEM!A823,12,2)&lt;&gt;"11",RIGHT(MST_CM_ITEM!A823,13),RIGHT(MST_CM_ITEM!A823,12))</f>
        <v>320311011038</v>
      </c>
      <c r="B823" s="1" t="e">
        <f t="shared" si="48"/>
        <v>#REF!</v>
      </c>
      <c r="C823" s="1" t="str">
        <f t="shared" si="49"/>
        <v>PPIORG3203</v>
      </c>
      <c r="D823" s="1" t="str">
        <f t="shared" si="50"/>
        <v>PPISPLY320311</v>
      </c>
      <c r="E823" s="1" t="str">
        <f t="shared" si="51"/>
        <v>PPIITEM320311011038</v>
      </c>
      <c r="F823" s="1" t="str">
        <f>VLOOKUP( C823,MST_CM_ORG!A:B,2)</f>
        <v>出雲市</v>
      </c>
      <c r="G823" s="1" t="str">
        <f>VLOOKUP(D823, PPI_SPLYCD!A:B,2,FALSE)</f>
        <v>物品</v>
      </c>
      <c r="H823" s="1" t="str">
        <f>VLOOKUP(E823, MST_CM_ITEM!A:B,2,FALSE)</f>
        <v>物品の製造：パソコン・ソフト</v>
      </c>
    </row>
    <row r="824" spans="1:8" x14ac:dyDescent="0.15">
      <c r="A824" s="1" t="str">
        <f>IF(MID(MST_CM_ITEM!A824,12,2)&lt;&gt;"11",RIGHT(MST_CM_ITEM!A824,13),RIGHT(MST_CM_ITEM!A824,12))</f>
        <v>320311011039</v>
      </c>
      <c r="B824" s="1" t="e">
        <f t="shared" si="48"/>
        <v>#REF!</v>
      </c>
      <c r="C824" s="1" t="str">
        <f t="shared" si="49"/>
        <v>PPIORG3203</v>
      </c>
      <c r="D824" s="1" t="str">
        <f t="shared" si="50"/>
        <v>PPISPLY320311</v>
      </c>
      <c r="E824" s="1" t="str">
        <f t="shared" si="51"/>
        <v>PPIITEM320311011039</v>
      </c>
      <c r="F824" s="1" t="str">
        <f>VLOOKUP( C824,MST_CM_ORG!A:B,2)</f>
        <v>出雲市</v>
      </c>
      <c r="G824" s="1" t="str">
        <f>VLOOKUP(D824, PPI_SPLYCD!A:B,2,FALSE)</f>
        <v>物品</v>
      </c>
      <c r="H824" s="1" t="str">
        <f>VLOOKUP(E824, MST_CM_ITEM!A:B,2,FALSE)</f>
        <v>物品の製造：贈答品・表彰具類</v>
      </c>
    </row>
    <row r="825" spans="1:8" x14ac:dyDescent="0.15">
      <c r="A825" s="1" t="str">
        <f>IF(MID(MST_CM_ITEM!A825,12,2)&lt;&gt;"11",RIGHT(MST_CM_ITEM!A825,13),RIGHT(MST_CM_ITEM!A825,12))</f>
        <v>320311011040</v>
      </c>
      <c r="B825" s="1" t="e">
        <f t="shared" si="48"/>
        <v>#REF!</v>
      </c>
      <c r="C825" s="1" t="str">
        <f t="shared" si="49"/>
        <v>PPIORG3203</v>
      </c>
      <c r="D825" s="1" t="str">
        <f t="shared" si="50"/>
        <v>PPISPLY320311</v>
      </c>
      <c r="E825" s="1" t="str">
        <f t="shared" si="51"/>
        <v>PPIITEM320311011040</v>
      </c>
      <c r="F825" s="1" t="str">
        <f>VLOOKUP( C825,MST_CM_ORG!A:B,2)</f>
        <v>出雲市</v>
      </c>
      <c r="G825" s="1" t="str">
        <f>VLOOKUP(D825, PPI_SPLYCD!A:B,2,FALSE)</f>
        <v>物品</v>
      </c>
      <c r="H825" s="1" t="str">
        <f>VLOOKUP(E825, MST_CM_ITEM!A:B,2,FALSE)</f>
        <v>物品の製造：教材・教具</v>
      </c>
    </row>
    <row r="826" spans="1:8" x14ac:dyDescent="0.15">
      <c r="A826" s="1" t="str">
        <f>IF(MID(MST_CM_ITEM!A826,12,2)&lt;&gt;"11",RIGHT(MST_CM_ITEM!A826,13),RIGHT(MST_CM_ITEM!A826,12))</f>
        <v>320311011041</v>
      </c>
      <c r="B826" s="1" t="e">
        <f t="shared" si="48"/>
        <v>#REF!</v>
      </c>
      <c r="C826" s="1" t="str">
        <f t="shared" si="49"/>
        <v>PPIORG3203</v>
      </c>
      <c r="D826" s="1" t="str">
        <f t="shared" si="50"/>
        <v>PPISPLY320311</v>
      </c>
      <c r="E826" s="1" t="str">
        <f t="shared" si="51"/>
        <v>PPIITEM320311011041</v>
      </c>
      <c r="F826" s="1" t="str">
        <f>VLOOKUP( C826,MST_CM_ORG!A:B,2)</f>
        <v>出雲市</v>
      </c>
      <c r="G826" s="1" t="str">
        <f>VLOOKUP(D826, PPI_SPLYCD!A:B,2,FALSE)</f>
        <v>物品</v>
      </c>
      <c r="H826" s="1" t="str">
        <f>VLOOKUP(E826, MST_CM_ITEM!A:B,2,FALSE)</f>
        <v>物品の製造：運動用具類</v>
      </c>
    </row>
    <row r="827" spans="1:8" x14ac:dyDescent="0.15">
      <c r="A827" s="1" t="str">
        <f>IF(MID(MST_CM_ITEM!A827,12,2)&lt;&gt;"11",RIGHT(MST_CM_ITEM!A827,13),RIGHT(MST_CM_ITEM!A827,12))</f>
        <v>320311011042</v>
      </c>
      <c r="B827" s="1" t="e">
        <f t="shared" si="48"/>
        <v>#REF!</v>
      </c>
      <c r="C827" s="1" t="str">
        <f t="shared" si="49"/>
        <v>PPIORG3203</v>
      </c>
      <c r="D827" s="1" t="str">
        <f t="shared" si="50"/>
        <v>PPISPLY320311</v>
      </c>
      <c r="E827" s="1" t="str">
        <f t="shared" si="51"/>
        <v>PPIITEM320311011042</v>
      </c>
      <c r="F827" s="1" t="str">
        <f>VLOOKUP( C827,MST_CM_ORG!A:B,2)</f>
        <v>出雲市</v>
      </c>
      <c r="G827" s="1" t="str">
        <f>VLOOKUP(D827, PPI_SPLYCD!A:B,2,FALSE)</f>
        <v>物品</v>
      </c>
      <c r="H827" s="1" t="str">
        <f>VLOOKUP(E827, MST_CM_ITEM!A:B,2,FALSE)</f>
        <v>物品の製造：音楽器具類</v>
      </c>
    </row>
    <row r="828" spans="1:8" x14ac:dyDescent="0.15">
      <c r="A828" s="1" t="str">
        <f>IF(MID(MST_CM_ITEM!A828,12,2)&lt;&gt;"11",RIGHT(MST_CM_ITEM!A828,13),RIGHT(MST_CM_ITEM!A828,12))</f>
        <v>320311011043</v>
      </c>
      <c r="B828" s="1" t="e">
        <f t="shared" si="48"/>
        <v>#REF!</v>
      </c>
      <c r="C828" s="1" t="str">
        <f t="shared" si="49"/>
        <v>PPIORG3203</v>
      </c>
      <c r="D828" s="1" t="str">
        <f t="shared" si="50"/>
        <v>PPISPLY320311</v>
      </c>
      <c r="E828" s="1" t="str">
        <f t="shared" si="51"/>
        <v>PPIITEM320311011043</v>
      </c>
      <c r="F828" s="1" t="str">
        <f>VLOOKUP( C828,MST_CM_ORG!A:B,2)</f>
        <v>出雲市</v>
      </c>
      <c r="G828" s="1" t="str">
        <f>VLOOKUP(D828, PPI_SPLYCD!A:B,2,FALSE)</f>
        <v>物品</v>
      </c>
      <c r="H828" s="1" t="str">
        <f>VLOOKUP(E828, MST_CM_ITEM!A:B,2,FALSE)</f>
        <v>物品の製造：食品類</v>
      </c>
    </row>
    <row r="829" spans="1:8" x14ac:dyDescent="0.15">
      <c r="A829" s="1" t="str">
        <f>IF(MID(MST_CM_ITEM!A829,12,2)&lt;&gt;"11",RIGHT(MST_CM_ITEM!A829,13),RIGHT(MST_CM_ITEM!A829,12))</f>
        <v>320311011044</v>
      </c>
      <c r="B829" s="1" t="e">
        <f t="shared" si="48"/>
        <v>#REF!</v>
      </c>
      <c r="C829" s="1" t="str">
        <f t="shared" si="49"/>
        <v>PPIORG3203</v>
      </c>
      <c r="D829" s="1" t="str">
        <f t="shared" si="50"/>
        <v>PPISPLY320311</v>
      </c>
      <c r="E829" s="1" t="str">
        <f t="shared" si="51"/>
        <v>PPIITEM320311011044</v>
      </c>
      <c r="F829" s="1" t="str">
        <f>VLOOKUP( C829,MST_CM_ORG!A:B,2)</f>
        <v>出雲市</v>
      </c>
      <c r="G829" s="1" t="str">
        <f>VLOOKUP(D829, PPI_SPLYCD!A:B,2,FALSE)</f>
        <v>物品</v>
      </c>
      <c r="H829" s="1" t="str">
        <f>VLOOKUP(E829, MST_CM_ITEM!A:B,2,FALSE)</f>
        <v>物品の製造：荒物・雑貨</v>
      </c>
    </row>
    <row r="830" spans="1:8" x14ac:dyDescent="0.15">
      <c r="A830" s="1" t="str">
        <f>IF(MID(MST_CM_ITEM!A830,12,2)&lt;&gt;"11",RIGHT(MST_CM_ITEM!A830,13),RIGHT(MST_CM_ITEM!A830,12))</f>
        <v>320311011045</v>
      </c>
      <c r="B830" s="1" t="e">
        <f t="shared" si="48"/>
        <v>#REF!</v>
      </c>
      <c r="C830" s="1" t="str">
        <f t="shared" si="49"/>
        <v>PPIORG3203</v>
      </c>
      <c r="D830" s="1" t="str">
        <f t="shared" si="50"/>
        <v>PPISPLY320311</v>
      </c>
      <c r="E830" s="1" t="str">
        <f t="shared" si="51"/>
        <v>PPIITEM320311011045</v>
      </c>
      <c r="F830" s="1" t="str">
        <f>VLOOKUP( C830,MST_CM_ORG!A:B,2)</f>
        <v>出雲市</v>
      </c>
      <c r="G830" s="1" t="str">
        <f>VLOOKUP(D830, PPI_SPLYCD!A:B,2,FALSE)</f>
        <v>物品</v>
      </c>
      <c r="H830" s="1" t="str">
        <f>VLOOKUP(E830, MST_CM_ITEM!A:B,2,FALSE)</f>
        <v>物品の製造：厨房機器</v>
      </c>
    </row>
    <row r="831" spans="1:8" x14ac:dyDescent="0.15">
      <c r="A831" s="1" t="str">
        <f>IF(MID(MST_CM_ITEM!A831,12,2)&lt;&gt;"11",RIGHT(MST_CM_ITEM!A831,13),RIGHT(MST_CM_ITEM!A831,12))</f>
        <v>320311011046</v>
      </c>
      <c r="B831" s="1" t="e">
        <f t="shared" si="48"/>
        <v>#REF!</v>
      </c>
      <c r="C831" s="1" t="str">
        <f t="shared" si="49"/>
        <v>PPIORG3203</v>
      </c>
      <c r="D831" s="1" t="str">
        <f t="shared" si="50"/>
        <v>PPISPLY320311</v>
      </c>
      <c r="E831" s="1" t="str">
        <f t="shared" si="51"/>
        <v>PPIITEM320311011046</v>
      </c>
      <c r="F831" s="1" t="str">
        <f>VLOOKUP( C831,MST_CM_ORG!A:B,2)</f>
        <v>出雲市</v>
      </c>
      <c r="G831" s="1" t="str">
        <f>VLOOKUP(D831, PPI_SPLYCD!A:B,2,FALSE)</f>
        <v>物品</v>
      </c>
      <c r="H831" s="1" t="str">
        <f>VLOOKUP(E831, MST_CM_ITEM!A:B,2,FALSE)</f>
        <v>物品の製造：計測機器</v>
      </c>
    </row>
    <row r="832" spans="1:8" x14ac:dyDescent="0.15">
      <c r="A832" s="1" t="str">
        <f>IF(MID(MST_CM_ITEM!A832,12,2)&lt;&gt;"11",RIGHT(MST_CM_ITEM!A832,13),RIGHT(MST_CM_ITEM!A832,12))</f>
        <v>320311011047</v>
      </c>
      <c r="B832" s="1" t="e">
        <f t="shared" si="48"/>
        <v>#REF!</v>
      </c>
      <c r="C832" s="1" t="str">
        <f t="shared" si="49"/>
        <v>PPIORG3203</v>
      </c>
      <c r="D832" s="1" t="str">
        <f t="shared" si="50"/>
        <v>PPISPLY320311</v>
      </c>
      <c r="E832" s="1" t="str">
        <f t="shared" si="51"/>
        <v>PPIITEM320311011047</v>
      </c>
      <c r="F832" s="1" t="str">
        <f>VLOOKUP( C832,MST_CM_ORG!A:B,2)</f>
        <v>出雲市</v>
      </c>
      <c r="G832" s="1" t="str">
        <f>VLOOKUP(D832, PPI_SPLYCD!A:B,2,FALSE)</f>
        <v>物品</v>
      </c>
      <c r="H832" s="1" t="str">
        <f>VLOOKUP(E832, MST_CM_ITEM!A:B,2,FALSE)</f>
        <v>物品の製造：消防・防災用品</v>
      </c>
    </row>
    <row r="833" spans="1:8" x14ac:dyDescent="0.15">
      <c r="A833" s="1" t="str">
        <f>IF(MID(MST_CM_ITEM!A833,12,2)&lt;&gt;"11",RIGHT(MST_CM_ITEM!A833,13),RIGHT(MST_CM_ITEM!A833,12))</f>
        <v>320311011048</v>
      </c>
      <c r="B833" s="1" t="e">
        <f t="shared" si="48"/>
        <v>#REF!</v>
      </c>
      <c r="C833" s="1" t="str">
        <f t="shared" si="49"/>
        <v>PPIORG3203</v>
      </c>
      <c r="D833" s="1" t="str">
        <f t="shared" si="50"/>
        <v>PPISPLY320311</v>
      </c>
      <c r="E833" s="1" t="str">
        <f t="shared" si="51"/>
        <v>PPIITEM320311011048</v>
      </c>
      <c r="F833" s="1" t="str">
        <f>VLOOKUP( C833,MST_CM_ORG!A:B,2)</f>
        <v>出雲市</v>
      </c>
      <c r="G833" s="1" t="str">
        <f>VLOOKUP(D833, PPI_SPLYCD!A:B,2,FALSE)</f>
        <v>物品</v>
      </c>
      <c r="H833" s="1" t="str">
        <f>VLOOKUP(E833, MST_CM_ITEM!A:B,2,FALSE)</f>
        <v>物品の製造：室内装飾品</v>
      </c>
    </row>
    <row r="834" spans="1:8" x14ac:dyDescent="0.15">
      <c r="A834" s="1" t="str">
        <f>IF(MID(MST_CM_ITEM!A834,12,2)&lt;&gt;"11",RIGHT(MST_CM_ITEM!A834,13),RIGHT(MST_CM_ITEM!A834,12))</f>
        <v>320311011049</v>
      </c>
      <c r="B834" s="1" t="e">
        <f t="shared" si="48"/>
        <v>#REF!</v>
      </c>
      <c r="C834" s="1" t="str">
        <f t="shared" si="49"/>
        <v>PPIORG3203</v>
      </c>
      <c r="D834" s="1" t="str">
        <f t="shared" si="50"/>
        <v>PPISPLY320311</v>
      </c>
      <c r="E834" s="1" t="str">
        <f t="shared" si="51"/>
        <v>PPIITEM320311011049</v>
      </c>
      <c r="F834" s="1" t="str">
        <f>VLOOKUP( C834,MST_CM_ORG!A:B,2)</f>
        <v>出雲市</v>
      </c>
      <c r="G834" s="1" t="str">
        <f>VLOOKUP(D834, PPI_SPLYCD!A:B,2,FALSE)</f>
        <v>物品</v>
      </c>
      <c r="H834" s="1" t="str">
        <f>VLOOKUP(E834, MST_CM_ITEM!A:B,2,FALSE)</f>
        <v>物品の製造：道路・交通安全機材</v>
      </c>
    </row>
    <row r="835" spans="1:8" x14ac:dyDescent="0.15">
      <c r="A835" s="1" t="str">
        <f>IF(MID(MST_CM_ITEM!A835,12,2)&lt;&gt;"11",RIGHT(MST_CM_ITEM!A835,13),RIGHT(MST_CM_ITEM!A835,12))</f>
        <v>320311011050</v>
      </c>
      <c r="B835" s="1" t="e">
        <f t="shared" si="48"/>
        <v>#REF!</v>
      </c>
      <c r="C835" s="1" t="str">
        <f t="shared" si="49"/>
        <v>PPIORG3203</v>
      </c>
      <c r="D835" s="1" t="str">
        <f t="shared" si="50"/>
        <v>PPISPLY320311</v>
      </c>
      <c r="E835" s="1" t="str">
        <f t="shared" si="51"/>
        <v>PPIITEM320311011050</v>
      </c>
      <c r="F835" s="1" t="str">
        <f>VLOOKUP( C835,MST_CM_ORG!A:B,2)</f>
        <v>出雲市</v>
      </c>
      <c r="G835" s="1" t="str">
        <f>VLOOKUP(D835, PPI_SPLYCD!A:B,2,FALSE)</f>
        <v>物品</v>
      </c>
      <c r="H835" s="1" t="str">
        <f>VLOOKUP(E835, MST_CM_ITEM!A:B,2,FALSE)</f>
        <v>物品の製造：資材</v>
      </c>
    </row>
    <row r="836" spans="1:8" x14ac:dyDescent="0.15">
      <c r="A836" s="1" t="str">
        <f>IF(MID(MST_CM_ITEM!A836,12,2)&lt;&gt;"11",RIGHT(MST_CM_ITEM!A836,13),RIGHT(MST_CM_ITEM!A836,12))</f>
        <v>320311011051</v>
      </c>
      <c r="B836" s="1" t="e">
        <f t="shared" ref="B836:B899" si="52">IF(OR(ISERROR(F836),ISERROR(G836),ISERROR(H836)),"",IF(org_name&lt;&gt;F836,"",CONCATENATE(G836,"：",H836)))</f>
        <v>#REF!</v>
      </c>
      <c r="C836" s="1" t="str">
        <f t="shared" ref="C836:C899" si="53">"PPIORG"&amp;LEFT(A836,4)</f>
        <v>PPIORG3203</v>
      </c>
      <c r="D836" s="1" t="str">
        <f t="shared" ref="D836:D899" si="54">"PPISPLY"&amp;LEFT(A836,6)</f>
        <v>PPISPLY320311</v>
      </c>
      <c r="E836" s="1" t="str">
        <f t="shared" ref="E836:E899" si="55">"PPIITEM"&amp;A836</f>
        <v>PPIITEM320311011051</v>
      </c>
      <c r="F836" s="1" t="str">
        <f>VLOOKUP( C836,MST_CM_ORG!A:B,2)</f>
        <v>出雲市</v>
      </c>
      <c r="G836" s="1" t="str">
        <f>VLOOKUP(D836, PPI_SPLYCD!A:B,2,FALSE)</f>
        <v>物品</v>
      </c>
      <c r="H836" s="1" t="str">
        <f>VLOOKUP(E836, MST_CM_ITEM!A:B,2,FALSE)</f>
        <v>物品の製造：コンクリート二次製品</v>
      </c>
    </row>
    <row r="837" spans="1:8" x14ac:dyDescent="0.15">
      <c r="A837" s="1" t="str">
        <f>IF(MID(MST_CM_ITEM!A837,12,2)&lt;&gt;"11",RIGHT(MST_CM_ITEM!A837,13),RIGHT(MST_CM_ITEM!A837,12))</f>
        <v>320311011052</v>
      </c>
      <c r="B837" s="1" t="e">
        <f t="shared" si="52"/>
        <v>#REF!</v>
      </c>
      <c r="C837" s="1" t="str">
        <f t="shared" si="53"/>
        <v>PPIORG3203</v>
      </c>
      <c r="D837" s="1" t="str">
        <f t="shared" si="54"/>
        <v>PPISPLY320311</v>
      </c>
      <c r="E837" s="1" t="str">
        <f t="shared" si="55"/>
        <v>PPIITEM320311011052</v>
      </c>
      <c r="F837" s="1" t="str">
        <f>VLOOKUP( C837,MST_CM_ORG!A:B,2)</f>
        <v>出雲市</v>
      </c>
      <c r="G837" s="1" t="str">
        <f>VLOOKUP(D837, PPI_SPLYCD!A:B,2,FALSE)</f>
        <v>物品</v>
      </c>
      <c r="H837" s="1" t="str">
        <f>VLOOKUP(E837, MST_CM_ITEM!A:B,2,FALSE)</f>
        <v>物品の製造：仮設資材</v>
      </c>
    </row>
    <row r="838" spans="1:8" x14ac:dyDescent="0.15">
      <c r="A838" s="1" t="str">
        <f>IF(MID(MST_CM_ITEM!A838,12,2)&lt;&gt;"11",RIGHT(MST_CM_ITEM!A838,13),RIGHT(MST_CM_ITEM!A838,12))</f>
        <v>320311011053</v>
      </c>
      <c r="B838" s="1" t="e">
        <f t="shared" si="52"/>
        <v>#REF!</v>
      </c>
      <c r="C838" s="1" t="str">
        <f t="shared" si="53"/>
        <v>PPIORG3203</v>
      </c>
      <c r="D838" s="1" t="str">
        <f t="shared" si="54"/>
        <v>PPISPLY320311</v>
      </c>
      <c r="E838" s="1" t="str">
        <f t="shared" si="55"/>
        <v>PPIITEM320311011053</v>
      </c>
      <c r="F838" s="1" t="str">
        <f>VLOOKUP( C838,MST_CM_ORG!A:B,2)</f>
        <v>出雲市</v>
      </c>
      <c r="G838" s="1" t="str">
        <f>VLOOKUP(D838, PPI_SPLYCD!A:B,2,FALSE)</f>
        <v>物品</v>
      </c>
      <c r="H838" s="1" t="str">
        <f>VLOOKUP(E838, MST_CM_ITEM!A:B,2,FALSE)</f>
        <v>物品の製造：水道機具類</v>
      </c>
    </row>
    <row r="839" spans="1:8" x14ac:dyDescent="0.15">
      <c r="A839" s="1" t="str">
        <f>IF(MID(MST_CM_ITEM!A839,12,2)&lt;&gt;"11",RIGHT(MST_CM_ITEM!A839,13),RIGHT(MST_CM_ITEM!A839,12))</f>
        <v>320311011054</v>
      </c>
      <c r="B839" s="1" t="e">
        <f t="shared" si="52"/>
        <v>#REF!</v>
      </c>
      <c r="C839" s="1" t="str">
        <f t="shared" si="53"/>
        <v>PPIORG3203</v>
      </c>
      <c r="D839" s="1" t="str">
        <f t="shared" si="54"/>
        <v>PPISPLY320311</v>
      </c>
      <c r="E839" s="1" t="str">
        <f t="shared" si="55"/>
        <v>PPIITEM320311011054</v>
      </c>
      <c r="F839" s="1" t="str">
        <f>VLOOKUP( C839,MST_CM_ORG!A:B,2)</f>
        <v>出雲市</v>
      </c>
      <c r="G839" s="1" t="str">
        <f>VLOOKUP(D839, PPI_SPLYCD!A:B,2,FALSE)</f>
        <v>物品</v>
      </c>
      <c r="H839" s="1" t="str">
        <f>VLOOKUP(E839, MST_CM_ITEM!A:B,2,FALSE)</f>
        <v>物品の製造：肥飼料・園芸用品</v>
      </c>
    </row>
    <row r="840" spans="1:8" x14ac:dyDescent="0.15">
      <c r="A840" s="1" t="str">
        <f>IF(MID(MST_CM_ITEM!A840,12,2)&lt;&gt;"11",RIGHT(MST_CM_ITEM!A840,13),RIGHT(MST_CM_ITEM!A840,12))</f>
        <v>320311011055</v>
      </c>
      <c r="B840" s="1" t="e">
        <f t="shared" si="52"/>
        <v>#REF!</v>
      </c>
      <c r="C840" s="1" t="str">
        <f t="shared" si="53"/>
        <v>PPIORG3203</v>
      </c>
      <c r="D840" s="1" t="str">
        <f t="shared" si="54"/>
        <v>PPISPLY320311</v>
      </c>
      <c r="E840" s="1" t="str">
        <f t="shared" si="55"/>
        <v>PPIITEM320311011055</v>
      </c>
      <c r="F840" s="1" t="str">
        <f>VLOOKUP( C840,MST_CM_ORG!A:B,2)</f>
        <v>出雲市</v>
      </c>
      <c r="G840" s="1" t="str">
        <f>VLOOKUP(D840, PPI_SPLYCD!A:B,2,FALSE)</f>
        <v>物品</v>
      </c>
      <c r="H840" s="1" t="str">
        <f>VLOOKUP(E840, MST_CM_ITEM!A:B,2,FALSE)</f>
        <v>物品の製造：工業製品</v>
      </c>
    </row>
    <row r="841" spans="1:8" x14ac:dyDescent="0.15">
      <c r="A841" s="1" t="str">
        <f>IF(MID(MST_CM_ITEM!A841,12,2)&lt;&gt;"11",RIGHT(MST_CM_ITEM!A841,13),RIGHT(MST_CM_ITEM!A841,12))</f>
        <v>320311011056</v>
      </c>
      <c r="B841" s="1" t="e">
        <f t="shared" si="52"/>
        <v>#REF!</v>
      </c>
      <c r="C841" s="1" t="str">
        <f t="shared" si="53"/>
        <v>PPIORG3203</v>
      </c>
      <c r="D841" s="1" t="str">
        <f t="shared" si="54"/>
        <v>PPISPLY320311</v>
      </c>
      <c r="E841" s="1" t="str">
        <f t="shared" si="55"/>
        <v>PPIITEM320311011056</v>
      </c>
      <c r="F841" s="1" t="str">
        <f>VLOOKUP( C841,MST_CM_ORG!A:B,2)</f>
        <v>出雲市</v>
      </c>
      <c r="G841" s="1" t="str">
        <f>VLOOKUP(D841, PPI_SPLYCD!A:B,2,FALSE)</f>
        <v>物品</v>
      </c>
      <c r="H841" s="1" t="str">
        <f>VLOOKUP(E841, MST_CM_ITEM!A:B,2,FALSE)</f>
        <v>物品の製造：その他</v>
      </c>
    </row>
    <row r="842" spans="1:8" x14ac:dyDescent="0.15">
      <c r="A842" s="1" t="str">
        <f>IF(MID(MST_CM_ITEM!A842,12,2)&lt;&gt;"11",RIGHT(MST_CM_ITEM!A842,13),RIGHT(MST_CM_ITEM!A842,12))</f>
        <v>320311012000</v>
      </c>
      <c r="B842" s="1" t="e">
        <f t="shared" si="52"/>
        <v>#REF!</v>
      </c>
      <c r="C842" s="1" t="str">
        <f t="shared" si="53"/>
        <v>PPIORG3203</v>
      </c>
      <c r="D842" s="1" t="str">
        <f t="shared" si="54"/>
        <v>PPISPLY320311</v>
      </c>
      <c r="E842" s="1" t="str">
        <f t="shared" si="55"/>
        <v>PPIITEM320311012000</v>
      </c>
      <c r="F842" s="1" t="str">
        <f>VLOOKUP( C842,MST_CM_ORG!A:B,2)</f>
        <v>出雲市</v>
      </c>
      <c r="G842" s="1" t="str">
        <f>VLOOKUP(D842, PPI_SPLYCD!A:B,2,FALSE)</f>
        <v>物品</v>
      </c>
      <c r="H842" s="1" t="str">
        <f>VLOOKUP(E842, MST_CM_ITEM!A:B,2,FALSE)</f>
        <v>物品の販売：</v>
      </c>
    </row>
    <row r="843" spans="1:8" x14ac:dyDescent="0.15">
      <c r="A843" s="1" t="str">
        <f>IF(MID(MST_CM_ITEM!A843,12,2)&lt;&gt;"11",RIGHT(MST_CM_ITEM!A843,13),RIGHT(MST_CM_ITEM!A843,12))</f>
        <v>320311012001</v>
      </c>
      <c r="B843" s="1" t="e">
        <f t="shared" si="52"/>
        <v>#REF!</v>
      </c>
      <c r="C843" s="1" t="str">
        <f t="shared" si="53"/>
        <v>PPIORG3203</v>
      </c>
      <c r="D843" s="1" t="str">
        <f t="shared" si="54"/>
        <v>PPISPLY320311</v>
      </c>
      <c r="E843" s="1" t="str">
        <f t="shared" si="55"/>
        <v>PPIITEM320311012001</v>
      </c>
      <c r="F843" s="1" t="str">
        <f>VLOOKUP( C843,MST_CM_ORG!A:B,2)</f>
        <v>出雲市</v>
      </c>
      <c r="G843" s="1" t="str">
        <f>VLOOKUP(D843, PPI_SPLYCD!A:B,2,FALSE)</f>
        <v>物品</v>
      </c>
      <c r="H843" s="1" t="str">
        <f>VLOOKUP(E843, MST_CM_ITEM!A:B,2,FALSE)</f>
        <v>物品の販売：衣服・その他繊維製品類</v>
      </c>
    </row>
    <row r="844" spans="1:8" x14ac:dyDescent="0.15">
      <c r="A844" s="1" t="str">
        <f>IF(MID(MST_CM_ITEM!A844,12,2)&lt;&gt;"11",RIGHT(MST_CM_ITEM!A844,13),RIGHT(MST_CM_ITEM!A844,12))</f>
        <v>320311012002</v>
      </c>
      <c r="B844" s="1" t="e">
        <f t="shared" si="52"/>
        <v>#REF!</v>
      </c>
      <c r="C844" s="1" t="str">
        <f t="shared" si="53"/>
        <v>PPIORG3203</v>
      </c>
      <c r="D844" s="1" t="str">
        <f t="shared" si="54"/>
        <v>PPISPLY320311</v>
      </c>
      <c r="E844" s="1" t="str">
        <f t="shared" si="55"/>
        <v>PPIITEM320311012002</v>
      </c>
      <c r="F844" s="1" t="str">
        <f>VLOOKUP( C844,MST_CM_ORG!A:B,2)</f>
        <v>出雲市</v>
      </c>
      <c r="G844" s="1" t="str">
        <f>VLOOKUP(D844, PPI_SPLYCD!A:B,2,FALSE)</f>
        <v>物品</v>
      </c>
      <c r="H844" s="1" t="str">
        <f>VLOOKUP(E844, MST_CM_ITEM!A:B,2,FALSE)</f>
        <v>物品の販売：ゴム･皮革･プラスチック製品類</v>
      </c>
    </row>
    <row r="845" spans="1:8" x14ac:dyDescent="0.15">
      <c r="A845" s="1" t="str">
        <f>IF(MID(MST_CM_ITEM!A845,12,2)&lt;&gt;"11",RIGHT(MST_CM_ITEM!A845,13),RIGHT(MST_CM_ITEM!A845,12))</f>
        <v>320311012003</v>
      </c>
      <c r="B845" s="1" t="e">
        <f t="shared" si="52"/>
        <v>#REF!</v>
      </c>
      <c r="C845" s="1" t="str">
        <f t="shared" si="53"/>
        <v>PPIORG3203</v>
      </c>
      <c r="D845" s="1" t="str">
        <f t="shared" si="54"/>
        <v>PPISPLY320311</v>
      </c>
      <c r="E845" s="1" t="str">
        <f t="shared" si="55"/>
        <v>PPIITEM320311012003</v>
      </c>
      <c r="F845" s="1" t="str">
        <f>VLOOKUP( C845,MST_CM_ORG!A:B,2)</f>
        <v>出雲市</v>
      </c>
      <c r="G845" s="1" t="str">
        <f>VLOOKUP(D845, PPI_SPLYCD!A:B,2,FALSE)</f>
        <v>物品</v>
      </c>
      <c r="H845" s="1" t="str">
        <f>VLOOKUP(E845, MST_CM_ITEM!A:B,2,FALSE)</f>
        <v>物品の販売：窯業･土石製品類</v>
      </c>
    </row>
    <row r="846" spans="1:8" x14ac:dyDescent="0.15">
      <c r="A846" s="1" t="str">
        <f>IF(MID(MST_CM_ITEM!A846,12,2)&lt;&gt;"11",RIGHT(MST_CM_ITEM!A846,13),RIGHT(MST_CM_ITEM!A846,12))</f>
        <v>320311012004</v>
      </c>
      <c r="B846" s="1" t="e">
        <f t="shared" si="52"/>
        <v>#REF!</v>
      </c>
      <c r="C846" s="1" t="str">
        <f t="shared" si="53"/>
        <v>PPIORG3203</v>
      </c>
      <c r="D846" s="1" t="str">
        <f t="shared" si="54"/>
        <v>PPISPLY320311</v>
      </c>
      <c r="E846" s="1" t="str">
        <f t="shared" si="55"/>
        <v>PPIITEM320311012004</v>
      </c>
      <c r="F846" s="1" t="str">
        <f>VLOOKUP( C846,MST_CM_ORG!A:B,2)</f>
        <v>出雲市</v>
      </c>
      <c r="G846" s="1" t="str">
        <f>VLOOKUP(D846, PPI_SPLYCD!A:B,2,FALSE)</f>
        <v>物品</v>
      </c>
      <c r="H846" s="1" t="str">
        <f>VLOOKUP(E846, MST_CM_ITEM!A:B,2,FALSE)</f>
        <v>物品の販売：非鉄金属･金属製品類</v>
      </c>
    </row>
    <row r="847" spans="1:8" x14ac:dyDescent="0.15">
      <c r="A847" s="1" t="str">
        <f>IF(MID(MST_CM_ITEM!A847,12,2)&lt;&gt;"11",RIGHT(MST_CM_ITEM!A847,13),RIGHT(MST_CM_ITEM!A847,12))</f>
        <v>320311012005</v>
      </c>
      <c r="B847" s="1" t="e">
        <f t="shared" si="52"/>
        <v>#REF!</v>
      </c>
      <c r="C847" s="1" t="str">
        <f t="shared" si="53"/>
        <v>PPIORG3203</v>
      </c>
      <c r="D847" s="1" t="str">
        <f t="shared" si="54"/>
        <v>PPISPLY320311</v>
      </c>
      <c r="E847" s="1" t="str">
        <f t="shared" si="55"/>
        <v>PPIITEM320311012005</v>
      </c>
      <c r="F847" s="1" t="str">
        <f>VLOOKUP( C847,MST_CM_ORG!A:B,2)</f>
        <v>出雲市</v>
      </c>
      <c r="G847" s="1" t="str">
        <f>VLOOKUP(D847, PPI_SPLYCD!A:B,2,FALSE)</f>
        <v>物品</v>
      </c>
      <c r="H847" s="1" t="str">
        <f>VLOOKUP(E847, MST_CM_ITEM!A:B,2,FALSE)</f>
        <v>物品の販売：フォーム印刷</v>
      </c>
    </row>
    <row r="848" spans="1:8" x14ac:dyDescent="0.15">
      <c r="A848" s="1" t="str">
        <f>IF(MID(MST_CM_ITEM!A848,12,2)&lt;&gt;"11",RIGHT(MST_CM_ITEM!A848,13),RIGHT(MST_CM_ITEM!A848,12))</f>
        <v>320311012006</v>
      </c>
      <c r="B848" s="1" t="e">
        <f t="shared" si="52"/>
        <v>#REF!</v>
      </c>
      <c r="C848" s="1" t="str">
        <f t="shared" si="53"/>
        <v>PPIORG3203</v>
      </c>
      <c r="D848" s="1" t="str">
        <f t="shared" si="54"/>
        <v>PPISPLY320311</v>
      </c>
      <c r="E848" s="1" t="str">
        <f t="shared" si="55"/>
        <v>PPIITEM320311012006</v>
      </c>
      <c r="F848" s="1" t="str">
        <f>VLOOKUP( C848,MST_CM_ORG!A:B,2)</f>
        <v>出雲市</v>
      </c>
      <c r="G848" s="1" t="str">
        <f>VLOOKUP(D848, PPI_SPLYCD!A:B,2,FALSE)</f>
        <v>物品</v>
      </c>
      <c r="H848" s="1" t="str">
        <f>VLOOKUP(E848, MST_CM_ITEM!A:B,2,FALSE)</f>
        <v>物品の販売：オフセット印刷</v>
      </c>
    </row>
    <row r="849" spans="1:8" x14ac:dyDescent="0.15">
      <c r="A849" s="1" t="str">
        <f>IF(MID(MST_CM_ITEM!A849,12,2)&lt;&gt;"11",RIGHT(MST_CM_ITEM!A849,13),RIGHT(MST_CM_ITEM!A849,12))</f>
        <v>320311012007</v>
      </c>
      <c r="B849" s="1" t="e">
        <f t="shared" si="52"/>
        <v>#REF!</v>
      </c>
      <c r="C849" s="1" t="str">
        <f t="shared" si="53"/>
        <v>PPIORG3203</v>
      </c>
      <c r="D849" s="1" t="str">
        <f t="shared" si="54"/>
        <v>PPISPLY320311</v>
      </c>
      <c r="E849" s="1" t="str">
        <f t="shared" si="55"/>
        <v>PPIITEM320311012007</v>
      </c>
      <c r="F849" s="1" t="str">
        <f>VLOOKUP( C849,MST_CM_ORG!A:B,2)</f>
        <v>出雲市</v>
      </c>
      <c r="G849" s="1" t="str">
        <f>VLOOKUP(D849, PPI_SPLYCD!A:B,2,FALSE)</f>
        <v>物品</v>
      </c>
      <c r="H849" s="1" t="str">
        <f>VLOOKUP(E849, MST_CM_ITEM!A:B,2,FALSE)</f>
        <v>物品の販売：活版印刷</v>
      </c>
    </row>
    <row r="850" spans="1:8" x14ac:dyDescent="0.15">
      <c r="A850" s="1" t="str">
        <f>IF(MID(MST_CM_ITEM!A850,12,2)&lt;&gt;"11",RIGHT(MST_CM_ITEM!A850,13),RIGHT(MST_CM_ITEM!A850,12))</f>
        <v>320311012008</v>
      </c>
      <c r="B850" s="1" t="e">
        <f t="shared" si="52"/>
        <v>#REF!</v>
      </c>
      <c r="C850" s="1" t="str">
        <f t="shared" si="53"/>
        <v>PPIORG3203</v>
      </c>
      <c r="D850" s="1" t="str">
        <f t="shared" si="54"/>
        <v>PPISPLY320311</v>
      </c>
      <c r="E850" s="1" t="str">
        <f t="shared" si="55"/>
        <v>PPIITEM320311012008</v>
      </c>
      <c r="F850" s="1" t="str">
        <f>VLOOKUP( C850,MST_CM_ORG!A:B,2)</f>
        <v>出雲市</v>
      </c>
      <c r="G850" s="1" t="str">
        <f>VLOOKUP(D850, PPI_SPLYCD!A:B,2,FALSE)</f>
        <v>物品</v>
      </c>
      <c r="H850" s="1" t="str">
        <f>VLOOKUP(E850, MST_CM_ITEM!A:B,2,FALSE)</f>
        <v>物品の販売：シール印刷</v>
      </c>
    </row>
    <row r="851" spans="1:8" x14ac:dyDescent="0.15">
      <c r="A851" s="1" t="str">
        <f>IF(MID(MST_CM_ITEM!A851,12,2)&lt;&gt;"11",RIGHT(MST_CM_ITEM!A851,13),RIGHT(MST_CM_ITEM!A851,12))</f>
        <v>320311012009</v>
      </c>
      <c r="B851" s="1" t="e">
        <f t="shared" si="52"/>
        <v>#REF!</v>
      </c>
      <c r="C851" s="1" t="str">
        <f t="shared" si="53"/>
        <v>PPIORG3203</v>
      </c>
      <c r="D851" s="1" t="str">
        <f t="shared" si="54"/>
        <v>PPISPLY320311</v>
      </c>
      <c r="E851" s="1" t="str">
        <f t="shared" si="55"/>
        <v>PPIITEM320311012009</v>
      </c>
      <c r="F851" s="1" t="str">
        <f>VLOOKUP( C851,MST_CM_ORG!A:B,2)</f>
        <v>出雲市</v>
      </c>
      <c r="G851" s="1" t="str">
        <f>VLOOKUP(D851, PPI_SPLYCD!A:B,2,FALSE)</f>
        <v>物品</v>
      </c>
      <c r="H851" s="1" t="str">
        <f>VLOOKUP(E851, MST_CM_ITEM!A:B,2,FALSE)</f>
        <v>物品の販売：その他印刷類</v>
      </c>
    </row>
    <row r="852" spans="1:8" x14ac:dyDescent="0.15">
      <c r="A852" s="1" t="str">
        <f>IF(MID(MST_CM_ITEM!A852,12,2)&lt;&gt;"11",RIGHT(MST_CM_ITEM!A852,13),RIGHT(MST_CM_ITEM!A852,12))</f>
        <v>320311012010</v>
      </c>
      <c r="B852" s="1" t="e">
        <f t="shared" si="52"/>
        <v>#REF!</v>
      </c>
      <c r="C852" s="1" t="str">
        <f t="shared" si="53"/>
        <v>PPIORG3203</v>
      </c>
      <c r="D852" s="1" t="str">
        <f t="shared" si="54"/>
        <v>PPISPLY320311</v>
      </c>
      <c r="E852" s="1" t="str">
        <f t="shared" si="55"/>
        <v>PPIITEM320311012010</v>
      </c>
      <c r="F852" s="1" t="str">
        <f>VLOOKUP( C852,MST_CM_ORG!A:B,2)</f>
        <v>出雲市</v>
      </c>
      <c r="G852" s="1" t="str">
        <f>VLOOKUP(D852, PPI_SPLYCD!A:B,2,FALSE)</f>
        <v>物品</v>
      </c>
      <c r="H852" s="1" t="str">
        <f>VLOOKUP(E852, MST_CM_ITEM!A:B,2,FALSE)</f>
        <v>物品の販売：図書類</v>
      </c>
    </row>
    <row r="853" spans="1:8" x14ac:dyDescent="0.15">
      <c r="A853" s="1" t="str">
        <f>IF(MID(MST_CM_ITEM!A853,12,2)&lt;&gt;"11",RIGHT(MST_CM_ITEM!A853,13),RIGHT(MST_CM_ITEM!A853,12))</f>
        <v>320311012011</v>
      </c>
      <c r="B853" s="1" t="e">
        <f t="shared" si="52"/>
        <v>#REF!</v>
      </c>
      <c r="C853" s="1" t="str">
        <f t="shared" si="53"/>
        <v>PPIORG3203</v>
      </c>
      <c r="D853" s="1" t="str">
        <f t="shared" si="54"/>
        <v>PPISPLY320311</v>
      </c>
      <c r="E853" s="1" t="str">
        <f t="shared" si="55"/>
        <v>PPIITEM320311012011</v>
      </c>
      <c r="F853" s="1" t="str">
        <f>VLOOKUP( C853,MST_CM_ORG!A:B,2)</f>
        <v>出雲市</v>
      </c>
      <c r="G853" s="1" t="str">
        <f>VLOOKUP(D853, PPI_SPLYCD!A:B,2,FALSE)</f>
        <v>物品</v>
      </c>
      <c r="H853" s="1" t="str">
        <f>VLOOKUP(E853, MST_CM_ITEM!A:B,2,FALSE)</f>
        <v>物品の販売：電子出版物類</v>
      </c>
    </row>
    <row r="854" spans="1:8" x14ac:dyDescent="0.15">
      <c r="A854" s="1" t="str">
        <f>IF(MID(MST_CM_ITEM!A854,12,2)&lt;&gt;"11",RIGHT(MST_CM_ITEM!A854,13),RIGHT(MST_CM_ITEM!A854,12))</f>
        <v>320311012012</v>
      </c>
      <c r="B854" s="1" t="e">
        <f t="shared" si="52"/>
        <v>#REF!</v>
      </c>
      <c r="C854" s="1" t="str">
        <f t="shared" si="53"/>
        <v>PPIORG3203</v>
      </c>
      <c r="D854" s="1" t="str">
        <f t="shared" si="54"/>
        <v>PPISPLY320311</v>
      </c>
      <c r="E854" s="1" t="str">
        <f t="shared" si="55"/>
        <v>PPIITEM320311012012</v>
      </c>
      <c r="F854" s="1" t="str">
        <f>VLOOKUP( C854,MST_CM_ORG!A:B,2)</f>
        <v>出雲市</v>
      </c>
      <c r="G854" s="1" t="str">
        <f>VLOOKUP(D854, PPI_SPLYCD!A:B,2,FALSE)</f>
        <v>物品</v>
      </c>
      <c r="H854" s="1" t="str">
        <f>VLOOKUP(E854, MST_CM_ITEM!A:B,2,FALSE)</f>
        <v>物品の販売：紙･紙加工品類</v>
      </c>
    </row>
    <row r="855" spans="1:8" x14ac:dyDescent="0.15">
      <c r="A855" s="1" t="str">
        <f>IF(MID(MST_CM_ITEM!A855,12,2)&lt;&gt;"11",RIGHT(MST_CM_ITEM!A855,13),RIGHT(MST_CM_ITEM!A855,12))</f>
        <v>320311012013</v>
      </c>
      <c r="B855" s="1" t="e">
        <f t="shared" si="52"/>
        <v>#REF!</v>
      </c>
      <c r="C855" s="1" t="str">
        <f t="shared" si="53"/>
        <v>PPIORG3203</v>
      </c>
      <c r="D855" s="1" t="str">
        <f t="shared" si="54"/>
        <v>PPISPLY320311</v>
      </c>
      <c r="E855" s="1" t="str">
        <f t="shared" si="55"/>
        <v>PPIITEM320311012013</v>
      </c>
      <c r="F855" s="1" t="str">
        <f>VLOOKUP( C855,MST_CM_ORG!A:B,2)</f>
        <v>出雲市</v>
      </c>
      <c r="G855" s="1" t="str">
        <f>VLOOKUP(D855, PPI_SPLYCD!A:B,2,FALSE)</f>
        <v>物品</v>
      </c>
      <c r="H855" s="1" t="str">
        <f>VLOOKUP(E855, MST_CM_ITEM!A:B,2,FALSE)</f>
        <v>物品の販売：車両類</v>
      </c>
    </row>
    <row r="856" spans="1:8" x14ac:dyDescent="0.15">
      <c r="A856" s="1" t="str">
        <f>IF(MID(MST_CM_ITEM!A856,12,2)&lt;&gt;"11",RIGHT(MST_CM_ITEM!A856,13),RIGHT(MST_CM_ITEM!A856,12))</f>
        <v>320311012014</v>
      </c>
      <c r="B856" s="1" t="e">
        <f t="shared" si="52"/>
        <v>#REF!</v>
      </c>
      <c r="C856" s="1" t="str">
        <f t="shared" si="53"/>
        <v>PPIORG3203</v>
      </c>
      <c r="D856" s="1" t="str">
        <f t="shared" si="54"/>
        <v>PPISPLY320311</v>
      </c>
      <c r="E856" s="1" t="str">
        <f t="shared" si="55"/>
        <v>PPIITEM320311012014</v>
      </c>
      <c r="F856" s="1" t="str">
        <f>VLOOKUP( C856,MST_CM_ORG!A:B,2)</f>
        <v>出雲市</v>
      </c>
      <c r="G856" s="1" t="str">
        <f>VLOOKUP(D856, PPI_SPLYCD!A:B,2,FALSE)</f>
        <v>物品</v>
      </c>
      <c r="H856" s="1" t="str">
        <f>VLOOKUP(E856, MST_CM_ITEM!A:B,2,FALSE)</f>
        <v>物品の販売：その他輸送･搬送機械器具類</v>
      </c>
    </row>
    <row r="857" spans="1:8" x14ac:dyDescent="0.15">
      <c r="A857" s="1" t="str">
        <f>IF(MID(MST_CM_ITEM!A857,12,2)&lt;&gt;"11",RIGHT(MST_CM_ITEM!A857,13),RIGHT(MST_CM_ITEM!A857,12))</f>
        <v>320311012015</v>
      </c>
      <c r="B857" s="1" t="e">
        <f t="shared" si="52"/>
        <v>#REF!</v>
      </c>
      <c r="C857" s="1" t="str">
        <f t="shared" si="53"/>
        <v>PPIORG3203</v>
      </c>
      <c r="D857" s="1" t="str">
        <f t="shared" si="54"/>
        <v>PPISPLY320311</v>
      </c>
      <c r="E857" s="1" t="str">
        <f t="shared" si="55"/>
        <v>PPIITEM320311012015</v>
      </c>
      <c r="F857" s="1" t="str">
        <f>VLOOKUP( C857,MST_CM_ORG!A:B,2)</f>
        <v>出雲市</v>
      </c>
      <c r="G857" s="1" t="str">
        <f>VLOOKUP(D857, PPI_SPLYCD!A:B,2,FALSE)</f>
        <v>物品</v>
      </c>
      <c r="H857" s="1" t="str">
        <f>VLOOKUP(E857, MST_CM_ITEM!A:B,2,FALSE)</f>
        <v>物品の販売：船舶類</v>
      </c>
    </row>
    <row r="858" spans="1:8" x14ac:dyDescent="0.15">
      <c r="A858" s="1" t="str">
        <f>IF(MID(MST_CM_ITEM!A858,12,2)&lt;&gt;"11",RIGHT(MST_CM_ITEM!A858,13),RIGHT(MST_CM_ITEM!A858,12))</f>
        <v>320311012016</v>
      </c>
      <c r="B858" s="1" t="e">
        <f t="shared" si="52"/>
        <v>#REF!</v>
      </c>
      <c r="C858" s="1" t="str">
        <f t="shared" si="53"/>
        <v>PPIORG3203</v>
      </c>
      <c r="D858" s="1" t="str">
        <f t="shared" si="54"/>
        <v>PPISPLY320311</v>
      </c>
      <c r="E858" s="1" t="str">
        <f t="shared" si="55"/>
        <v>PPIITEM320311012016</v>
      </c>
      <c r="F858" s="1" t="str">
        <f>VLOOKUP( C858,MST_CM_ORG!A:B,2)</f>
        <v>出雲市</v>
      </c>
      <c r="G858" s="1" t="str">
        <f>VLOOKUP(D858, PPI_SPLYCD!A:B,2,FALSE)</f>
        <v>物品</v>
      </c>
      <c r="H858" s="1" t="str">
        <f>VLOOKUP(E858, MST_CM_ITEM!A:B,2,FALSE)</f>
        <v>物品の販売：燃料類</v>
      </c>
    </row>
    <row r="859" spans="1:8" x14ac:dyDescent="0.15">
      <c r="A859" s="1" t="str">
        <f>IF(MID(MST_CM_ITEM!A859,12,2)&lt;&gt;"11",RIGHT(MST_CM_ITEM!A859,13),RIGHT(MST_CM_ITEM!A859,12))</f>
        <v>320311012017</v>
      </c>
      <c r="B859" s="1" t="e">
        <f t="shared" si="52"/>
        <v>#REF!</v>
      </c>
      <c r="C859" s="1" t="str">
        <f t="shared" si="53"/>
        <v>PPIORG3203</v>
      </c>
      <c r="D859" s="1" t="str">
        <f t="shared" si="54"/>
        <v>PPISPLY320311</v>
      </c>
      <c r="E859" s="1" t="str">
        <f t="shared" si="55"/>
        <v>PPIITEM320311012017</v>
      </c>
      <c r="F859" s="1" t="str">
        <f>VLOOKUP( C859,MST_CM_ORG!A:B,2)</f>
        <v>出雲市</v>
      </c>
      <c r="G859" s="1" t="str">
        <f>VLOOKUP(D859, PPI_SPLYCD!A:B,2,FALSE)</f>
        <v>物品</v>
      </c>
      <c r="H859" s="1" t="str">
        <f>VLOOKUP(E859, MST_CM_ITEM!A:B,2,FALSE)</f>
        <v>物品の販売：家具･什器類</v>
      </c>
    </row>
    <row r="860" spans="1:8" x14ac:dyDescent="0.15">
      <c r="A860" s="1" t="str">
        <f>IF(MID(MST_CM_ITEM!A860,12,2)&lt;&gt;"11",RIGHT(MST_CM_ITEM!A860,13),RIGHT(MST_CM_ITEM!A860,12))</f>
        <v>320311012018</v>
      </c>
      <c r="B860" s="1" t="e">
        <f t="shared" si="52"/>
        <v>#REF!</v>
      </c>
      <c r="C860" s="1" t="str">
        <f t="shared" si="53"/>
        <v>PPIORG3203</v>
      </c>
      <c r="D860" s="1" t="str">
        <f t="shared" si="54"/>
        <v>PPISPLY320311</v>
      </c>
      <c r="E860" s="1" t="str">
        <f t="shared" si="55"/>
        <v>PPIITEM320311012018</v>
      </c>
      <c r="F860" s="1" t="str">
        <f>VLOOKUP( C860,MST_CM_ORG!A:B,2)</f>
        <v>出雲市</v>
      </c>
      <c r="G860" s="1" t="str">
        <f>VLOOKUP(D860, PPI_SPLYCD!A:B,2,FALSE)</f>
        <v>物品</v>
      </c>
      <c r="H860" s="1" t="str">
        <f>VLOOKUP(E860, MST_CM_ITEM!A:B,2,FALSE)</f>
        <v>物品の販売：一般･産業用機器類</v>
      </c>
    </row>
    <row r="861" spans="1:8" x14ac:dyDescent="0.15">
      <c r="A861" s="1" t="str">
        <f>IF(MID(MST_CM_ITEM!A861,12,2)&lt;&gt;"11",RIGHT(MST_CM_ITEM!A861,13),RIGHT(MST_CM_ITEM!A861,12))</f>
        <v>320311012019</v>
      </c>
      <c r="B861" s="1" t="e">
        <f t="shared" si="52"/>
        <v>#REF!</v>
      </c>
      <c r="C861" s="1" t="str">
        <f t="shared" si="53"/>
        <v>PPIORG3203</v>
      </c>
      <c r="D861" s="1" t="str">
        <f t="shared" si="54"/>
        <v>PPISPLY320311</v>
      </c>
      <c r="E861" s="1" t="str">
        <f t="shared" si="55"/>
        <v>PPIITEM320311012019</v>
      </c>
      <c r="F861" s="1" t="str">
        <f>VLOOKUP( C861,MST_CM_ORG!A:B,2)</f>
        <v>出雲市</v>
      </c>
      <c r="G861" s="1" t="str">
        <f>VLOOKUP(D861, PPI_SPLYCD!A:B,2,FALSE)</f>
        <v>物品</v>
      </c>
      <c r="H861" s="1" t="str">
        <f>VLOOKUP(E861, MST_CM_ITEM!A:B,2,FALSE)</f>
        <v>物品の販売：電気･通信用機器類</v>
      </c>
    </row>
    <row r="862" spans="1:8" x14ac:dyDescent="0.15">
      <c r="A862" s="1" t="str">
        <f>IF(MID(MST_CM_ITEM!A862,12,2)&lt;&gt;"11",RIGHT(MST_CM_ITEM!A862,13),RIGHT(MST_CM_ITEM!A862,12))</f>
        <v>320311012020</v>
      </c>
      <c r="B862" s="1" t="e">
        <f t="shared" si="52"/>
        <v>#REF!</v>
      </c>
      <c r="C862" s="1" t="str">
        <f t="shared" si="53"/>
        <v>PPIORG3203</v>
      </c>
      <c r="D862" s="1" t="str">
        <f t="shared" si="54"/>
        <v>PPISPLY320311</v>
      </c>
      <c r="E862" s="1" t="str">
        <f t="shared" si="55"/>
        <v>PPIITEM320311012020</v>
      </c>
      <c r="F862" s="1" t="str">
        <f>VLOOKUP( C862,MST_CM_ORG!A:B,2)</f>
        <v>出雲市</v>
      </c>
      <c r="G862" s="1" t="str">
        <f>VLOOKUP(D862, PPI_SPLYCD!A:B,2,FALSE)</f>
        <v>物品</v>
      </c>
      <c r="H862" s="1" t="str">
        <f>VLOOKUP(E862, MST_CM_ITEM!A:B,2,FALSE)</f>
        <v>物品の販売：電子計算機類</v>
      </c>
    </row>
    <row r="863" spans="1:8" x14ac:dyDescent="0.15">
      <c r="A863" s="1" t="str">
        <f>IF(MID(MST_CM_ITEM!A863,12,2)&lt;&gt;"11",RIGHT(MST_CM_ITEM!A863,13),RIGHT(MST_CM_ITEM!A863,12))</f>
        <v>320311012021</v>
      </c>
      <c r="B863" s="1" t="e">
        <f t="shared" si="52"/>
        <v>#REF!</v>
      </c>
      <c r="C863" s="1" t="str">
        <f t="shared" si="53"/>
        <v>PPIORG3203</v>
      </c>
      <c r="D863" s="1" t="str">
        <f t="shared" si="54"/>
        <v>PPISPLY320311</v>
      </c>
      <c r="E863" s="1" t="str">
        <f t="shared" si="55"/>
        <v>PPIITEM320311012021</v>
      </c>
      <c r="F863" s="1" t="str">
        <f>VLOOKUP( C863,MST_CM_ORG!A:B,2)</f>
        <v>出雲市</v>
      </c>
      <c r="G863" s="1" t="str">
        <f>VLOOKUP(D863, PPI_SPLYCD!A:B,2,FALSE)</f>
        <v>物品</v>
      </c>
      <c r="H863" s="1" t="str">
        <f>VLOOKUP(E863, MST_CM_ITEM!A:B,2,FALSE)</f>
        <v>物品の販売：精密機器類</v>
      </c>
    </row>
    <row r="864" spans="1:8" x14ac:dyDescent="0.15">
      <c r="A864" s="1" t="str">
        <f>IF(MID(MST_CM_ITEM!A864,12,2)&lt;&gt;"11",RIGHT(MST_CM_ITEM!A864,13),RIGHT(MST_CM_ITEM!A864,12))</f>
        <v>320311012022</v>
      </c>
      <c r="B864" s="1" t="e">
        <f t="shared" si="52"/>
        <v>#REF!</v>
      </c>
      <c r="C864" s="1" t="str">
        <f t="shared" si="53"/>
        <v>PPIORG3203</v>
      </c>
      <c r="D864" s="1" t="str">
        <f t="shared" si="54"/>
        <v>PPISPLY320311</v>
      </c>
      <c r="E864" s="1" t="str">
        <f t="shared" si="55"/>
        <v>PPIITEM320311012022</v>
      </c>
      <c r="F864" s="1" t="str">
        <f>VLOOKUP( C864,MST_CM_ORG!A:B,2)</f>
        <v>出雲市</v>
      </c>
      <c r="G864" s="1" t="str">
        <f>VLOOKUP(D864, PPI_SPLYCD!A:B,2,FALSE)</f>
        <v>物品</v>
      </c>
      <c r="H864" s="1" t="str">
        <f>VLOOKUP(E864, MST_CM_ITEM!A:B,2,FALSE)</f>
        <v>物品の販売：医療用機器類</v>
      </c>
    </row>
    <row r="865" spans="1:8" x14ac:dyDescent="0.15">
      <c r="A865" s="1" t="str">
        <f>IF(MID(MST_CM_ITEM!A865,12,2)&lt;&gt;"11",RIGHT(MST_CM_ITEM!A865,13),RIGHT(MST_CM_ITEM!A865,12))</f>
        <v>320311012023</v>
      </c>
      <c r="B865" s="1" t="e">
        <f t="shared" si="52"/>
        <v>#REF!</v>
      </c>
      <c r="C865" s="1" t="str">
        <f t="shared" si="53"/>
        <v>PPIORG3203</v>
      </c>
      <c r="D865" s="1" t="str">
        <f t="shared" si="54"/>
        <v>PPISPLY320311</v>
      </c>
      <c r="E865" s="1" t="str">
        <f t="shared" si="55"/>
        <v>PPIITEM320311012023</v>
      </c>
      <c r="F865" s="1" t="str">
        <f>VLOOKUP( C865,MST_CM_ORG!A:B,2)</f>
        <v>出雲市</v>
      </c>
      <c r="G865" s="1" t="str">
        <f>VLOOKUP(D865, PPI_SPLYCD!A:B,2,FALSE)</f>
        <v>物品</v>
      </c>
      <c r="H865" s="1" t="str">
        <f>VLOOKUP(E865, MST_CM_ITEM!A:B,2,FALSE)</f>
        <v>物品の販売：事務用機器類</v>
      </c>
    </row>
    <row r="866" spans="1:8" x14ac:dyDescent="0.15">
      <c r="A866" s="1" t="str">
        <f>IF(MID(MST_CM_ITEM!A866,12,2)&lt;&gt;"11",RIGHT(MST_CM_ITEM!A866,13),RIGHT(MST_CM_ITEM!A866,12))</f>
        <v>320311012024</v>
      </c>
      <c r="B866" s="1" t="e">
        <f t="shared" si="52"/>
        <v>#REF!</v>
      </c>
      <c r="C866" s="1" t="str">
        <f t="shared" si="53"/>
        <v>PPIORG3203</v>
      </c>
      <c r="D866" s="1" t="str">
        <f t="shared" si="54"/>
        <v>PPISPLY320311</v>
      </c>
      <c r="E866" s="1" t="str">
        <f t="shared" si="55"/>
        <v>PPIITEM320311012024</v>
      </c>
      <c r="F866" s="1" t="str">
        <f>VLOOKUP( C866,MST_CM_ORG!A:B,2)</f>
        <v>出雲市</v>
      </c>
      <c r="G866" s="1" t="str">
        <f>VLOOKUP(D866, PPI_SPLYCD!A:B,2,FALSE)</f>
        <v>物品</v>
      </c>
      <c r="H866" s="1" t="str">
        <f>VLOOKUP(E866, MST_CM_ITEM!A:B,2,FALSE)</f>
        <v>物品の販売：その他機器類</v>
      </c>
    </row>
    <row r="867" spans="1:8" x14ac:dyDescent="0.15">
      <c r="A867" s="1" t="str">
        <f>IF(MID(MST_CM_ITEM!A867,12,2)&lt;&gt;"11",RIGHT(MST_CM_ITEM!A867,13),RIGHT(MST_CM_ITEM!A867,12))</f>
        <v>320311012025</v>
      </c>
      <c r="B867" s="1" t="e">
        <f t="shared" si="52"/>
        <v>#REF!</v>
      </c>
      <c r="C867" s="1" t="str">
        <f t="shared" si="53"/>
        <v>PPIORG3203</v>
      </c>
      <c r="D867" s="1" t="str">
        <f t="shared" si="54"/>
        <v>PPISPLY320311</v>
      </c>
      <c r="E867" s="1" t="str">
        <f t="shared" si="55"/>
        <v>PPIITEM320311012025</v>
      </c>
      <c r="F867" s="1" t="str">
        <f>VLOOKUP( C867,MST_CM_ORG!A:B,2)</f>
        <v>出雲市</v>
      </c>
      <c r="G867" s="1" t="str">
        <f>VLOOKUP(D867, PPI_SPLYCD!A:B,2,FALSE)</f>
        <v>物品</v>
      </c>
      <c r="H867" s="1" t="str">
        <f>VLOOKUP(E867, MST_CM_ITEM!A:B,2,FALSE)</f>
        <v>物品の販売：医薬品･医療用品</v>
      </c>
    </row>
    <row r="868" spans="1:8" x14ac:dyDescent="0.15">
      <c r="A868" s="1" t="str">
        <f>IF(MID(MST_CM_ITEM!A868,12,2)&lt;&gt;"11",RIGHT(MST_CM_ITEM!A868,13),RIGHT(MST_CM_ITEM!A868,12))</f>
        <v>320311012026</v>
      </c>
      <c r="B868" s="1" t="e">
        <f t="shared" si="52"/>
        <v>#REF!</v>
      </c>
      <c r="C868" s="1" t="str">
        <f t="shared" si="53"/>
        <v>PPIORG3203</v>
      </c>
      <c r="D868" s="1" t="str">
        <f t="shared" si="54"/>
        <v>PPISPLY320311</v>
      </c>
      <c r="E868" s="1" t="str">
        <f t="shared" si="55"/>
        <v>PPIITEM320311012026</v>
      </c>
      <c r="F868" s="1" t="str">
        <f>VLOOKUP( C868,MST_CM_ORG!A:B,2)</f>
        <v>出雲市</v>
      </c>
      <c r="G868" s="1" t="str">
        <f>VLOOKUP(D868, PPI_SPLYCD!A:B,2,FALSE)</f>
        <v>物品</v>
      </c>
      <c r="H868" s="1" t="str">
        <f>VLOOKUP(E868, MST_CM_ITEM!A:B,2,FALSE)</f>
        <v>物品の販売：事務用品類</v>
      </c>
    </row>
    <row r="869" spans="1:8" x14ac:dyDescent="0.15">
      <c r="A869" s="1" t="str">
        <f>IF(MID(MST_CM_ITEM!A869,12,2)&lt;&gt;"11",RIGHT(MST_CM_ITEM!A869,13),RIGHT(MST_CM_ITEM!A869,12))</f>
        <v>320311012027</v>
      </c>
      <c r="B869" s="1" t="e">
        <f t="shared" si="52"/>
        <v>#REF!</v>
      </c>
      <c r="C869" s="1" t="str">
        <f t="shared" si="53"/>
        <v>PPIORG3203</v>
      </c>
      <c r="D869" s="1" t="str">
        <f t="shared" si="54"/>
        <v>PPISPLY320311</v>
      </c>
      <c r="E869" s="1" t="str">
        <f t="shared" si="55"/>
        <v>PPIITEM320311012027</v>
      </c>
      <c r="F869" s="1" t="str">
        <f>VLOOKUP( C869,MST_CM_ORG!A:B,2)</f>
        <v>出雲市</v>
      </c>
      <c r="G869" s="1" t="str">
        <f>VLOOKUP(D869, PPI_SPLYCD!A:B,2,FALSE)</f>
        <v>物品</v>
      </c>
      <c r="H869" s="1" t="str">
        <f>VLOOKUP(E869, MST_CM_ITEM!A:B,2,FALSE)</f>
        <v>物品の販売：土木･建設･建築材料</v>
      </c>
    </row>
    <row r="870" spans="1:8" x14ac:dyDescent="0.15">
      <c r="A870" s="1" t="str">
        <f>IF(MID(MST_CM_ITEM!A870,12,2)&lt;&gt;"11",RIGHT(MST_CM_ITEM!A870,13),RIGHT(MST_CM_ITEM!A870,12))</f>
        <v>320311012028</v>
      </c>
      <c r="B870" s="1" t="e">
        <f t="shared" si="52"/>
        <v>#REF!</v>
      </c>
      <c r="C870" s="1" t="str">
        <f t="shared" si="53"/>
        <v>PPIORG3203</v>
      </c>
      <c r="D870" s="1" t="str">
        <f t="shared" si="54"/>
        <v>PPISPLY320311</v>
      </c>
      <c r="E870" s="1" t="str">
        <f t="shared" si="55"/>
        <v>PPIITEM320311012028</v>
      </c>
      <c r="F870" s="1" t="str">
        <f>VLOOKUP( C870,MST_CM_ORG!A:B,2)</f>
        <v>出雲市</v>
      </c>
      <c r="G870" s="1" t="str">
        <f>VLOOKUP(D870, PPI_SPLYCD!A:B,2,FALSE)</f>
        <v>物品</v>
      </c>
      <c r="H870" s="1" t="str">
        <f>VLOOKUP(E870, MST_CM_ITEM!A:B,2,FALSE)</f>
        <v>物品の販売：造幣･印刷事業用原材料類</v>
      </c>
    </row>
    <row r="871" spans="1:8" x14ac:dyDescent="0.15">
      <c r="A871" s="1" t="str">
        <f>IF(MID(MST_CM_ITEM!A871,12,2)&lt;&gt;"11",RIGHT(MST_CM_ITEM!A871,13),RIGHT(MST_CM_ITEM!A871,12))</f>
        <v>320311012029</v>
      </c>
      <c r="B871" s="1" t="e">
        <f t="shared" si="52"/>
        <v>#REF!</v>
      </c>
      <c r="C871" s="1" t="str">
        <f t="shared" si="53"/>
        <v>PPIORG3203</v>
      </c>
      <c r="D871" s="1" t="str">
        <f t="shared" si="54"/>
        <v>PPISPLY320311</v>
      </c>
      <c r="E871" s="1" t="str">
        <f t="shared" si="55"/>
        <v>PPIITEM320311012029</v>
      </c>
      <c r="F871" s="1" t="str">
        <f>VLOOKUP( C871,MST_CM_ORG!A:B,2)</f>
        <v>出雲市</v>
      </c>
      <c r="G871" s="1" t="str">
        <f>VLOOKUP(D871, PPI_SPLYCD!A:B,2,FALSE)</f>
        <v>物品</v>
      </c>
      <c r="H871" s="1" t="str">
        <f>VLOOKUP(E871, MST_CM_ITEM!A:B,2,FALSE)</f>
        <v>物品の販売：造幣事業用金属工芸品類</v>
      </c>
    </row>
    <row r="872" spans="1:8" x14ac:dyDescent="0.15">
      <c r="A872" s="1" t="str">
        <f>IF(MID(MST_CM_ITEM!A872,12,2)&lt;&gt;"11",RIGHT(MST_CM_ITEM!A872,13),RIGHT(MST_CM_ITEM!A872,12))</f>
        <v>320311012030</v>
      </c>
      <c r="B872" s="1" t="e">
        <f t="shared" si="52"/>
        <v>#REF!</v>
      </c>
      <c r="C872" s="1" t="str">
        <f t="shared" si="53"/>
        <v>PPIORG3203</v>
      </c>
      <c r="D872" s="1" t="str">
        <f t="shared" si="54"/>
        <v>PPISPLY320311</v>
      </c>
      <c r="E872" s="1" t="str">
        <f t="shared" si="55"/>
        <v>PPIITEM320311012030</v>
      </c>
      <c r="F872" s="1" t="str">
        <f>VLOOKUP( C872,MST_CM_ORG!A:B,2)</f>
        <v>出雲市</v>
      </c>
      <c r="G872" s="1" t="str">
        <f>VLOOKUP(D872, PPI_SPLYCD!A:B,2,FALSE)</f>
        <v>物品</v>
      </c>
      <c r="H872" s="1" t="str">
        <f>VLOOKUP(E872, MST_CM_ITEM!A:B,2,FALSE)</f>
        <v>物品の販売：警察用装備品類</v>
      </c>
    </row>
    <row r="873" spans="1:8" x14ac:dyDescent="0.15">
      <c r="A873" s="1" t="str">
        <f>IF(MID(MST_CM_ITEM!A873,12,2)&lt;&gt;"11",RIGHT(MST_CM_ITEM!A873,13),RIGHT(MST_CM_ITEM!A873,12))</f>
        <v>320311012031</v>
      </c>
      <c r="B873" s="1" t="e">
        <f t="shared" si="52"/>
        <v>#REF!</v>
      </c>
      <c r="C873" s="1" t="str">
        <f t="shared" si="53"/>
        <v>PPIORG3203</v>
      </c>
      <c r="D873" s="1" t="str">
        <f t="shared" si="54"/>
        <v>PPISPLY320311</v>
      </c>
      <c r="E873" s="1" t="str">
        <f t="shared" si="55"/>
        <v>PPIITEM320311012031</v>
      </c>
      <c r="F873" s="1" t="str">
        <f>VLOOKUP( C873,MST_CM_ORG!A:B,2)</f>
        <v>出雲市</v>
      </c>
      <c r="G873" s="1" t="str">
        <f>VLOOKUP(D873, PPI_SPLYCD!A:B,2,FALSE)</f>
        <v>物品</v>
      </c>
      <c r="H873" s="1" t="str">
        <f>VLOOKUP(E873, MST_CM_ITEM!A:B,2,FALSE)</f>
        <v>物品の販売：防衛用装備品類</v>
      </c>
    </row>
    <row r="874" spans="1:8" x14ac:dyDescent="0.15">
      <c r="A874" s="1" t="str">
        <f>IF(MID(MST_CM_ITEM!A874,12,2)&lt;&gt;"11",RIGHT(MST_CM_ITEM!A874,13),RIGHT(MST_CM_ITEM!A874,12))</f>
        <v>320311012032</v>
      </c>
      <c r="B874" s="1" t="e">
        <f t="shared" si="52"/>
        <v>#REF!</v>
      </c>
      <c r="C874" s="1" t="str">
        <f t="shared" si="53"/>
        <v>PPIORG3203</v>
      </c>
      <c r="D874" s="1" t="str">
        <f t="shared" si="54"/>
        <v>PPISPLY320311</v>
      </c>
      <c r="E874" s="1" t="str">
        <f t="shared" si="55"/>
        <v>PPIITEM320311012032</v>
      </c>
      <c r="F874" s="1" t="str">
        <f>VLOOKUP( C874,MST_CM_ORG!A:B,2)</f>
        <v>出雲市</v>
      </c>
      <c r="G874" s="1" t="str">
        <f>VLOOKUP(D874, PPI_SPLYCD!A:B,2,FALSE)</f>
        <v>物品</v>
      </c>
      <c r="H874" s="1" t="str">
        <f>VLOOKUP(E874, MST_CM_ITEM!A:B,2,FALSE)</f>
        <v>物品の販売：教材類</v>
      </c>
    </row>
    <row r="875" spans="1:8" x14ac:dyDescent="0.15">
      <c r="A875" s="1" t="str">
        <f>IF(MID(MST_CM_ITEM!A875,12,2)&lt;&gt;"11",RIGHT(MST_CM_ITEM!A875,13),RIGHT(MST_CM_ITEM!A875,12))</f>
        <v>320311012033</v>
      </c>
      <c r="B875" s="1" t="e">
        <f t="shared" si="52"/>
        <v>#REF!</v>
      </c>
      <c r="C875" s="1" t="str">
        <f t="shared" si="53"/>
        <v>PPIORG3203</v>
      </c>
      <c r="D875" s="1" t="str">
        <f t="shared" si="54"/>
        <v>PPISPLY320311</v>
      </c>
      <c r="E875" s="1" t="str">
        <f t="shared" si="55"/>
        <v>PPIITEM320311012033</v>
      </c>
      <c r="F875" s="1" t="str">
        <f>VLOOKUP( C875,MST_CM_ORG!A:B,2)</f>
        <v>出雲市</v>
      </c>
      <c r="G875" s="1" t="str">
        <f>VLOOKUP(D875, PPI_SPLYCD!A:B,2,FALSE)</f>
        <v>物品</v>
      </c>
      <c r="H875" s="1" t="str">
        <f>VLOOKUP(E875, MST_CM_ITEM!A:B,2,FALSE)</f>
        <v>物品の販売：消防防災用品類</v>
      </c>
    </row>
    <row r="876" spans="1:8" x14ac:dyDescent="0.15">
      <c r="A876" s="1" t="str">
        <f>IF(MID(MST_CM_ITEM!A876,12,2)&lt;&gt;"11",RIGHT(MST_CM_ITEM!A876,13),RIGHT(MST_CM_ITEM!A876,12))</f>
        <v>320311012034</v>
      </c>
      <c r="B876" s="1" t="e">
        <f t="shared" si="52"/>
        <v>#REF!</v>
      </c>
      <c r="C876" s="1" t="str">
        <f t="shared" si="53"/>
        <v>PPIORG3203</v>
      </c>
      <c r="D876" s="1" t="str">
        <f t="shared" si="54"/>
        <v>PPISPLY320311</v>
      </c>
      <c r="E876" s="1" t="str">
        <f t="shared" si="55"/>
        <v>PPIITEM320311012034</v>
      </c>
      <c r="F876" s="1" t="str">
        <f>VLOOKUP( C876,MST_CM_ORG!A:B,2)</f>
        <v>出雲市</v>
      </c>
      <c r="G876" s="1" t="str">
        <f>VLOOKUP(D876, PPI_SPLYCD!A:B,2,FALSE)</f>
        <v>物品</v>
      </c>
      <c r="H876" s="1" t="str">
        <f>VLOOKUP(E876, MST_CM_ITEM!A:B,2,FALSE)</f>
        <v>物品の販売：厨房機器類</v>
      </c>
    </row>
    <row r="877" spans="1:8" x14ac:dyDescent="0.15">
      <c r="A877" s="1" t="str">
        <f>IF(MID(MST_CM_ITEM!A877,12,2)&lt;&gt;"11",RIGHT(MST_CM_ITEM!A877,13),RIGHT(MST_CM_ITEM!A877,12))</f>
        <v>320311012035</v>
      </c>
      <c r="B877" s="1" t="e">
        <f t="shared" si="52"/>
        <v>#REF!</v>
      </c>
      <c r="C877" s="1" t="str">
        <f t="shared" si="53"/>
        <v>PPIORG3203</v>
      </c>
      <c r="D877" s="1" t="str">
        <f t="shared" si="54"/>
        <v>PPISPLY320311</v>
      </c>
      <c r="E877" s="1" t="str">
        <f t="shared" si="55"/>
        <v>PPIITEM320311012035</v>
      </c>
      <c r="F877" s="1" t="str">
        <f>VLOOKUP( C877,MST_CM_ORG!A:B,2)</f>
        <v>出雲市</v>
      </c>
      <c r="G877" s="1" t="str">
        <f>VLOOKUP(D877, PPI_SPLYCD!A:B,2,FALSE)</f>
        <v>物品</v>
      </c>
      <c r="H877" s="1" t="str">
        <f>VLOOKUP(E877, MST_CM_ITEM!A:B,2,FALSE)</f>
        <v>物品の販売：水道メーター類</v>
      </c>
    </row>
    <row r="878" spans="1:8" x14ac:dyDescent="0.15">
      <c r="A878" s="1" t="str">
        <f>IF(MID(MST_CM_ITEM!A878,12,2)&lt;&gt;"11",RIGHT(MST_CM_ITEM!A878,13),RIGHT(MST_CM_ITEM!A878,12))</f>
        <v>320311012036</v>
      </c>
      <c r="B878" s="1" t="e">
        <f t="shared" si="52"/>
        <v>#REF!</v>
      </c>
      <c r="C878" s="1" t="str">
        <f t="shared" si="53"/>
        <v>PPIORG3203</v>
      </c>
      <c r="D878" s="1" t="str">
        <f t="shared" si="54"/>
        <v>PPISPLY320311</v>
      </c>
      <c r="E878" s="1" t="str">
        <f t="shared" si="55"/>
        <v>PPIITEM320311012036</v>
      </c>
      <c r="F878" s="1" t="str">
        <f>VLOOKUP( C878,MST_CM_ORG!A:B,2)</f>
        <v>出雲市</v>
      </c>
      <c r="G878" s="1" t="str">
        <f>VLOOKUP(D878, PPI_SPLYCD!A:B,2,FALSE)</f>
        <v>物品</v>
      </c>
      <c r="H878" s="1" t="str">
        <f>VLOOKUP(E878, MST_CM_ITEM!A:B,2,FALSE)</f>
        <v>物品の販売：工業薬品類</v>
      </c>
    </row>
    <row r="879" spans="1:8" x14ac:dyDescent="0.15">
      <c r="A879" s="1" t="str">
        <f>IF(MID(MST_CM_ITEM!A879,12,2)&lt;&gt;"11",RIGHT(MST_CM_ITEM!A879,13),RIGHT(MST_CM_ITEM!A879,12))</f>
        <v>320311012037</v>
      </c>
      <c r="B879" s="1" t="e">
        <f t="shared" si="52"/>
        <v>#REF!</v>
      </c>
      <c r="C879" s="1" t="str">
        <f t="shared" si="53"/>
        <v>PPIORG3203</v>
      </c>
      <c r="D879" s="1" t="str">
        <f t="shared" si="54"/>
        <v>PPISPLY320311</v>
      </c>
      <c r="E879" s="1" t="str">
        <f t="shared" si="55"/>
        <v>PPIITEM320311012037</v>
      </c>
      <c r="F879" s="1" t="str">
        <f>VLOOKUP( C879,MST_CM_ORG!A:B,2)</f>
        <v>出雲市</v>
      </c>
      <c r="G879" s="1" t="str">
        <f>VLOOKUP(D879, PPI_SPLYCD!A:B,2,FALSE)</f>
        <v>物品</v>
      </c>
      <c r="H879" s="1" t="str">
        <f>VLOOKUP(E879, MST_CM_ITEM!A:B,2,FALSE)</f>
        <v>物品の販売：看板・標識類</v>
      </c>
    </row>
    <row r="880" spans="1:8" x14ac:dyDescent="0.15">
      <c r="A880" s="1" t="str">
        <f>IF(MID(MST_CM_ITEM!A880,12,2)&lt;&gt;"11",RIGHT(MST_CM_ITEM!A880,13),RIGHT(MST_CM_ITEM!A880,12))</f>
        <v>320311012038</v>
      </c>
      <c r="B880" s="1" t="e">
        <f t="shared" si="52"/>
        <v>#REF!</v>
      </c>
      <c r="C880" s="1" t="str">
        <f t="shared" si="53"/>
        <v>PPIORG3203</v>
      </c>
      <c r="D880" s="1" t="str">
        <f t="shared" si="54"/>
        <v>PPISPLY320311</v>
      </c>
      <c r="E880" s="1" t="str">
        <f t="shared" si="55"/>
        <v>PPIITEM320311012038</v>
      </c>
      <c r="F880" s="1" t="str">
        <f>VLOOKUP( C880,MST_CM_ORG!A:B,2)</f>
        <v>出雲市</v>
      </c>
      <c r="G880" s="1" t="str">
        <f>VLOOKUP(D880, PPI_SPLYCD!A:B,2,FALSE)</f>
        <v>物品</v>
      </c>
      <c r="H880" s="1" t="str">
        <f>VLOOKUP(E880, MST_CM_ITEM!A:B,2,FALSE)</f>
        <v>物品の販売：コピー・青写真</v>
      </c>
    </row>
    <row r="881" spans="1:8" x14ac:dyDescent="0.15">
      <c r="A881" s="1" t="str">
        <f>IF(MID(MST_CM_ITEM!A881,12,2)&lt;&gt;"11",RIGHT(MST_CM_ITEM!A881,13),RIGHT(MST_CM_ITEM!A881,12))</f>
        <v>320311012039</v>
      </c>
      <c r="B881" s="1" t="e">
        <f t="shared" si="52"/>
        <v>#REF!</v>
      </c>
      <c r="C881" s="1" t="str">
        <f t="shared" si="53"/>
        <v>PPIORG3203</v>
      </c>
      <c r="D881" s="1" t="str">
        <f t="shared" si="54"/>
        <v>PPISPLY320311</v>
      </c>
      <c r="E881" s="1" t="str">
        <f t="shared" si="55"/>
        <v>PPIITEM320311012039</v>
      </c>
      <c r="F881" s="1" t="str">
        <f>VLOOKUP( C881,MST_CM_ORG!A:B,2)</f>
        <v>出雲市</v>
      </c>
      <c r="G881" s="1" t="str">
        <f>VLOOKUP(D881, PPI_SPLYCD!A:B,2,FALSE)</f>
        <v>物品</v>
      </c>
      <c r="H881" s="1" t="str">
        <f>VLOOKUP(E881, MST_CM_ITEM!A:B,2,FALSE)</f>
        <v>物品の販売：印判類</v>
      </c>
    </row>
    <row r="882" spans="1:8" x14ac:dyDescent="0.15">
      <c r="A882" s="1" t="str">
        <f>IF(MID(MST_CM_ITEM!A882,12,2)&lt;&gt;"11",RIGHT(MST_CM_ITEM!A882,13),RIGHT(MST_CM_ITEM!A882,12))</f>
        <v>320311012040</v>
      </c>
      <c r="B882" s="1" t="e">
        <f t="shared" si="52"/>
        <v>#REF!</v>
      </c>
      <c r="C882" s="1" t="str">
        <f t="shared" si="53"/>
        <v>PPIORG3203</v>
      </c>
      <c r="D882" s="1" t="str">
        <f t="shared" si="54"/>
        <v>PPISPLY320311</v>
      </c>
      <c r="E882" s="1" t="str">
        <f t="shared" si="55"/>
        <v>PPIITEM320311012040</v>
      </c>
      <c r="F882" s="1" t="str">
        <f>VLOOKUP( C882,MST_CM_ORG!A:B,2)</f>
        <v>出雲市</v>
      </c>
      <c r="G882" s="1" t="str">
        <f>VLOOKUP(D882, PPI_SPLYCD!A:B,2,FALSE)</f>
        <v>物品</v>
      </c>
      <c r="H882" s="1" t="str">
        <f>VLOOKUP(E882, MST_CM_ITEM!A:B,2,FALSE)</f>
        <v>物品の販売：文具</v>
      </c>
    </row>
    <row r="883" spans="1:8" x14ac:dyDescent="0.15">
      <c r="A883" s="1" t="str">
        <f>IF(MID(MST_CM_ITEM!A883,12,2)&lt;&gt;"11",RIGHT(MST_CM_ITEM!A883,13),RIGHT(MST_CM_ITEM!A883,12))</f>
        <v>320311012041</v>
      </c>
      <c r="B883" s="1" t="e">
        <f t="shared" si="52"/>
        <v>#REF!</v>
      </c>
      <c r="C883" s="1" t="str">
        <f t="shared" si="53"/>
        <v>PPIORG3203</v>
      </c>
      <c r="D883" s="1" t="str">
        <f t="shared" si="54"/>
        <v>PPISPLY320311</v>
      </c>
      <c r="E883" s="1" t="str">
        <f t="shared" si="55"/>
        <v>PPIITEM320311012041</v>
      </c>
      <c r="F883" s="1" t="str">
        <f>VLOOKUP( C883,MST_CM_ORG!A:B,2)</f>
        <v>出雲市</v>
      </c>
      <c r="G883" s="1" t="str">
        <f>VLOOKUP(D883, PPI_SPLYCD!A:B,2,FALSE)</f>
        <v>物品</v>
      </c>
      <c r="H883" s="1" t="str">
        <f>VLOOKUP(E883, MST_CM_ITEM!A:B,2,FALSE)</f>
        <v>物品の販売：パソコン・ソフト</v>
      </c>
    </row>
    <row r="884" spans="1:8" x14ac:dyDescent="0.15">
      <c r="A884" s="1" t="str">
        <f>IF(MID(MST_CM_ITEM!A884,12,2)&lt;&gt;"11",RIGHT(MST_CM_ITEM!A884,13),RIGHT(MST_CM_ITEM!A884,12))</f>
        <v>320311012042</v>
      </c>
      <c r="B884" s="1" t="e">
        <f t="shared" si="52"/>
        <v>#REF!</v>
      </c>
      <c r="C884" s="1" t="str">
        <f t="shared" si="53"/>
        <v>PPIORG3203</v>
      </c>
      <c r="D884" s="1" t="str">
        <f t="shared" si="54"/>
        <v>PPISPLY320311</v>
      </c>
      <c r="E884" s="1" t="str">
        <f t="shared" si="55"/>
        <v>PPIITEM320311012042</v>
      </c>
      <c r="F884" s="1" t="str">
        <f>VLOOKUP( C884,MST_CM_ORG!A:B,2)</f>
        <v>出雲市</v>
      </c>
      <c r="G884" s="1" t="str">
        <f>VLOOKUP(D884, PPI_SPLYCD!A:B,2,FALSE)</f>
        <v>物品</v>
      </c>
      <c r="H884" s="1" t="str">
        <f>VLOOKUP(E884, MST_CM_ITEM!A:B,2,FALSE)</f>
        <v>物品の販売：贈答品・表彰具類</v>
      </c>
    </row>
    <row r="885" spans="1:8" x14ac:dyDescent="0.15">
      <c r="A885" s="1" t="str">
        <f>IF(MID(MST_CM_ITEM!A885,12,2)&lt;&gt;"11",RIGHT(MST_CM_ITEM!A885,13),RIGHT(MST_CM_ITEM!A885,12))</f>
        <v>320311012043</v>
      </c>
      <c r="B885" s="1" t="e">
        <f t="shared" si="52"/>
        <v>#REF!</v>
      </c>
      <c r="C885" s="1" t="str">
        <f t="shared" si="53"/>
        <v>PPIORG3203</v>
      </c>
      <c r="D885" s="1" t="str">
        <f t="shared" si="54"/>
        <v>PPISPLY320311</v>
      </c>
      <c r="E885" s="1" t="str">
        <f t="shared" si="55"/>
        <v>PPIITEM320311012043</v>
      </c>
      <c r="F885" s="1" t="str">
        <f>VLOOKUP( C885,MST_CM_ORG!A:B,2)</f>
        <v>出雲市</v>
      </c>
      <c r="G885" s="1" t="str">
        <f>VLOOKUP(D885, PPI_SPLYCD!A:B,2,FALSE)</f>
        <v>物品</v>
      </c>
      <c r="H885" s="1" t="str">
        <f>VLOOKUP(E885, MST_CM_ITEM!A:B,2,FALSE)</f>
        <v>物品の販売：教材・教具</v>
      </c>
    </row>
    <row r="886" spans="1:8" x14ac:dyDescent="0.15">
      <c r="A886" s="1" t="str">
        <f>IF(MID(MST_CM_ITEM!A886,12,2)&lt;&gt;"11",RIGHT(MST_CM_ITEM!A886,13),RIGHT(MST_CM_ITEM!A886,12))</f>
        <v>320311012044</v>
      </c>
      <c r="B886" s="1" t="e">
        <f t="shared" si="52"/>
        <v>#REF!</v>
      </c>
      <c r="C886" s="1" t="str">
        <f t="shared" si="53"/>
        <v>PPIORG3203</v>
      </c>
      <c r="D886" s="1" t="str">
        <f t="shared" si="54"/>
        <v>PPISPLY320311</v>
      </c>
      <c r="E886" s="1" t="str">
        <f t="shared" si="55"/>
        <v>PPIITEM320311012044</v>
      </c>
      <c r="F886" s="1" t="str">
        <f>VLOOKUP( C886,MST_CM_ORG!A:B,2)</f>
        <v>出雲市</v>
      </c>
      <c r="G886" s="1" t="str">
        <f>VLOOKUP(D886, PPI_SPLYCD!A:B,2,FALSE)</f>
        <v>物品</v>
      </c>
      <c r="H886" s="1" t="str">
        <f>VLOOKUP(E886, MST_CM_ITEM!A:B,2,FALSE)</f>
        <v>物品の販売：運動用具類</v>
      </c>
    </row>
    <row r="887" spans="1:8" x14ac:dyDescent="0.15">
      <c r="A887" s="1" t="str">
        <f>IF(MID(MST_CM_ITEM!A887,12,2)&lt;&gt;"11",RIGHT(MST_CM_ITEM!A887,13),RIGHT(MST_CM_ITEM!A887,12))</f>
        <v>320311012045</v>
      </c>
      <c r="B887" s="1" t="e">
        <f t="shared" si="52"/>
        <v>#REF!</v>
      </c>
      <c r="C887" s="1" t="str">
        <f t="shared" si="53"/>
        <v>PPIORG3203</v>
      </c>
      <c r="D887" s="1" t="str">
        <f t="shared" si="54"/>
        <v>PPISPLY320311</v>
      </c>
      <c r="E887" s="1" t="str">
        <f t="shared" si="55"/>
        <v>PPIITEM320311012045</v>
      </c>
      <c r="F887" s="1" t="str">
        <f>VLOOKUP( C887,MST_CM_ORG!A:B,2)</f>
        <v>出雲市</v>
      </c>
      <c r="G887" s="1" t="str">
        <f>VLOOKUP(D887, PPI_SPLYCD!A:B,2,FALSE)</f>
        <v>物品</v>
      </c>
      <c r="H887" s="1" t="str">
        <f>VLOOKUP(E887, MST_CM_ITEM!A:B,2,FALSE)</f>
        <v>物品の販売：音楽器具類</v>
      </c>
    </row>
    <row r="888" spans="1:8" x14ac:dyDescent="0.15">
      <c r="A888" s="1" t="str">
        <f>IF(MID(MST_CM_ITEM!A888,12,2)&lt;&gt;"11",RIGHT(MST_CM_ITEM!A888,13),RIGHT(MST_CM_ITEM!A888,12))</f>
        <v>320311012046</v>
      </c>
      <c r="B888" s="1" t="e">
        <f t="shared" si="52"/>
        <v>#REF!</v>
      </c>
      <c r="C888" s="1" t="str">
        <f t="shared" si="53"/>
        <v>PPIORG3203</v>
      </c>
      <c r="D888" s="1" t="str">
        <f t="shared" si="54"/>
        <v>PPISPLY320311</v>
      </c>
      <c r="E888" s="1" t="str">
        <f t="shared" si="55"/>
        <v>PPIITEM320311012046</v>
      </c>
      <c r="F888" s="1" t="str">
        <f>VLOOKUP( C888,MST_CM_ORG!A:B,2)</f>
        <v>出雲市</v>
      </c>
      <c r="G888" s="1" t="str">
        <f>VLOOKUP(D888, PPI_SPLYCD!A:B,2,FALSE)</f>
        <v>物品</v>
      </c>
      <c r="H888" s="1" t="str">
        <f>VLOOKUP(E888, MST_CM_ITEM!A:B,2,FALSE)</f>
        <v>物品の販売：食品類</v>
      </c>
    </row>
    <row r="889" spans="1:8" x14ac:dyDescent="0.15">
      <c r="A889" s="1" t="str">
        <f>IF(MID(MST_CM_ITEM!A889,12,2)&lt;&gt;"11",RIGHT(MST_CM_ITEM!A889,13),RIGHT(MST_CM_ITEM!A889,12))</f>
        <v>320311012047</v>
      </c>
      <c r="B889" s="1" t="e">
        <f t="shared" si="52"/>
        <v>#REF!</v>
      </c>
      <c r="C889" s="1" t="str">
        <f t="shared" si="53"/>
        <v>PPIORG3203</v>
      </c>
      <c r="D889" s="1" t="str">
        <f t="shared" si="54"/>
        <v>PPISPLY320311</v>
      </c>
      <c r="E889" s="1" t="str">
        <f t="shared" si="55"/>
        <v>PPIITEM320311012047</v>
      </c>
      <c r="F889" s="1" t="str">
        <f>VLOOKUP( C889,MST_CM_ORG!A:B,2)</f>
        <v>出雲市</v>
      </c>
      <c r="G889" s="1" t="str">
        <f>VLOOKUP(D889, PPI_SPLYCD!A:B,2,FALSE)</f>
        <v>物品</v>
      </c>
      <c r="H889" s="1" t="str">
        <f>VLOOKUP(E889, MST_CM_ITEM!A:B,2,FALSE)</f>
        <v>物品の販売：荒物・雑貨</v>
      </c>
    </row>
    <row r="890" spans="1:8" x14ac:dyDescent="0.15">
      <c r="A890" s="1" t="str">
        <f>IF(MID(MST_CM_ITEM!A890,12,2)&lt;&gt;"11",RIGHT(MST_CM_ITEM!A890,13),RIGHT(MST_CM_ITEM!A890,12))</f>
        <v>320311012048</v>
      </c>
      <c r="B890" s="1" t="e">
        <f t="shared" si="52"/>
        <v>#REF!</v>
      </c>
      <c r="C890" s="1" t="str">
        <f t="shared" si="53"/>
        <v>PPIORG3203</v>
      </c>
      <c r="D890" s="1" t="str">
        <f t="shared" si="54"/>
        <v>PPISPLY320311</v>
      </c>
      <c r="E890" s="1" t="str">
        <f t="shared" si="55"/>
        <v>PPIITEM320311012048</v>
      </c>
      <c r="F890" s="1" t="str">
        <f>VLOOKUP( C890,MST_CM_ORG!A:B,2)</f>
        <v>出雲市</v>
      </c>
      <c r="G890" s="1" t="str">
        <f>VLOOKUP(D890, PPI_SPLYCD!A:B,2,FALSE)</f>
        <v>物品</v>
      </c>
      <c r="H890" s="1" t="str">
        <f>VLOOKUP(E890, MST_CM_ITEM!A:B,2,FALSE)</f>
        <v>物品の販売：厨房機器</v>
      </c>
    </row>
    <row r="891" spans="1:8" x14ac:dyDescent="0.15">
      <c r="A891" s="1" t="str">
        <f>IF(MID(MST_CM_ITEM!A891,12,2)&lt;&gt;"11",RIGHT(MST_CM_ITEM!A891,13),RIGHT(MST_CM_ITEM!A891,12))</f>
        <v>320311012049</v>
      </c>
      <c r="B891" s="1" t="e">
        <f t="shared" si="52"/>
        <v>#REF!</v>
      </c>
      <c r="C891" s="1" t="str">
        <f t="shared" si="53"/>
        <v>PPIORG3203</v>
      </c>
      <c r="D891" s="1" t="str">
        <f t="shared" si="54"/>
        <v>PPISPLY320311</v>
      </c>
      <c r="E891" s="1" t="str">
        <f t="shared" si="55"/>
        <v>PPIITEM320311012049</v>
      </c>
      <c r="F891" s="1" t="str">
        <f>VLOOKUP( C891,MST_CM_ORG!A:B,2)</f>
        <v>出雲市</v>
      </c>
      <c r="G891" s="1" t="str">
        <f>VLOOKUP(D891, PPI_SPLYCD!A:B,2,FALSE)</f>
        <v>物品</v>
      </c>
      <c r="H891" s="1" t="str">
        <f>VLOOKUP(E891, MST_CM_ITEM!A:B,2,FALSE)</f>
        <v>物品の販売：計測機器</v>
      </c>
    </row>
    <row r="892" spans="1:8" x14ac:dyDescent="0.15">
      <c r="A892" s="1" t="str">
        <f>IF(MID(MST_CM_ITEM!A892,12,2)&lt;&gt;"11",RIGHT(MST_CM_ITEM!A892,13),RIGHT(MST_CM_ITEM!A892,12))</f>
        <v>320311012050</v>
      </c>
      <c r="B892" s="1" t="e">
        <f t="shared" si="52"/>
        <v>#REF!</v>
      </c>
      <c r="C892" s="1" t="str">
        <f t="shared" si="53"/>
        <v>PPIORG3203</v>
      </c>
      <c r="D892" s="1" t="str">
        <f t="shared" si="54"/>
        <v>PPISPLY320311</v>
      </c>
      <c r="E892" s="1" t="str">
        <f t="shared" si="55"/>
        <v>PPIITEM320311012050</v>
      </c>
      <c r="F892" s="1" t="str">
        <f>VLOOKUP( C892,MST_CM_ORG!A:B,2)</f>
        <v>出雲市</v>
      </c>
      <c r="G892" s="1" t="str">
        <f>VLOOKUP(D892, PPI_SPLYCD!A:B,2,FALSE)</f>
        <v>物品</v>
      </c>
      <c r="H892" s="1" t="str">
        <f>VLOOKUP(E892, MST_CM_ITEM!A:B,2,FALSE)</f>
        <v>物品の販売：消防・防災用品</v>
      </c>
    </row>
    <row r="893" spans="1:8" x14ac:dyDescent="0.15">
      <c r="A893" s="1" t="str">
        <f>IF(MID(MST_CM_ITEM!A893,12,2)&lt;&gt;"11",RIGHT(MST_CM_ITEM!A893,13),RIGHT(MST_CM_ITEM!A893,12))</f>
        <v>320311012051</v>
      </c>
      <c r="B893" s="1" t="e">
        <f t="shared" si="52"/>
        <v>#REF!</v>
      </c>
      <c r="C893" s="1" t="str">
        <f t="shared" si="53"/>
        <v>PPIORG3203</v>
      </c>
      <c r="D893" s="1" t="str">
        <f t="shared" si="54"/>
        <v>PPISPLY320311</v>
      </c>
      <c r="E893" s="1" t="str">
        <f t="shared" si="55"/>
        <v>PPIITEM320311012051</v>
      </c>
      <c r="F893" s="1" t="str">
        <f>VLOOKUP( C893,MST_CM_ORG!A:B,2)</f>
        <v>出雲市</v>
      </c>
      <c r="G893" s="1" t="str">
        <f>VLOOKUP(D893, PPI_SPLYCD!A:B,2,FALSE)</f>
        <v>物品</v>
      </c>
      <c r="H893" s="1" t="str">
        <f>VLOOKUP(E893, MST_CM_ITEM!A:B,2,FALSE)</f>
        <v>物品の販売：室内装飾品</v>
      </c>
    </row>
    <row r="894" spans="1:8" x14ac:dyDescent="0.15">
      <c r="A894" s="1" t="str">
        <f>IF(MID(MST_CM_ITEM!A894,12,2)&lt;&gt;"11",RIGHT(MST_CM_ITEM!A894,13),RIGHT(MST_CM_ITEM!A894,12))</f>
        <v>320311012052</v>
      </c>
      <c r="B894" s="1" t="e">
        <f t="shared" si="52"/>
        <v>#REF!</v>
      </c>
      <c r="C894" s="1" t="str">
        <f t="shared" si="53"/>
        <v>PPIORG3203</v>
      </c>
      <c r="D894" s="1" t="str">
        <f t="shared" si="54"/>
        <v>PPISPLY320311</v>
      </c>
      <c r="E894" s="1" t="str">
        <f t="shared" si="55"/>
        <v>PPIITEM320311012052</v>
      </c>
      <c r="F894" s="1" t="str">
        <f>VLOOKUP( C894,MST_CM_ORG!A:B,2)</f>
        <v>出雲市</v>
      </c>
      <c r="G894" s="1" t="str">
        <f>VLOOKUP(D894, PPI_SPLYCD!A:B,2,FALSE)</f>
        <v>物品</v>
      </c>
      <c r="H894" s="1" t="str">
        <f>VLOOKUP(E894, MST_CM_ITEM!A:B,2,FALSE)</f>
        <v>物品の販売：道路・交通安全機材</v>
      </c>
    </row>
    <row r="895" spans="1:8" x14ac:dyDescent="0.15">
      <c r="A895" s="1" t="str">
        <f>IF(MID(MST_CM_ITEM!A895,12,2)&lt;&gt;"11",RIGHT(MST_CM_ITEM!A895,13),RIGHT(MST_CM_ITEM!A895,12))</f>
        <v>320311012053</v>
      </c>
      <c r="B895" s="1" t="e">
        <f t="shared" si="52"/>
        <v>#REF!</v>
      </c>
      <c r="C895" s="1" t="str">
        <f t="shared" si="53"/>
        <v>PPIORG3203</v>
      </c>
      <c r="D895" s="1" t="str">
        <f t="shared" si="54"/>
        <v>PPISPLY320311</v>
      </c>
      <c r="E895" s="1" t="str">
        <f t="shared" si="55"/>
        <v>PPIITEM320311012053</v>
      </c>
      <c r="F895" s="1" t="str">
        <f>VLOOKUP( C895,MST_CM_ORG!A:B,2)</f>
        <v>出雲市</v>
      </c>
      <c r="G895" s="1" t="str">
        <f>VLOOKUP(D895, PPI_SPLYCD!A:B,2,FALSE)</f>
        <v>物品</v>
      </c>
      <c r="H895" s="1" t="str">
        <f>VLOOKUP(E895, MST_CM_ITEM!A:B,2,FALSE)</f>
        <v>物品の販売：資材</v>
      </c>
    </row>
    <row r="896" spans="1:8" x14ac:dyDescent="0.15">
      <c r="A896" s="1" t="str">
        <f>IF(MID(MST_CM_ITEM!A896,12,2)&lt;&gt;"11",RIGHT(MST_CM_ITEM!A896,13),RIGHT(MST_CM_ITEM!A896,12))</f>
        <v>320311012054</v>
      </c>
      <c r="B896" s="1" t="e">
        <f t="shared" si="52"/>
        <v>#REF!</v>
      </c>
      <c r="C896" s="1" t="str">
        <f t="shared" si="53"/>
        <v>PPIORG3203</v>
      </c>
      <c r="D896" s="1" t="str">
        <f t="shared" si="54"/>
        <v>PPISPLY320311</v>
      </c>
      <c r="E896" s="1" t="str">
        <f t="shared" si="55"/>
        <v>PPIITEM320311012054</v>
      </c>
      <c r="F896" s="1" t="str">
        <f>VLOOKUP( C896,MST_CM_ORG!A:B,2)</f>
        <v>出雲市</v>
      </c>
      <c r="G896" s="1" t="str">
        <f>VLOOKUP(D896, PPI_SPLYCD!A:B,2,FALSE)</f>
        <v>物品</v>
      </c>
      <c r="H896" s="1" t="str">
        <f>VLOOKUP(E896, MST_CM_ITEM!A:B,2,FALSE)</f>
        <v>物品の販売：コンクリート二次製品</v>
      </c>
    </row>
    <row r="897" spans="1:8" x14ac:dyDescent="0.15">
      <c r="A897" s="1" t="str">
        <f>IF(MID(MST_CM_ITEM!A897,12,2)&lt;&gt;"11",RIGHT(MST_CM_ITEM!A897,13),RIGHT(MST_CM_ITEM!A897,12))</f>
        <v>320311012055</v>
      </c>
      <c r="B897" s="1" t="e">
        <f t="shared" si="52"/>
        <v>#REF!</v>
      </c>
      <c r="C897" s="1" t="str">
        <f t="shared" si="53"/>
        <v>PPIORG3203</v>
      </c>
      <c r="D897" s="1" t="str">
        <f t="shared" si="54"/>
        <v>PPISPLY320311</v>
      </c>
      <c r="E897" s="1" t="str">
        <f t="shared" si="55"/>
        <v>PPIITEM320311012055</v>
      </c>
      <c r="F897" s="1" t="str">
        <f>VLOOKUP( C897,MST_CM_ORG!A:B,2)</f>
        <v>出雲市</v>
      </c>
      <c r="G897" s="1" t="str">
        <f>VLOOKUP(D897, PPI_SPLYCD!A:B,2,FALSE)</f>
        <v>物品</v>
      </c>
      <c r="H897" s="1" t="str">
        <f>VLOOKUP(E897, MST_CM_ITEM!A:B,2,FALSE)</f>
        <v>物品の販売：仮設資材</v>
      </c>
    </row>
    <row r="898" spans="1:8" x14ac:dyDescent="0.15">
      <c r="A898" s="1" t="str">
        <f>IF(MID(MST_CM_ITEM!A898,12,2)&lt;&gt;"11",RIGHT(MST_CM_ITEM!A898,13),RIGHT(MST_CM_ITEM!A898,12))</f>
        <v>320311012056</v>
      </c>
      <c r="B898" s="1" t="e">
        <f t="shared" si="52"/>
        <v>#REF!</v>
      </c>
      <c r="C898" s="1" t="str">
        <f t="shared" si="53"/>
        <v>PPIORG3203</v>
      </c>
      <c r="D898" s="1" t="str">
        <f t="shared" si="54"/>
        <v>PPISPLY320311</v>
      </c>
      <c r="E898" s="1" t="str">
        <f t="shared" si="55"/>
        <v>PPIITEM320311012056</v>
      </c>
      <c r="F898" s="1" t="str">
        <f>VLOOKUP( C898,MST_CM_ORG!A:B,2)</f>
        <v>出雲市</v>
      </c>
      <c r="G898" s="1" t="str">
        <f>VLOOKUP(D898, PPI_SPLYCD!A:B,2,FALSE)</f>
        <v>物品</v>
      </c>
      <c r="H898" s="1" t="str">
        <f>VLOOKUP(E898, MST_CM_ITEM!A:B,2,FALSE)</f>
        <v>物品の販売：水道機具類</v>
      </c>
    </row>
    <row r="899" spans="1:8" x14ac:dyDescent="0.15">
      <c r="A899" s="1" t="str">
        <f>IF(MID(MST_CM_ITEM!A899,12,2)&lt;&gt;"11",RIGHT(MST_CM_ITEM!A899,13),RIGHT(MST_CM_ITEM!A899,12))</f>
        <v>320311012057</v>
      </c>
      <c r="B899" s="1" t="e">
        <f t="shared" si="52"/>
        <v>#REF!</v>
      </c>
      <c r="C899" s="1" t="str">
        <f t="shared" si="53"/>
        <v>PPIORG3203</v>
      </c>
      <c r="D899" s="1" t="str">
        <f t="shared" si="54"/>
        <v>PPISPLY320311</v>
      </c>
      <c r="E899" s="1" t="str">
        <f t="shared" si="55"/>
        <v>PPIITEM320311012057</v>
      </c>
      <c r="F899" s="1" t="str">
        <f>VLOOKUP( C899,MST_CM_ORG!A:B,2)</f>
        <v>出雲市</v>
      </c>
      <c r="G899" s="1" t="str">
        <f>VLOOKUP(D899, PPI_SPLYCD!A:B,2,FALSE)</f>
        <v>物品</v>
      </c>
      <c r="H899" s="1" t="str">
        <f>VLOOKUP(E899, MST_CM_ITEM!A:B,2,FALSE)</f>
        <v>物品の販売：肥飼料・園芸用品</v>
      </c>
    </row>
    <row r="900" spans="1:8" x14ac:dyDescent="0.15">
      <c r="A900" s="1" t="str">
        <f>IF(MID(MST_CM_ITEM!A900,12,2)&lt;&gt;"11",RIGHT(MST_CM_ITEM!A900,13),RIGHT(MST_CM_ITEM!A900,12))</f>
        <v>320311012058</v>
      </c>
      <c r="B900" s="1" t="e">
        <f t="shared" ref="B900:B963" si="56">IF(OR(ISERROR(F900),ISERROR(G900),ISERROR(H900)),"",IF(org_name&lt;&gt;F900,"",CONCATENATE(G900,"：",H900)))</f>
        <v>#REF!</v>
      </c>
      <c r="C900" s="1" t="str">
        <f t="shared" ref="C900:C963" si="57">"PPIORG"&amp;LEFT(A900,4)</f>
        <v>PPIORG3203</v>
      </c>
      <c r="D900" s="1" t="str">
        <f t="shared" ref="D900:D963" si="58">"PPISPLY"&amp;LEFT(A900,6)</f>
        <v>PPISPLY320311</v>
      </c>
      <c r="E900" s="1" t="str">
        <f t="shared" ref="E900:E963" si="59">"PPIITEM"&amp;A900</f>
        <v>PPIITEM320311012058</v>
      </c>
      <c r="F900" s="1" t="str">
        <f>VLOOKUP( C900,MST_CM_ORG!A:B,2)</f>
        <v>出雲市</v>
      </c>
      <c r="G900" s="1" t="str">
        <f>VLOOKUP(D900, PPI_SPLYCD!A:B,2,FALSE)</f>
        <v>物品</v>
      </c>
      <c r="H900" s="1" t="str">
        <f>VLOOKUP(E900, MST_CM_ITEM!A:B,2,FALSE)</f>
        <v>物品の販売：農薬</v>
      </c>
    </row>
    <row r="901" spans="1:8" x14ac:dyDescent="0.15">
      <c r="A901" s="1" t="str">
        <f>IF(MID(MST_CM_ITEM!A901,12,2)&lt;&gt;"11",RIGHT(MST_CM_ITEM!A901,13),RIGHT(MST_CM_ITEM!A901,12))</f>
        <v>320311012059</v>
      </c>
      <c r="B901" s="1" t="e">
        <f t="shared" si="56"/>
        <v>#REF!</v>
      </c>
      <c r="C901" s="1" t="str">
        <f t="shared" si="57"/>
        <v>PPIORG3203</v>
      </c>
      <c r="D901" s="1" t="str">
        <f t="shared" si="58"/>
        <v>PPISPLY320311</v>
      </c>
      <c r="E901" s="1" t="str">
        <f t="shared" si="59"/>
        <v>PPIITEM320311012059</v>
      </c>
      <c r="F901" s="1" t="str">
        <f>VLOOKUP( C901,MST_CM_ORG!A:B,2)</f>
        <v>出雲市</v>
      </c>
      <c r="G901" s="1" t="str">
        <f>VLOOKUP(D901, PPI_SPLYCD!A:B,2,FALSE)</f>
        <v>物品</v>
      </c>
      <c r="H901" s="1" t="str">
        <f>VLOOKUP(E901, MST_CM_ITEM!A:B,2,FALSE)</f>
        <v>物品の販売：その他</v>
      </c>
    </row>
    <row r="902" spans="1:8" x14ac:dyDescent="0.15">
      <c r="A902" s="1" t="str">
        <f>IF(MID(MST_CM_ITEM!A902,12,2)&lt;&gt;"11",RIGHT(MST_CM_ITEM!A902,13),RIGHT(MST_CM_ITEM!A902,12))</f>
        <v>320311013000</v>
      </c>
      <c r="B902" s="1" t="e">
        <f t="shared" si="56"/>
        <v>#REF!</v>
      </c>
      <c r="C902" s="1" t="str">
        <f t="shared" si="57"/>
        <v>PPIORG3203</v>
      </c>
      <c r="D902" s="1" t="str">
        <f t="shared" si="58"/>
        <v>PPISPLY320311</v>
      </c>
      <c r="E902" s="1" t="str">
        <f t="shared" si="59"/>
        <v>PPIITEM320311013000</v>
      </c>
      <c r="F902" s="1" t="str">
        <f>VLOOKUP( C902,MST_CM_ORG!A:B,2)</f>
        <v>出雲市</v>
      </c>
      <c r="G902" s="1" t="str">
        <f>VLOOKUP(D902, PPI_SPLYCD!A:B,2,FALSE)</f>
        <v>物品</v>
      </c>
      <c r="H902" s="1" t="str">
        <f>VLOOKUP(E902, MST_CM_ITEM!A:B,2,FALSE)</f>
        <v>役務等の提供：</v>
      </c>
    </row>
    <row r="903" spans="1:8" x14ac:dyDescent="0.15">
      <c r="A903" s="1" t="str">
        <f>IF(MID(MST_CM_ITEM!A903,12,2)&lt;&gt;"11",RIGHT(MST_CM_ITEM!A903,13),RIGHT(MST_CM_ITEM!A903,12))</f>
        <v>320311013001</v>
      </c>
      <c r="B903" s="1" t="e">
        <f t="shared" si="56"/>
        <v>#REF!</v>
      </c>
      <c r="C903" s="1" t="str">
        <f t="shared" si="57"/>
        <v>PPIORG3203</v>
      </c>
      <c r="D903" s="1" t="str">
        <f t="shared" si="58"/>
        <v>PPISPLY320311</v>
      </c>
      <c r="E903" s="1" t="str">
        <f t="shared" si="59"/>
        <v>PPIITEM320311013001</v>
      </c>
      <c r="F903" s="1" t="str">
        <f>VLOOKUP( C903,MST_CM_ORG!A:B,2)</f>
        <v>出雲市</v>
      </c>
      <c r="G903" s="1" t="str">
        <f>VLOOKUP(D903, PPI_SPLYCD!A:B,2,FALSE)</f>
        <v>物品</v>
      </c>
      <c r="H903" s="1" t="str">
        <f>VLOOKUP(E903, MST_CM_ITEM!A:B,2,FALSE)</f>
        <v>役務等の提供：広告･宣伝</v>
      </c>
    </row>
    <row r="904" spans="1:8" x14ac:dyDescent="0.15">
      <c r="A904" s="1" t="str">
        <f>IF(MID(MST_CM_ITEM!A904,12,2)&lt;&gt;"11",RIGHT(MST_CM_ITEM!A904,13),RIGHT(MST_CM_ITEM!A904,12))</f>
        <v>320311013002</v>
      </c>
      <c r="B904" s="1" t="e">
        <f t="shared" si="56"/>
        <v>#REF!</v>
      </c>
      <c r="C904" s="1" t="str">
        <f t="shared" si="57"/>
        <v>PPIORG3203</v>
      </c>
      <c r="D904" s="1" t="str">
        <f t="shared" si="58"/>
        <v>PPISPLY320311</v>
      </c>
      <c r="E904" s="1" t="str">
        <f t="shared" si="59"/>
        <v>PPIITEM320311013002</v>
      </c>
      <c r="F904" s="1" t="str">
        <f>VLOOKUP( C904,MST_CM_ORG!A:B,2)</f>
        <v>出雲市</v>
      </c>
      <c r="G904" s="1" t="str">
        <f>VLOOKUP(D904, PPI_SPLYCD!A:B,2,FALSE)</f>
        <v>物品</v>
      </c>
      <c r="H904" s="1" t="str">
        <f>VLOOKUP(E904, MST_CM_ITEM!A:B,2,FALSE)</f>
        <v>役務等の提供：写真･製図</v>
      </c>
    </row>
    <row r="905" spans="1:8" x14ac:dyDescent="0.15">
      <c r="A905" s="1" t="str">
        <f>IF(MID(MST_CM_ITEM!A905,12,2)&lt;&gt;"11",RIGHT(MST_CM_ITEM!A905,13),RIGHT(MST_CM_ITEM!A905,12))</f>
        <v>320311013003</v>
      </c>
      <c r="B905" s="1" t="e">
        <f t="shared" si="56"/>
        <v>#REF!</v>
      </c>
      <c r="C905" s="1" t="str">
        <f t="shared" si="57"/>
        <v>PPIORG3203</v>
      </c>
      <c r="D905" s="1" t="str">
        <f t="shared" si="58"/>
        <v>PPISPLY320311</v>
      </c>
      <c r="E905" s="1" t="str">
        <f t="shared" si="59"/>
        <v>PPIITEM320311013003</v>
      </c>
      <c r="F905" s="1" t="str">
        <f>VLOOKUP( C905,MST_CM_ORG!A:B,2)</f>
        <v>出雲市</v>
      </c>
      <c r="G905" s="1" t="str">
        <f>VLOOKUP(D905, PPI_SPLYCD!A:B,2,FALSE)</f>
        <v>物品</v>
      </c>
      <c r="H905" s="1" t="str">
        <f>VLOOKUP(E905, MST_CM_ITEM!A:B,2,FALSE)</f>
        <v>役務等の提供：調査･研究</v>
      </c>
    </row>
    <row r="906" spans="1:8" x14ac:dyDescent="0.15">
      <c r="A906" s="1" t="str">
        <f>IF(MID(MST_CM_ITEM!A906,12,2)&lt;&gt;"11",RIGHT(MST_CM_ITEM!A906,13),RIGHT(MST_CM_ITEM!A906,12))</f>
        <v>320311013004</v>
      </c>
      <c r="B906" s="1" t="e">
        <f t="shared" si="56"/>
        <v>#REF!</v>
      </c>
      <c r="C906" s="1" t="str">
        <f t="shared" si="57"/>
        <v>PPIORG3203</v>
      </c>
      <c r="D906" s="1" t="str">
        <f t="shared" si="58"/>
        <v>PPISPLY320311</v>
      </c>
      <c r="E906" s="1" t="str">
        <f t="shared" si="59"/>
        <v>PPIITEM320311013004</v>
      </c>
      <c r="F906" s="1" t="str">
        <f>VLOOKUP( C906,MST_CM_ORG!A:B,2)</f>
        <v>出雲市</v>
      </c>
      <c r="G906" s="1" t="str">
        <f>VLOOKUP(D906, PPI_SPLYCD!A:B,2,FALSE)</f>
        <v>物品</v>
      </c>
      <c r="H906" s="1" t="str">
        <f>VLOOKUP(E906, MST_CM_ITEM!A:B,2,FALSE)</f>
        <v>役務等の提供：情報処理</v>
      </c>
    </row>
    <row r="907" spans="1:8" x14ac:dyDescent="0.15">
      <c r="A907" s="1" t="str">
        <f>IF(MID(MST_CM_ITEM!A907,12,2)&lt;&gt;"11",RIGHT(MST_CM_ITEM!A907,13),RIGHT(MST_CM_ITEM!A907,12))</f>
        <v>320311013005</v>
      </c>
      <c r="B907" s="1" t="e">
        <f t="shared" si="56"/>
        <v>#REF!</v>
      </c>
      <c r="C907" s="1" t="str">
        <f t="shared" si="57"/>
        <v>PPIORG3203</v>
      </c>
      <c r="D907" s="1" t="str">
        <f t="shared" si="58"/>
        <v>PPISPLY320311</v>
      </c>
      <c r="E907" s="1" t="str">
        <f t="shared" si="59"/>
        <v>PPIITEM320311013005</v>
      </c>
      <c r="F907" s="1" t="str">
        <f>VLOOKUP( C907,MST_CM_ORG!A:B,2)</f>
        <v>出雲市</v>
      </c>
      <c r="G907" s="1" t="str">
        <f>VLOOKUP(D907, PPI_SPLYCD!A:B,2,FALSE)</f>
        <v>物品</v>
      </c>
      <c r="H907" s="1" t="str">
        <f>VLOOKUP(E907, MST_CM_ITEM!A:B,2,FALSE)</f>
        <v>役務等の提供：翻訳･通訳･速記</v>
      </c>
    </row>
    <row r="908" spans="1:8" x14ac:dyDescent="0.15">
      <c r="A908" s="1" t="str">
        <f>IF(MID(MST_CM_ITEM!A908,12,2)&lt;&gt;"11",RIGHT(MST_CM_ITEM!A908,13),RIGHT(MST_CM_ITEM!A908,12))</f>
        <v>320311013006</v>
      </c>
      <c r="B908" s="1" t="e">
        <f t="shared" si="56"/>
        <v>#REF!</v>
      </c>
      <c r="C908" s="1" t="str">
        <f t="shared" si="57"/>
        <v>PPIORG3203</v>
      </c>
      <c r="D908" s="1" t="str">
        <f t="shared" si="58"/>
        <v>PPISPLY320311</v>
      </c>
      <c r="E908" s="1" t="str">
        <f t="shared" si="59"/>
        <v>PPIITEM320311013006</v>
      </c>
      <c r="F908" s="1" t="str">
        <f>VLOOKUP( C908,MST_CM_ORG!A:B,2)</f>
        <v>出雲市</v>
      </c>
      <c r="G908" s="1" t="str">
        <f>VLOOKUP(D908, PPI_SPLYCD!A:B,2,FALSE)</f>
        <v>物品</v>
      </c>
      <c r="H908" s="1" t="str">
        <f>VLOOKUP(E908, MST_CM_ITEM!A:B,2,FALSE)</f>
        <v>役務等の提供：ソフトウェア開発</v>
      </c>
    </row>
    <row r="909" spans="1:8" x14ac:dyDescent="0.15">
      <c r="A909" s="1" t="str">
        <f>IF(MID(MST_CM_ITEM!A909,12,2)&lt;&gt;"11",RIGHT(MST_CM_ITEM!A909,13),RIGHT(MST_CM_ITEM!A909,12))</f>
        <v>320311013007</v>
      </c>
      <c r="B909" s="1" t="e">
        <f t="shared" si="56"/>
        <v>#REF!</v>
      </c>
      <c r="C909" s="1" t="str">
        <f t="shared" si="57"/>
        <v>PPIORG3203</v>
      </c>
      <c r="D909" s="1" t="str">
        <f t="shared" si="58"/>
        <v>PPISPLY320311</v>
      </c>
      <c r="E909" s="1" t="str">
        <f t="shared" si="59"/>
        <v>PPIITEM320311013007</v>
      </c>
      <c r="F909" s="1" t="str">
        <f>VLOOKUP( C909,MST_CM_ORG!A:B,2)</f>
        <v>出雲市</v>
      </c>
      <c r="G909" s="1" t="str">
        <f>VLOOKUP(D909, PPI_SPLYCD!A:B,2,FALSE)</f>
        <v>物品</v>
      </c>
      <c r="H909" s="1" t="str">
        <f>VLOOKUP(E909, MST_CM_ITEM!A:B,2,FALSE)</f>
        <v>役務等の提供：会場等の借り上げ</v>
      </c>
    </row>
    <row r="910" spans="1:8" x14ac:dyDescent="0.15">
      <c r="A910" s="1" t="str">
        <f>IF(MID(MST_CM_ITEM!A910,12,2)&lt;&gt;"11",RIGHT(MST_CM_ITEM!A910,13),RIGHT(MST_CM_ITEM!A910,12))</f>
        <v>320311013008</v>
      </c>
      <c r="B910" s="1" t="e">
        <f t="shared" si="56"/>
        <v>#REF!</v>
      </c>
      <c r="C910" s="1" t="str">
        <f t="shared" si="57"/>
        <v>PPIORG3203</v>
      </c>
      <c r="D910" s="1" t="str">
        <f t="shared" si="58"/>
        <v>PPISPLY320311</v>
      </c>
      <c r="E910" s="1" t="str">
        <f t="shared" si="59"/>
        <v>PPIITEM320311013008</v>
      </c>
      <c r="F910" s="1" t="str">
        <f>VLOOKUP( C910,MST_CM_ORG!A:B,2)</f>
        <v>出雲市</v>
      </c>
      <c r="G910" s="1" t="str">
        <f>VLOOKUP(D910, PPI_SPLYCD!A:B,2,FALSE)</f>
        <v>物品</v>
      </c>
      <c r="H910" s="1" t="str">
        <f>VLOOKUP(E910, MST_CM_ITEM!A:B,2,FALSE)</f>
        <v>役務等の提供：賃貸借</v>
      </c>
    </row>
    <row r="911" spans="1:8" x14ac:dyDescent="0.15">
      <c r="A911" s="1" t="str">
        <f>IF(MID(MST_CM_ITEM!A911,12,2)&lt;&gt;"11",RIGHT(MST_CM_ITEM!A911,13),RIGHT(MST_CM_ITEM!A911,12))</f>
        <v>320311013009</v>
      </c>
      <c r="B911" s="1" t="e">
        <f t="shared" si="56"/>
        <v>#REF!</v>
      </c>
      <c r="C911" s="1" t="str">
        <f t="shared" si="57"/>
        <v>PPIORG3203</v>
      </c>
      <c r="D911" s="1" t="str">
        <f t="shared" si="58"/>
        <v>PPISPLY320311</v>
      </c>
      <c r="E911" s="1" t="str">
        <f t="shared" si="59"/>
        <v>PPIITEM320311013009</v>
      </c>
      <c r="F911" s="1" t="str">
        <f>VLOOKUP( C911,MST_CM_ORG!A:B,2)</f>
        <v>出雲市</v>
      </c>
      <c r="G911" s="1" t="str">
        <f>VLOOKUP(D911, PPI_SPLYCD!A:B,2,FALSE)</f>
        <v>物品</v>
      </c>
      <c r="H911" s="1" t="str">
        <f>VLOOKUP(E911, MST_CM_ITEM!A:B,2,FALSE)</f>
        <v>役務等の提供：建物管理等各種保守管理</v>
      </c>
    </row>
    <row r="912" spans="1:8" x14ac:dyDescent="0.15">
      <c r="A912" s="1" t="str">
        <f>IF(MID(MST_CM_ITEM!A912,12,2)&lt;&gt;"11",RIGHT(MST_CM_ITEM!A912,13),RIGHT(MST_CM_ITEM!A912,12))</f>
        <v>320311013010</v>
      </c>
      <c r="B912" s="1" t="e">
        <f t="shared" si="56"/>
        <v>#REF!</v>
      </c>
      <c r="C912" s="1" t="str">
        <f t="shared" si="57"/>
        <v>PPIORG3203</v>
      </c>
      <c r="D912" s="1" t="str">
        <f t="shared" si="58"/>
        <v>PPISPLY320311</v>
      </c>
      <c r="E912" s="1" t="str">
        <f t="shared" si="59"/>
        <v>PPIITEM320311013010</v>
      </c>
      <c r="F912" s="1" t="str">
        <f>VLOOKUP( C912,MST_CM_ORG!A:B,2)</f>
        <v>出雲市</v>
      </c>
      <c r="G912" s="1" t="str">
        <f>VLOOKUP(D912, PPI_SPLYCD!A:B,2,FALSE)</f>
        <v>物品</v>
      </c>
      <c r="H912" s="1" t="str">
        <f>VLOOKUP(E912, MST_CM_ITEM!A:B,2,FALSE)</f>
        <v>役務等の提供：運送</v>
      </c>
    </row>
    <row r="913" spans="1:8" x14ac:dyDescent="0.15">
      <c r="A913" s="1" t="str">
        <f>IF(MID(MST_CM_ITEM!A913,12,2)&lt;&gt;"11",RIGHT(MST_CM_ITEM!A913,13),RIGHT(MST_CM_ITEM!A913,12))</f>
        <v>320311013011</v>
      </c>
      <c r="B913" s="1" t="e">
        <f t="shared" si="56"/>
        <v>#REF!</v>
      </c>
      <c r="C913" s="1" t="str">
        <f t="shared" si="57"/>
        <v>PPIORG3203</v>
      </c>
      <c r="D913" s="1" t="str">
        <f t="shared" si="58"/>
        <v>PPISPLY320311</v>
      </c>
      <c r="E913" s="1" t="str">
        <f t="shared" si="59"/>
        <v>PPIITEM320311013011</v>
      </c>
      <c r="F913" s="1" t="str">
        <f>VLOOKUP( C913,MST_CM_ORG!A:B,2)</f>
        <v>出雲市</v>
      </c>
      <c r="G913" s="1" t="str">
        <f>VLOOKUP(D913, PPI_SPLYCD!A:B,2,FALSE)</f>
        <v>物品</v>
      </c>
      <c r="H913" s="1" t="str">
        <f>VLOOKUP(E913, MST_CM_ITEM!A:B,2,FALSE)</f>
        <v>役務等の提供：車両整備</v>
      </c>
    </row>
    <row r="914" spans="1:8" x14ac:dyDescent="0.15">
      <c r="A914" s="1" t="str">
        <f>IF(MID(MST_CM_ITEM!A914,12,2)&lt;&gt;"11",RIGHT(MST_CM_ITEM!A914,13),RIGHT(MST_CM_ITEM!A914,12))</f>
        <v>320311013012</v>
      </c>
      <c r="B914" s="1" t="e">
        <f t="shared" si="56"/>
        <v>#REF!</v>
      </c>
      <c r="C914" s="1" t="str">
        <f t="shared" si="57"/>
        <v>PPIORG3203</v>
      </c>
      <c r="D914" s="1" t="str">
        <f t="shared" si="58"/>
        <v>PPISPLY320311</v>
      </c>
      <c r="E914" s="1" t="str">
        <f t="shared" si="59"/>
        <v>PPIITEM320311013012</v>
      </c>
      <c r="F914" s="1" t="str">
        <f>VLOOKUP( C914,MST_CM_ORG!A:B,2)</f>
        <v>出雲市</v>
      </c>
      <c r="G914" s="1" t="str">
        <f>VLOOKUP(D914, PPI_SPLYCD!A:B,2,FALSE)</f>
        <v>物品</v>
      </c>
      <c r="H914" s="1" t="str">
        <f>VLOOKUP(E914, MST_CM_ITEM!A:B,2,FALSE)</f>
        <v>役務等の提供：船舶整備</v>
      </c>
    </row>
    <row r="915" spans="1:8" x14ac:dyDescent="0.15">
      <c r="A915" s="1" t="str">
        <f>IF(MID(MST_CM_ITEM!A915,12,2)&lt;&gt;"11",RIGHT(MST_CM_ITEM!A915,13),RIGHT(MST_CM_ITEM!A915,12))</f>
        <v>320311013013</v>
      </c>
      <c r="B915" s="1" t="e">
        <f t="shared" si="56"/>
        <v>#REF!</v>
      </c>
      <c r="C915" s="1" t="str">
        <f t="shared" si="57"/>
        <v>PPIORG3203</v>
      </c>
      <c r="D915" s="1" t="str">
        <f t="shared" si="58"/>
        <v>PPISPLY320311</v>
      </c>
      <c r="E915" s="1" t="str">
        <f t="shared" si="59"/>
        <v>PPIITEM320311013013</v>
      </c>
      <c r="F915" s="1" t="str">
        <f>VLOOKUP( C915,MST_CM_ORG!A:B,2)</f>
        <v>出雲市</v>
      </c>
      <c r="G915" s="1" t="str">
        <f>VLOOKUP(D915, PPI_SPLYCD!A:B,2,FALSE)</f>
        <v>物品</v>
      </c>
      <c r="H915" s="1" t="str">
        <f>VLOOKUP(E915, MST_CM_ITEM!A:B,2,FALSE)</f>
        <v>役務等の提供：電子出版</v>
      </c>
    </row>
    <row r="916" spans="1:8" x14ac:dyDescent="0.15">
      <c r="A916" s="1" t="str">
        <f>IF(MID(MST_CM_ITEM!A916,12,2)&lt;&gt;"11",RIGHT(MST_CM_ITEM!A916,13),RIGHT(MST_CM_ITEM!A916,12))</f>
        <v>320311013014</v>
      </c>
      <c r="B916" s="1" t="e">
        <f t="shared" si="56"/>
        <v>#REF!</v>
      </c>
      <c r="C916" s="1" t="str">
        <f t="shared" si="57"/>
        <v>PPIORG3203</v>
      </c>
      <c r="D916" s="1" t="str">
        <f t="shared" si="58"/>
        <v>PPISPLY320311</v>
      </c>
      <c r="E916" s="1" t="str">
        <f t="shared" si="59"/>
        <v>PPIITEM320311013014</v>
      </c>
      <c r="F916" s="1" t="str">
        <f>VLOOKUP( C916,MST_CM_ORG!A:B,2)</f>
        <v>出雲市</v>
      </c>
      <c r="G916" s="1" t="str">
        <f>VLOOKUP(D916, PPI_SPLYCD!A:B,2,FALSE)</f>
        <v>物品</v>
      </c>
      <c r="H916" s="1" t="str">
        <f>VLOOKUP(E916, MST_CM_ITEM!A:B,2,FALSE)</f>
        <v>役務等の提供：防衛用装備品類の整備</v>
      </c>
    </row>
    <row r="917" spans="1:8" x14ac:dyDescent="0.15">
      <c r="A917" s="1" t="str">
        <f>IF(MID(MST_CM_ITEM!A917,12,2)&lt;&gt;"11",RIGHT(MST_CM_ITEM!A917,13),RIGHT(MST_CM_ITEM!A917,12))</f>
        <v>320311013015</v>
      </c>
      <c r="B917" s="1" t="e">
        <f t="shared" si="56"/>
        <v>#REF!</v>
      </c>
      <c r="C917" s="1" t="str">
        <f t="shared" si="57"/>
        <v>PPIORG3203</v>
      </c>
      <c r="D917" s="1" t="str">
        <f t="shared" si="58"/>
        <v>PPISPLY320311</v>
      </c>
      <c r="E917" s="1" t="str">
        <f t="shared" si="59"/>
        <v>PPIITEM320311013015</v>
      </c>
      <c r="F917" s="1" t="str">
        <f>VLOOKUP( C917,MST_CM_ORG!A:B,2)</f>
        <v>出雲市</v>
      </c>
      <c r="G917" s="1" t="str">
        <f>VLOOKUP(D917, PPI_SPLYCD!A:B,2,FALSE)</f>
        <v>物品</v>
      </c>
      <c r="H917" s="1" t="str">
        <f>VLOOKUP(E917, MST_CM_ITEM!A:B,2,FALSE)</f>
        <v>役務等の提供：各種検査</v>
      </c>
    </row>
    <row r="918" spans="1:8" x14ac:dyDescent="0.15">
      <c r="A918" s="1" t="str">
        <f>IF(MID(MST_CM_ITEM!A918,12,2)&lt;&gt;"11",RIGHT(MST_CM_ITEM!A918,13),RIGHT(MST_CM_ITEM!A918,12))</f>
        <v>320311013016</v>
      </c>
      <c r="B918" s="1" t="e">
        <f t="shared" si="56"/>
        <v>#REF!</v>
      </c>
      <c r="C918" s="1" t="str">
        <f t="shared" si="57"/>
        <v>PPIORG3203</v>
      </c>
      <c r="D918" s="1" t="str">
        <f t="shared" si="58"/>
        <v>PPISPLY320311</v>
      </c>
      <c r="E918" s="1" t="str">
        <f t="shared" si="59"/>
        <v>PPIITEM320311013016</v>
      </c>
      <c r="F918" s="1" t="str">
        <f>VLOOKUP( C918,MST_CM_ORG!A:B,2)</f>
        <v>出雲市</v>
      </c>
      <c r="G918" s="1" t="str">
        <f>VLOOKUP(D918, PPI_SPLYCD!A:B,2,FALSE)</f>
        <v>物品</v>
      </c>
      <c r="H918" s="1" t="str">
        <f>VLOOKUP(E918, MST_CM_ITEM!A:B,2,FALSE)</f>
        <v>役務等の提供：建物警備等</v>
      </c>
    </row>
    <row r="919" spans="1:8" x14ac:dyDescent="0.15">
      <c r="A919" s="1" t="str">
        <f>IF(MID(MST_CM_ITEM!A919,12,2)&lt;&gt;"11",RIGHT(MST_CM_ITEM!A919,13),RIGHT(MST_CM_ITEM!A919,12))</f>
        <v>320311013017</v>
      </c>
      <c r="B919" s="1" t="e">
        <f t="shared" si="56"/>
        <v>#REF!</v>
      </c>
      <c r="C919" s="1" t="str">
        <f t="shared" si="57"/>
        <v>PPIORG3203</v>
      </c>
      <c r="D919" s="1" t="str">
        <f t="shared" si="58"/>
        <v>PPISPLY320311</v>
      </c>
      <c r="E919" s="1" t="str">
        <f t="shared" si="59"/>
        <v>PPIITEM320311013017</v>
      </c>
      <c r="F919" s="1" t="str">
        <f>VLOOKUP( C919,MST_CM_ORG!A:B,2)</f>
        <v>出雲市</v>
      </c>
      <c r="G919" s="1" t="str">
        <f>VLOOKUP(D919, PPI_SPLYCD!A:B,2,FALSE)</f>
        <v>物品</v>
      </c>
      <c r="H919" s="1" t="str">
        <f>VLOOKUP(E919, MST_CM_ITEM!A:B,2,FALSE)</f>
        <v>役務等の提供：漏水調査</v>
      </c>
    </row>
    <row r="920" spans="1:8" x14ac:dyDescent="0.15">
      <c r="A920" s="1" t="str">
        <f>IF(MID(MST_CM_ITEM!A920,12,2)&lt;&gt;"11",RIGHT(MST_CM_ITEM!A920,13),RIGHT(MST_CM_ITEM!A920,12))</f>
        <v>320311013018</v>
      </c>
      <c r="B920" s="1" t="e">
        <f t="shared" si="56"/>
        <v>#REF!</v>
      </c>
      <c r="C920" s="1" t="str">
        <f t="shared" si="57"/>
        <v>PPIORG3203</v>
      </c>
      <c r="D920" s="1" t="str">
        <f t="shared" si="58"/>
        <v>PPISPLY320311</v>
      </c>
      <c r="E920" s="1" t="str">
        <f t="shared" si="59"/>
        <v>PPIITEM320311013018</v>
      </c>
      <c r="F920" s="1" t="str">
        <f>VLOOKUP( C920,MST_CM_ORG!A:B,2)</f>
        <v>出雲市</v>
      </c>
      <c r="G920" s="1" t="str">
        <f>VLOOKUP(D920, PPI_SPLYCD!A:B,2,FALSE)</f>
        <v>物品</v>
      </c>
      <c r="H920" s="1" t="str">
        <f>VLOOKUP(E920, MST_CM_ITEM!A:B,2,FALSE)</f>
        <v>役務等の提供：建物清掃</v>
      </c>
    </row>
    <row r="921" spans="1:8" x14ac:dyDescent="0.15">
      <c r="A921" s="1" t="str">
        <f>IF(MID(MST_CM_ITEM!A921,12,2)&lt;&gt;"11",RIGHT(MST_CM_ITEM!A921,13),RIGHT(MST_CM_ITEM!A921,12))</f>
        <v>320311013019</v>
      </c>
      <c r="B921" s="1" t="e">
        <f t="shared" si="56"/>
        <v>#REF!</v>
      </c>
      <c r="C921" s="1" t="str">
        <f t="shared" si="57"/>
        <v>PPIORG3203</v>
      </c>
      <c r="D921" s="1" t="str">
        <f t="shared" si="58"/>
        <v>PPISPLY320311</v>
      </c>
      <c r="E921" s="1" t="str">
        <f t="shared" si="59"/>
        <v>PPIITEM320311013019</v>
      </c>
      <c r="F921" s="1" t="str">
        <f>VLOOKUP( C921,MST_CM_ORG!A:B,2)</f>
        <v>出雲市</v>
      </c>
      <c r="G921" s="1" t="str">
        <f>VLOOKUP(D921, PPI_SPLYCD!A:B,2,FALSE)</f>
        <v>物品</v>
      </c>
      <c r="H921" s="1" t="str">
        <f>VLOOKUP(E921, MST_CM_ITEM!A:B,2,FALSE)</f>
        <v>役務等の提供：屋外清掃</v>
      </c>
    </row>
    <row r="922" spans="1:8" x14ac:dyDescent="0.15">
      <c r="A922" s="1" t="str">
        <f>IF(MID(MST_CM_ITEM!A922,12,2)&lt;&gt;"11",RIGHT(MST_CM_ITEM!A922,13),RIGHT(MST_CM_ITEM!A922,12))</f>
        <v>320311013020</v>
      </c>
      <c r="B922" s="1" t="e">
        <f t="shared" si="56"/>
        <v>#REF!</v>
      </c>
      <c r="C922" s="1" t="str">
        <f t="shared" si="57"/>
        <v>PPIORG3203</v>
      </c>
      <c r="D922" s="1" t="str">
        <f t="shared" si="58"/>
        <v>PPISPLY320311</v>
      </c>
      <c r="E922" s="1" t="str">
        <f t="shared" si="59"/>
        <v>PPIITEM320311013020</v>
      </c>
      <c r="F922" s="1" t="str">
        <f>VLOOKUP( C922,MST_CM_ORG!A:B,2)</f>
        <v>出雲市</v>
      </c>
      <c r="G922" s="1" t="str">
        <f>VLOOKUP(D922, PPI_SPLYCD!A:B,2,FALSE)</f>
        <v>物品</v>
      </c>
      <c r="H922" s="1" t="str">
        <f>VLOOKUP(E922, MST_CM_ITEM!A:B,2,FALSE)</f>
        <v>役務等の提供：貯水槽清掃</v>
      </c>
    </row>
    <row r="923" spans="1:8" x14ac:dyDescent="0.15">
      <c r="A923" s="1" t="str">
        <f>IF(MID(MST_CM_ITEM!A923,12,2)&lt;&gt;"11",RIGHT(MST_CM_ITEM!A923,13),RIGHT(MST_CM_ITEM!A923,12))</f>
        <v>320311013021</v>
      </c>
      <c r="B923" s="1" t="e">
        <f t="shared" si="56"/>
        <v>#REF!</v>
      </c>
      <c r="C923" s="1" t="str">
        <f t="shared" si="57"/>
        <v>PPIORG3203</v>
      </c>
      <c r="D923" s="1" t="str">
        <f t="shared" si="58"/>
        <v>PPISPLY320311</v>
      </c>
      <c r="E923" s="1" t="str">
        <f t="shared" si="59"/>
        <v>PPIITEM320311013021</v>
      </c>
      <c r="F923" s="1" t="str">
        <f>VLOOKUP( C923,MST_CM_ORG!A:B,2)</f>
        <v>出雲市</v>
      </c>
      <c r="G923" s="1" t="str">
        <f>VLOOKUP(D923, PPI_SPLYCD!A:B,2,FALSE)</f>
        <v>物品</v>
      </c>
      <c r="H923" s="1" t="str">
        <f>VLOOKUP(E923, MST_CM_ITEM!A:B,2,FALSE)</f>
        <v>役務等の提供：浄化槽清掃</v>
      </c>
    </row>
    <row r="924" spans="1:8" x14ac:dyDescent="0.15">
      <c r="A924" s="1" t="str">
        <f>IF(MID(MST_CM_ITEM!A924,12,2)&lt;&gt;"11",RIGHT(MST_CM_ITEM!A924,13),RIGHT(MST_CM_ITEM!A924,12))</f>
        <v>320311013022</v>
      </c>
      <c r="B924" s="1" t="e">
        <f t="shared" si="56"/>
        <v>#REF!</v>
      </c>
      <c r="C924" s="1" t="str">
        <f t="shared" si="57"/>
        <v>PPIORG3203</v>
      </c>
      <c r="D924" s="1" t="str">
        <f t="shared" si="58"/>
        <v>PPISPLY320311</v>
      </c>
      <c r="E924" s="1" t="str">
        <f t="shared" si="59"/>
        <v>PPIITEM320311013022</v>
      </c>
      <c r="F924" s="1" t="str">
        <f>VLOOKUP( C924,MST_CM_ORG!A:B,2)</f>
        <v>出雲市</v>
      </c>
      <c r="G924" s="1" t="str">
        <f>VLOOKUP(D924, PPI_SPLYCD!A:B,2,FALSE)</f>
        <v>物品</v>
      </c>
      <c r="H924" s="1" t="str">
        <f>VLOOKUP(E924, MST_CM_ITEM!A:B,2,FALSE)</f>
        <v>役務等の提供：下水道・河川清掃</v>
      </c>
    </row>
    <row r="925" spans="1:8" x14ac:dyDescent="0.15">
      <c r="A925" s="1" t="str">
        <f>IF(MID(MST_CM_ITEM!A925,12,2)&lt;&gt;"11",RIGHT(MST_CM_ITEM!A925,13),RIGHT(MST_CM_ITEM!A925,12))</f>
        <v>320311013023</v>
      </c>
      <c r="B925" s="1" t="e">
        <f t="shared" si="56"/>
        <v>#REF!</v>
      </c>
      <c r="C925" s="1" t="str">
        <f t="shared" si="57"/>
        <v>PPIORG3203</v>
      </c>
      <c r="D925" s="1" t="str">
        <f t="shared" si="58"/>
        <v>PPISPLY320311</v>
      </c>
      <c r="E925" s="1" t="str">
        <f t="shared" si="59"/>
        <v>PPIITEM320311013023</v>
      </c>
      <c r="F925" s="1" t="str">
        <f>VLOOKUP( C925,MST_CM_ORG!A:B,2)</f>
        <v>出雲市</v>
      </c>
      <c r="G925" s="1" t="str">
        <f>VLOOKUP(D925, PPI_SPLYCD!A:B,2,FALSE)</f>
        <v>物品</v>
      </c>
      <c r="H925" s="1" t="str">
        <f>VLOOKUP(E925, MST_CM_ITEM!A:B,2,FALSE)</f>
        <v>役務等の提供：汚泥処理</v>
      </c>
    </row>
    <row r="926" spans="1:8" x14ac:dyDescent="0.15">
      <c r="A926" s="1" t="str">
        <f>IF(MID(MST_CM_ITEM!A926,12,2)&lt;&gt;"11",RIGHT(MST_CM_ITEM!A926,13),RIGHT(MST_CM_ITEM!A926,12))</f>
        <v>320311013024</v>
      </c>
      <c r="B926" s="1" t="e">
        <f t="shared" si="56"/>
        <v>#REF!</v>
      </c>
      <c r="C926" s="1" t="str">
        <f t="shared" si="57"/>
        <v>PPIORG3203</v>
      </c>
      <c r="D926" s="1" t="str">
        <f t="shared" si="58"/>
        <v>PPISPLY320311</v>
      </c>
      <c r="E926" s="1" t="str">
        <f t="shared" si="59"/>
        <v>PPIITEM320311013024</v>
      </c>
      <c r="F926" s="1" t="str">
        <f>VLOOKUP( C926,MST_CM_ORG!A:B,2)</f>
        <v>出雲市</v>
      </c>
      <c r="G926" s="1" t="str">
        <f>VLOOKUP(D926, PPI_SPLYCD!A:B,2,FALSE)</f>
        <v>物品</v>
      </c>
      <c r="H926" s="1" t="str">
        <f>VLOOKUP(E926, MST_CM_ITEM!A:B,2,FALSE)</f>
        <v>役務等の提供：道路清掃</v>
      </c>
    </row>
    <row r="927" spans="1:8" x14ac:dyDescent="0.15">
      <c r="A927" s="1" t="str">
        <f>IF(MID(MST_CM_ITEM!A927,12,2)&lt;&gt;"11",RIGHT(MST_CM_ITEM!A927,13),RIGHT(MST_CM_ITEM!A927,12))</f>
        <v>320311013025</v>
      </c>
      <c r="B927" s="1" t="e">
        <f t="shared" si="56"/>
        <v>#REF!</v>
      </c>
      <c r="C927" s="1" t="str">
        <f t="shared" si="57"/>
        <v>PPIORG3203</v>
      </c>
      <c r="D927" s="1" t="str">
        <f t="shared" si="58"/>
        <v>PPISPLY320311</v>
      </c>
      <c r="E927" s="1" t="str">
        <f t="shared" si="59"/>
        <v>PPIITEM320311013025</v>
      </c>
      <c r="F927" s="1" t="str">
        <f>VLOOKUP( C927,MST_CM_ORG!A:B,2)</f>
        <v>出雲市</v>
      </c>
      <c r="G927" s="1" t="str">
        <f>VLOOKUP(D927, PPI_SPLYCD!A:B,2,FALSE)</f>
        <v>物品</v>
      </c>
      <c r="H927" s="1" t="str">
        <f>VLOOKUP(E927, MST_CM_ITEM!A:B,2,FALSE)</f>
        <v>役務等の提供：害虫駆除</v>
      </c>
    </row>
    <row r="928" spans="1:8" x14ac:dyDescent="0.15">
      <c r="A928" s="1" t="str">
        <f>IF(MID(MST_CM_ITEM!A928,12,2)&lt;&gt;"11",RIGHT(MST_CM_ITEM!A928,13),RIGHT(MST_CM_ITEM!A928,12))</f>
        <v>320311013026</v>
      </c>
      <c r="B928" s="1" t="e">
        <f t="shared" si="56"/>
        <v>#REF!</v>
      </c>
      <c r="C928" s="1" t="str">
        <f t="shared" si="57"/>
        <v>PPIORG3203</v>
      </c>
      <c r="D928" s="1" t="str">
        <f t="shared" si="58"/>
        <v>PPISPLY320311</v>
      </c>
      <c r="E928" s="1" t="str">
        <f t="shared" si="59"/>
        <v>PPIITEM320311013026</v>
      </c>
      <c r="F928" s="1" t="str">
        <f>VLOOKUP( C928,MST_CM_ORG!A:B,2)</f>
        <v>出雲市</v>
      </c>
      <c r="G928" s="1" t="str">
        <f>VLOOKUP(D928, PPI_SPLYCD!A:B,2,FALSE)</f>
        <v>物品</v>
      </c>
      <c r="H928" s="1" t="str">
        <f>VLOOKUP(E928, MST_CM_ITEM!A:B,2,FALSE)</f>
        <v>役務等の提供：その他の清掃</v>
      </c>
    </row>
    <row r="929" spans="1:8" x14ac:dyDescent="0.15">
      <c r="A929" s="1" t="str">
        <f>IF(MID(MST_CM_ITEM!A929,12,2)&lt;&gt;"11",RIGHT(MST_CM_ITEM!A929,13),RIGHT(MST_CM_ITEM!A929,12))</f>
        <v>320311013027</v>
      </c>
      <c r="B929" s="1" t="e">
        <f t="shared" si="56"/>
        <v>#REF!</v>
      </c>
      <c r="C929" s="1" t="str">
        <f t="shared" si="57"/>
        <v>PPIORG3203</v>
      </c>
      <c r="D929" s="1" t="str">
        <f t="shared" si="58"/>
        <v>PPISPLY320311</v>
      </c>
      <c r="E929" s="1" t="str">
        <f t="shared" si="59"/>
        <v>PPIITEM320311013027</v>
      </c>
      <c r="F929" s="1" t="str">
        <f>VLOOKUP( C929,MST_CM_ORG!A:B,2)</f>
        <v>出雲市</v>
      </c>
      <c r="G929" s="1" t="str">
        <f>VLOOKUP(D929, PPI_SPLYCD!A:B,2,FALSE)</f>
        <v>物品</v>
      </c>
      <c r="H929" s="1" t="str">
        <f>VLOOKUP(E929, MST_CM_ITEM!A:B,2,FALSE)</f>
        <v>役務等の提供：有人警備</v>
      </c>
    </row>
    <row r="930" spans="1:8" x14ac:dyDescent="0.15">
      <c r="A930" s="1" t="str">
        <f>IF(MID(MST_CM_ITEM!A930,12,2)&lt;&gt;"11",RIGHT(MST_CM_ITEM!A930,13),RIGHT(MST_CM_ITEM!A930,12))</f>
        <v>320311013028</v>
      </c>
      <c r="B930" s="1" t="e">
        <f t="shared" si="56"/>
        <v>#REF!</v>
      </c>
      <c r="C930" s="1" t="str">
        <f t="shared" si="57"/>
        <v>PPIORG3203</v>
      </c>
      <c r="D930" s="1" t="str">
        <f t="shared" si="58"/>
        <v>PPISPLY320311</v>
      </c>
      <c r="E930" s="1" t="str">
        <f t="shared" si="59"/>
        <v>PPIITEM320311013028</v>
      </c>
      <c r="F930" s="1" t="str">
        <f>VLOOKUP( C930,MST_CM_ORG!A:B,2)</f>
        <v>出雲市</v>
      </c>
      <c r="G930" s="1" t="str">
        <f>VLOOKUP(D930, PPI_SPLYCD!A:B,2,FALSE)</f>
        <v>物品</v>
      </c>
      <c r="H930" s="1" t="str">
        <f>VLOOKUP(E930, MST_CM_ITEM!A:B,2,FALSE)</f>
        <v>役務等の提供：機械警備</v>
      </c>
    </row>
    <row r="931" spans="1:8" x14ac:dyDescent="0.15">
      <c r="A931" s="1" t="str">
        <f>IF(MID(MST_CM_ITEM!A931,12,2)&lt;&gt;"11",RIGHT(MST_CM_ITEM!A931,13),RIGHT(MST_CM_ITEM!A931,12))</f>
        <v>320311013029</v>
      </c>
      <c r="B931" s="1" t="e">
        <f t="shared" si="56"/>
        <v>#REF!</v>
      </c>
      <c r="C931" s="1" t="str">
        <f t="shared" si="57"/>
        <v>PPIORG3203</v>
      </c>
      <c r="D931" s="1" t="str">
        <f t="shared" si="58"/>
        <v>PPISPLY320311</v>
      </c>
      <c r="E931" s="1" t="str">
        <f t="shared" si="59"/>
        <v>PPIITEM320311013029</v>
      </c>
      <c r="F931" s="1" t="str">
        <f>VLOOKUP( C931,MST_CM_ORG!A:B,2)</f>
        <v>出雲市</v>
      </c>
      <c r="G931" s="1" t="str">
        <f>VLOOKUP(D931, PPI_SPLYCD!A:B,2,FALSE)</f>
        <v>物品</v>
      </c>
      <c r="H931" s="1" t="str">
        <f>VLOOKUP(E931, MST_CM_ITEM!A:B,2,FALSE)</f>
        <v>役務等の提供：その他の警備</v>
      </c>
    </row>
    <row r="932" spans="1:8" x14ac:dyDescent="0.15">
      <c r="A932" s="1" t="str">
        <f>IF(MID(MST_CM_ITEM!A932,12,2)&lt;&gt;"11",RIGHT(MST_CM_ITEM!A932,13),RIGHT(MST_CM_ITEM!A932,12))</f>
        <v>320311013030</v>
      </c>
      <c r="B932" s="1" t="e">
        <f t="shared" si="56"/>
        <v>#REF!</v>
      </c>
      <c r="C932" s="1" t="str">
        <f t="shared" si="57"/>
        <v>PPIORG3203</v>
      </c>
      <c r="D932" s="1" t="str">
        <f t="shared" si="58"/>
        <v>PPISPLY320311</v>
      </c>
      <c r="E932" s="1" t="str">
        <f t="shared" si="59"/>
        <v>PPIITEM320311013030</v>
      </c>
      <c r="F932" s="1" t="str">
        <f>VLOOKUP( C932,MST_CM_ORG!A:B,2)</f>
        <v>出雲市</v>
      </c>
      <c r="G932" s="1" t="str">
        <f>VLOOKUP(D932, PPI_SPLYCD!A:B,2,FALSE)</f>
        <v>物品</v>
      </c>
      <c r="H932" s="1" t="str">
        <f>VLOOKUP(E932, MST_CM_ITEM!A:B,2,FALSE)</f>
        <v>役務等の提供：一般廃棄物処理</v>
      </c>
    </row>
    <row r="933" spans="1:8" x14ac:dyDescent="0.15">
      <c r="A933" s="1" t="str">
        <f>IF(MID(MST_CM_ITEM!A933,12,2)&lt;&gt;"11",RIGHT(MST_CM_ITEM!A933,13),RIGHT(MST_CM_ITEM!A933,12))</f>
        <v>320311013031</v>
      </c>
      <c r="B933" s="1" t="e">
        <f t="shared" si="56"/>
        <v>#REF!</v>
      </c>
      <c r="C933" s="1" t="str">
        <f t="shared" si="57"/>
        <v>PPIORG3203</v>
      </c>
      <c r="D933" s="1" t="str">
        <f t="shared" si="58"/>
        <v>PPISPLY320311</v>
      </c>
      <c r="E933" s="1" t="str">
        <f t="shared" si="59"/>
        <v>PPIITEM320311013031</v>
      </c>
      <c r="F933" s="1" t="str">
        <f>VLOOKUP( C933,MST_CM_ORG!A:B,2)</f>
        <v>出雲市</v>
      </c>
      <c r="G933" s="1" t="str">
        <f>VLOOKUP(D933, PPI_SPLYCD!A:B,2,FALSE)</f>
        <v>物品</v>
      </c>
      <c r="H933" s="1" t="str">
        <f>VLOOKUP(E933, MST_CM_ITEM!A:B,2,FALSE)</f>
        <v>役務等の提供：産業廃棄物処理</v>
      </c>
    </row>
    <row r="934" spans="1:8" x14ac:dyDescent="0.15">
      <c r="A934" s="1" t="str">
        <f>IF(MID(MST_CM_ITEM!A934,12,2)&lt;&gt;"11",RIGHT(MST_CM_ITEM!A934,13),RIGHT(MST_CM_ITEM!A934,12))</f>
        <v>320311013032</v>
      </c>
      <c r="B934" s="1" t="e">
        <f t="shared" si="56"/>
        <v>#REF!</v>
      </c>
      <c r="C934" s="1" t="str">
        <f t="shared" si="57"/>
        <v>PPIORG3203</v>
      </c>
      <c r="D934" s="1" t="str">
        <f t="shared" si="58"/>
        <v>PPISPLY320311</v>
      </c>
      <c r="E934" s="1" t="str">
        <f t="shared" si="59"/>
        <v>PPIITEM320311013032</v>
      </c>
      <c r="F934" s="1" t="str">
        <f>VLOOKUP( C934,MST_CM_ORG!A:B,2)</f>
        <v>出雲市</v>
      </c>
      <c r="G934" s="1" t="str">
        <f>VLOOKUP(D934, PPI_SPLYCD!A:B,2,FALSE)</f>
        <v>物品</v>
      </c>
      <c r="H934" s="1" t="str">
        <f>VLOOKUP(E934, MST_CM_ITEM!A:B,2,FALSE)</f>
        <v>役務等の提供：その他の廃棄物処理</v>
      </c>
    </row>
    <row r="935" spans="1:8" x14ac:dyDescent="0.15">
      <c r="A935" s="1" t="str">
        <f>IF(MID(MST_CM_ITEM!A935,12,2)&lt;&gt;"11",RIGHT(MST_CM_ITEM!A935,13),RIGHT(MST_CM_ITEM!A935,12))</f>
        <v>320311013033</v>
      </c>
      <c r="B935" s="1" t="e">
        <f t="shared" si="56"/>
        <v>#REF!</v>
      </c>
      <c r="C935" s="1" t="str">
        <f t="shared" si="57"/>
        <v>PPIORG3203</v>
      </c>
      <c r="D935" s="1" t="str">
        <f t="shared" si="58"/>
        <v>PPISPLY320311</v>
      </c>
      <c r="E935" s="1" t="str">
        <f t="shared" si="59"/>
        <v>PPIITEM320311013033</v>
      </c>
      <c r="F935" s="1" t="str">
        <f>VLOOKUP( C935,MST_CM_ORG!A:B,2)</f>
        <v>出雲市</v>
      </c>
      <c r="G935" s="1" t="str">
        <f>VLOOKUP(D935, PPI_SPLYCD!A:B,2,FALSE)</f>
        <v>物品</v>
      </c>
      <c r="H935" s="1" t="str">
        <f>VLOOKUP(E935, MST_CM_ITEM!A:B,2,FALSE)</f>
        <v>役務等の提供：システム設計・開発</v>
      </c>
    </row>
    <row r="936" spans="1:8" x14ac:dyDescent="0.15">
      <c r="A936" s="1" t="str">
        <f>IF(MID(MST_CM_ITEM!A936,12,2)&lt;&gt;"11",RIGHT(MST_CM_ITEM!A936,13),RIGHT(MST_CM_ITEM!A936,12))</f>
        <v>320311013034</v>
      </c>
      <c r="B936" s="1" t="e">
        <f t="shared" si="56"/>
        <v>#REF!</v>
      </c>
      <c r="C936" s="1" t="str">
        <f t="shared" si="57"/>
        <v>PPIORG3203</v>
      </c>
      <c r="D936" s="1" t="str">
        <f t="shared" si="58"/>
        <v>PPISPLY320311</v>
      </c>
      <c r="E936" s="1" t="str">
        <f t="shared" si="59"/>
        <v>PPIITEM320311013034</v>
      </c>
      <c r="F936" s="1" t="str">
        <f>VLOOKUP( C936,MST_CM_ORG!A:B,2)</f>
        <v>出雲市</v>
      </c>
      <c r="G936" s="1" t="str">
        <f>VLOOKUP(D936, PPI_SPLYCD!A:B,2,FALSE)</f>
        <v>物品</v>
      </c>
      <c r="H936" s="1" t="str">
        <f>VLOOKUP(E936, MST_CM_ITEM!A:B,2,FALSE)</f>
        <v>役務等の提供：システム保守・管理</v>
      </c>
    </row>
    <row r="937" spans="1:8" x14ac:dyDescent="0.15">
      <c r="A937" s="1" t="str">
        <f>IF(MID(MST_CM_ITEM!A937,12,2)&lt;&gt;"11",RIGHT(MST_CM_ITEM!A937,13),RIGHT(MST_CM_ITEM!A937,12))</f>
        <v>320311013035</v>
      </c>
      <c r="B937" s="1" t="e">
        <f t="shared" si="56"/>
        <v>#REF!</v>
      </c>
      <c r="C937" s="1" t="str">
        <f t="shared" si="57"/>
        <v>PPIORG3203</v>
      </c>
      <c r="D937" s="1" t="str">
        <f t="shared" si="58"/>
        <v>PPISPLY320311</v>
      </c>
      <c r="E937" s="1" t="str">
        <f t="shared" si="59"/>
        <v>PPIITEM320311013035</v>
      </c>
      <c r="F937" s="1" t="str">
        <f>VLOOKUP( C937,MST_CM_ORG!A:B,2)</f>
        <v>出雲市</v>
      </c>
      <c r="G937" s="1" t="str">
        <f>VLOOKUP(D937, PPI_SPLYCD!A:B,2,FALSE)</f>
        <v>物品</v>
      </c>
      <c r="H937" s="1" t="str">
        <f>VLOOKUP(E937, MST_CM_ITEM!A:B,2,FALSE)</f>
        <v>役務等の提供：データセンター業務</v>
      </c>
    </row>
    <row r="938" spans="1:8" x14ac:dyDescent="0.15">
      <c r="A938" s="1" t="str">
        <f>IF(MID(MST_CM_ITEM!A938,12,2)&lt;&gt;"11",RIGHT(MST_CM_ITEM!A938,13),RIGHT(MST_CM_ITEM!A938,12))</f>
        <v>320311013036</v>
      </c>
      <c r="B938" s="1" t="e">
        <f t="shared" si="56"/>
        <v>#REF!</v>
      </c>
      <c r="C938" s="1" t="str">
        <f t="shared" si="57"/>
        <v>PPIORG3203</v>
      </c>
      <c r="D938" s="1" t="str">
        <f t="shared" si="58"/>
        <v>PPISPLY320311</v>
      </c>
      <c r="E938" s="1" t="str">
        <f t="shared" si="59"/>
        <v>PPIITEM320311013036</v>
      </c>
      <c r="F938" s="1" t="str">
        <f>VLOOKUP( C938,MST_CM_ORG!A:B,2)</f>
        <v>出雲市</v>
      </c>
      <c r="G938" s="1" t="str">
        <f>VLOOKUP(D938, PPI_SPLYCD!A:B,2,FALSE)</f>
        <v>物品</v>
      </c>
      <c r="H938" s="1" t="str">
        <f>VLOOKUP(E938, MST_CM_ITEM!A:B,2,FALSE)</f>
        <v>役務等の提供：ホームページ作成・管理</v>
      </c>
    </row>
    <row r="939" spans="1:8" x14ac:dyDescent="0.15">
      <c r="A939" s="1" t="str">
        <f>IF(MID(MST_CM_ITEM!A939,12,2)&lt;&gt;"11",RIGHT(MST_CM_ITEM!A939,13),RIGHT(MST_CM_ITEM!A939,12))</f>
        <v>320311013037</v>
      </c>
      <c r="B939" s="1" t="e">
        <f t="shared" si="56"/>
        <v>#REF!</v>
      </c>
      <c r="C939" s="1" t="str">
        <f t="shared" si="57"/>
        <v>PPIORG3203</v>
      </c>
      <c r="D939" s="1" t="str">
        <f t="shared" si="58"/>
        <v>PPISPLY320311</v>
      </c>
      <c r="E939" s="1" t="str">
        <f t="shared" si="59"/>
        <v>PPIITEM320311013037</v>
      </c>
      <c r="F939" s="1" t="str">
        <f>VLOOKUP( C939,MST_CM_ORG!A:B,2)</f>
        <v>出雲市</v>
      </c>
      <c r="G939" s="1" t="str">
        <f>VLOOKUP(D939, PPI_SPLYCD!A:B,2,FALSE)</f>
        <v>物品</v>
      </c>
      <c r="H939" s="1" t="str">
        <f>VLOOKUP(E939, MST_CM_ITEM!A:B,2,FALSE)</f>
        <v>役務等の提供：データ入力・処理業務</v>
      </c>
    </row>
    <row r="940" spans="1:8" x14ac:dyDescent="0.15">
      <c r="A940" s="1" t="str">
        <f>IF(MID(MST_CM_ITEM!A940,12,2)&lt;&gt;"11",RIGHT(MST_CM_ITEM!A940,13),RIGHT(MST_CM_ITEM!A940,12))</f>
        <v>320311013038</v>
      </c>
      <c r="B940" s="1" t="e">
        <f t="shared" si="56"/>
        <v>#REF!</v>
      </c>
      <c r="C940" s="1" t="str">
        <f t="shared" si="57"/>
        <v>PPIORG3203</v>
      </c>
      <c r="D940" s="1" t="str">
        <f t="shared" si="58"/>
        <v>PPISPLY320311</v>
      </c>
      <c r="E940" s="1" t="str">
        <f t="shared" si="59"/>
        <v>PPIITEM320311013038</v>
      </c>
      <c r="F940" s="1" t="str">
        <f>VLOOKUP( C940,MST_CM_ORG!A:B,2)</f>
        <v>出雲市</v>
      </c>
      <c r="G940" s="1" t="str">
        <f>VLOOKUP(D940, PPI_SPLYCD!A:B,2,FALSE)</f>
        <v>物品</v>
      </c>
      <c r="H940" s="1" t="str">
        <f>VLOOKUP(E940, MST_CM_ITEM!A:B,2,FALSE)</f>
        <v>役務等の提供：その他の情報処理</v>
      </c>
    </row>
    <row r="941" spans="1:8" x14ac:dyDescent="0.15">
      <c r="A941" s="1" t="str">
        <f>IF(MID(MST_CM_ITEM!A941,12,2)&lt;&gt;"11",RIGHT(MST_CM_ITEM!A941,13),RIGHT(MST_CM_ITEM!A941,12))</f>
        <v>320311013039</v>
      </c>
      <c r="B941" s="1" t="e">
        <f t="shared" si="56"/>
        <v>#REF!</v>
      </c>
      <c r="C941" s="1" t="str">
        <f t="shared" si="57"/>
        <v>PPIORG3203</v>
      </c>
      <c r="D941" s="1" t="str">
        <f t="shared" si="58"/>
        <v>PPISPLY320311</v>
      </c>
      <c r="E941" s="1" t="str">
        <f t="shared" si="59"/>
        <v>PPIITEM320311013039</v>
      </c>
      <c r="F941" s="1" t="str">
        <f>VLOOKUP( C941,MST_CM_ORG!A:B,2)</f>
        <v>出雲市</v>
      </c>
      <c r="G941" s="1" t="str">
        <f>VLOOKUP(D941, PPI_SPLYCD!A:B,2,FALSE)</f>
        <v>物品</v>
      </c>
      <c r="H941" s="1" t="str">
        <f>VLOOKUP(E941, MST_CM_ITEM!A:B,2,FALSE)</f>
        <v>役務等の提供：ビル総合管理</v>
      </c>
    </row>
    <row r="942" spans="1:8" x14ac:dyDescent="0.15">
      <c r="A942" s="1" t="str">
        <f>IF(MID(MST_CM_ITEM!A942,12,2)&lt;&gt;"11",RIGHT(MST_CM_ITEM!A942,13),RIGHT(MST_CM_ITEM!A942,12))</f>
        <v>320311013040</v>
      </c>
      <c r="B942" s="1" t="e">
        <f t="shared" si="56"/>
        <v>#REF!</v>
      </c>
      <c r="C942" s="1" t="str">
        <f t="shared" si="57"/>
        <v>PPIORG3203</v>
      </c>
      <c r="D942" s="1" t="str">
        <f t="shared" si="58"/>
        <v>PPISPLY320311</v>
      </c>
      <c r="E942" s="1" t="str">
        <f t="shared" si="59"/>
        <v>PPIITEM320311013040</v>
      </c>
      <c r="F942" s="1" t="str">
        <f>VLOOKUP( C942,MST_CM_ORG!A:B,2)</f>
        <v>出雲市</v>
      </c>
      <c r="G942" s="1" t="str">
        <f>VLOOKUP(D942, PPI_SPLYCD!A:B,2,FALSE)</f>
        <v>物品</v>
      </c>
      <c r="H942" s="1" t="str">
        <f>VLOOKUP(E942, MST_CM_ITEM!A:B,2,FALSE)</f>
        <v>役務等の提供：電気設備保守・管理</v>
      </c>
    </row>
    <row r="943" spans="1:8" x14ac:dyDescent="0.15">
      <c r="A943" s="1" t="str">
        <f>IF(MID(MST_CM_ITEM!A943,12,2)&lt;&gt;"11",RIGHT(MST_CM_ITEM!A943,13),RIGHT(MST_CM_ITEM!A943,12))</f>
        <v>320311013041</v>
      </c>
      <c r="B943" s="1" t="e">
        <f t="shared" si="56"/>
        <v>#REF!</v>
      </c>
      <c r="C943" s="1" t="str">
        <f t="shared" si="57"/>
        <v>PPIORG3203</v>
      </c>
      <c r="D943" s="1" t="str">
        <f t="shared" si="58"/>
        <v>PPISPLY320311</v>
      </c>
      <c r="E943" s="1" t="str">
        <f t="shared" si="59"/>
        <v>PPIITEM320311013041</v>
      </c>
      <c r="F943" s="1" t="str">
        <f>VLOOKUP( C943,MST_CM_ORG!A:B,2)</f>
        <v>出雲市</v>
      </c>
      <c r="G943" s="1" t="str">
        <f>VLOOKUP(D943, PPI_SPLYCD!A:B,2,FALSE)</f>
        <v>物品</v>
      </c>
      <c r="H943" s="1" t="str">
        <f>VLOOKUP(E943, MST_CM_ITEM!A:B,2,FALSE)</f>
        <v>役務等の提供：自動ドア保守・管理</v>
      </c>
    </row>
    <row r="944" spans="1:8" x14ac:dyDescent="0.15">
      <c r="A944" s="1" t="str">
        <f>IF(MID(MST_CM_ITEM!A944,12,2)&lt;&gt;"11",RIGHT(MST_CM_ITEM!A944,13),RIGHT(MST_CM_ITEM!A944,12))</f>
        <v>320311013042</v>
      </c>
      <c r="B944" s="1" t="e">
        <f t="shared" si="56"/>
        <v>#REF!</v>
      </c>
      <c r="C944" s="1" t="str">
        <f t="shared" si="57"/>
        <v>PPIORG3203</v>
      </c>
      <c r="D944" s="1" t="str">
        <f t="shared" si="58"/>
        <v>PPISPLY320311</v>
      </c>
      <c r="E944" s="1" t="str">
        <f t="shared" si="59"/>
        <v>PPIITEM320311013042</v>
      </c>
      <c r="F944" s="1" t="str">
        <f>VLOOKUP( C944,MST_CM_ORG!A:B,2)</f>
        <v>出雲市</v>
      </c>
      <c r="G944" s="1" t="str">
        <f>VLOOKUP(D944, PPI_SPLYCD!A:B,2,FALSE)</f>
        <v>物品</v>
      </c>
      <c r="H944" s="1" t="str">
        <f>VLOOKUP(E944, MST_CM_ITEM!A:B,2,FALSE)</f>
        <v>役務等の提供：エレベーター保守・管理</v>
      </c>
    </row>
    <row r="945" spans="1:8" x14ac:dyDescent="0.15">
      <c r="A945" s="1" t="str">
        <f>IF(MID(MST_CM_ITEM!A945,12,2)&lt;&gt;"11",RIGHT(MST_CM_ITEM!A945,13),RIGHT(MST_CM_ITEM!A945,12))</f>
        <v>320311013043</v>
      </c>
      <c r="B945" s="1" t="e">
        <f t="shared" si="56"/>
        <v>#REF!</v>
      </c>
      <c r="C945" s="1" t="str">
        <f t="shared" si="57"/>
        <v>PPIORG3203</v>
      </c>
      <c r="D945" s="1" t="str">
        <f t="shared" si="58"/>
        <v>PPISPLY320311</v>
      </c>
      <c r="E945" s="1" t="str">
        <f t="shared" si="59"/>
        <v>PPIITEM320311013043</v>
      </c>
      <c r="F945" s="1" t="str">
        <f>VLOOKUP( C945,MST_CM_ORG!A:B,2)</f>
        <v>出雲市</v>
      </c>
      <c r="G945" s="1" t="str">
        <f>VLOOKUP(D945, PPI_SPLYCD!A:B,2,FALSE)</f>
        <v>物品</v>
      </c>
      <c r="H945" s="1" t="str">
        <f>VLOOKUP(E945, MST_CM_ITEM!A:B,2,FALSE)</f>
        <v>役務等の提供：空調設備保守・管理</v>
      </c>
    </row>
    <row r="946" spans="1:8" x14ac:dyDescent="0.15">
      <c r="A946" s="1" t="str">
        <f>IF(MID(MST_CM_ITEM!A946,12,2)&lt;&gt;"11",RIGHT(MST_CM_ITEM!A946,13),RIGHT(MST_CM_ITEM!A946,12))</f>
        <v>320311013044</v>
      </c>
      <c r="B946" s="1" t="e">
        <f t="shared" si="56"/>
        <v>#REF!</v>
      </c>
      <c r="C946" s="1" t="str">
        <f t="shared" si="57"/>
        <v>PPIORG3203</v>
      </c>
      <c r="D946" s="1" t="str">
        <f t="shared" si="58"/>
        <v>PPISPLY320311</v>
      </c>
      <c r="E946" s="1" t="str">
        <f t="shared" si="59"/>
        <v>PPIITEM320311013044</v>
      </c>
      <c r="F946" s="1" t="str">
        <f>VLOOKUP( C946,MST_CM_ORG!A:B,2)</f>
        <v>出雲市</v>
      </c>
      <c r="G946" s="1" t="str">
        <f>VLOOKUP(D946, PPI_SPLYCD!A:B,2,FALSE)</f>
        <v>物品</v>
      </c>
      <c r="H946" s="1" t="str">
        <f>VLOOKUP(E946, MST_CM_ITEM!A:B,2,FALSE)</f>
        <v>役務等の提供：消防設備保守・管理</v>
      </c>
    </row>
    <row r="947" spans="1:8" x14ac:dyDescent="0.15">
      <c r="A947" s="1" t="str">
        <f>IF(MID(MST_CM_ITEM!A947,12,2)&lt;&gt;"11",RIGHT(MST_CM_ITEM!A947,13),RIGHT(MST_CM_ITEM!A947,12))</f>
        <v>320311013045</v>
      </c>
      <c r="B947" s="1" t="e">
        <f t="shared" si="56"/>
        <v>#REF!</v>
      </c>
      <c r="C947" s="1" t="str">
        <f t="shared" si="57"/>
        <v>PPIORG3203</v>
      </c>
      <c r="D947" s="1" t="str">
        <f t="shared" si="58"/>
        <v>PPISPLY320311</v>
      </c>
      <c r="E947" s="1" t="str">
        <f t="shared" si="59"/>
        <v>PPIITEM320311013045</v>
      </c>
      <c r="F947" s="1" t="str">
        <f>VLOOKUP( C947,MST_CM_ORG!A:B,2)</f>
        <v>出雲市</v>
      </c>
      <c r="G947" s="1" t="str">
        <f>VLOOKUP(D947, PPI_SPLYCD!A:B,2,FALSE)</f>
        <v>物品</v>
      </c>
      <c r="H947" s="1" t="str">
        <f>VLOOKUP(E947, MST_CM_ITEM!A:B,2,FALSE)</f>
        <v>役務等の提供：ごみ処理施設保守・管理</v>
      </c>
    </row>
    <row r="948" spans="1:8" x14ac:dyDescent="0.15">
      <c r="A948" s="1" t="str">
        <f>IF(MID(MST_CM_ITEM!A948,12,2)&lt;&gt;"11",RIGHT(MST_CM_ITEM!A948,13),RIGHT(MST_CM_ITEM!A948,12))</f>
        <v>320311013046</v>
      </c>
      <c r="B948" s="1" t="e">
        <f t="shared" si="56"/>
        <v>#REF!</v>
      </c>
      <c r="C948" s="1" t="str">
        <f t="shared" si="57"/>
        <v>PPIORG3203</v>
      </c>
      <c r="D948" s="1" t="str">
        <f t="shared" si="58"/>
        <v>PPISPLY320311</v>
      </c>
      <c r="E948" s="1" t="str">
        <f t="shared" si="59"/>
        <v>PPIITEM320311013046</v>
      </c>
      <c r="F948" s="1" t="str">
        <f>VLOOKUP( C948,MST_CM_ORG!A:B,2)</f>
        <v>出雲市</v>
      </c>
      <c r="G948" s="1" t="str">
        <f>VLOOKUP(D948, PPI_SPLYCD!A:B,2,FALSE)</f>
        <v>物品</v>
      </c>
      <c r="H948" s="1" t="str">
        <f>VLOOKUP(E948, MST_CM_ITEM!A:B,2,FALSE)</f>
        <v>役務等の提供：し尿処理施設保守・管理</v>
      </c>
    </row>
    <row r="949" spans="1:8" x14ac:dyDescent="0.15">
      <c r="A949" s="1" t="str">
        <f>IF(MID(MST_CM_ITEM!A949,12,2)&lt;&gt;"11",RIGHT(MST_CM_ITEM!A949,13),RIGHT(MST_CM_ITEM!A949,12))</f>
        <v>320311013047</v>
      </c>
      <c r="B949" s="1" t="e">
        <f t="shared" si="56"/>
        <v>#REF!</v>
      </c>
      <c r="C949" s="1" t="str">
        <f t="shared" si="57"/>
        <v>PPIORG3203</v>
      </c>
      <c r="D949" s="1" t="str">
        <f t="shared" si="58"/>
        <v>PPISPLY320311</v>
      </c>
      <c r="E949" s="1" t="str">
        <f t="shared" si="59"/>
        <v>PPIITEM320311013047</v>
      </c>
      <c r="F949" s="1" t="str">
        <f>VLOOKUP( C949,MST_CM_ORG!A:B,2)</f>
        <v>出雲市</v>
      </c>
      <c r="G949" s="1" t="str">
        <f>VLOOKUP(D949, PPI_SPLYCD!A:B,2,FALSE)</f>
        <v>物品</v>
      </c>
      <c r="H949" s="1" t="str">
        <f>VLOOKUP(E949, MST_CM_ITEM!A:B,2,FALSE)</f>
        <v>役務等の提供：汚水処理設備保守・管理</v>
      </c>
    </row>
    <row r="950" spans="1:8" x14ac:dyDescent="0.15">
      <c r="A950" s="1" t="str">
        <f>IF(MID(MST_CM_ITEM!A950,12,2)&lt;&gt;"11",RIGHT(MST_CM_ITEM!A950,13),RIGHT(MST_CM_ITEM!A950,12))</f>
        <v>320311013048</v>
      </c>
      <c r="B950" s="1" t="e">
        <f t="shared" si="56"/>
        <v>#REF!</v>
      </c>
      <c r="C950" s="1" t="str">
        <f t="shared" si="57"/>
        <v>PPIORG3203</v>
      </c>
      <c r="D950" s="1" t="str">
        <f t="shared" si="58"/>
        <v>PPISPLY320311</v>
      </c>
      <c r="E950" s="1" t="str">
        <f t="shared" si="59"/>
        <v>PPIITEM320311013048</v>
      </c>
      <c r="F950" s="1" t="str">
        <f>VLOOKUP( C950,MST_CM_ORG!A:B,2)</f>
        <v>出雲市</v>
      </c>
      <c r="G950" s="1" t="str">
        <f>VLOOKUP(D950, PPI_SPLYCD!A:B,2,FALSE)</f>
        <v>物品</v>
      </c>
      <c r="H950" s="1" t="str">
        <f>VLOOKUP(E950, MST_CM_ITEM!A:B,2,FALSE)</f>
        <v>役務等の提供：下水道・農業集落排水施設保守・管理</v>
      </c>
    </row>
    <row r="951" spans="1:8" x14ac:dyDescent="0.15">
      <c r="A951" s="1" t="str">
        <f>IF(MID(MST_CM_ITEM!A951,12,2)&lt;&gt;"11",RIGHT(MST_CM_ITEM!A951,13),RIGHT(MST_CM_ITEM!A951,12))</f>
        <v>320311013049</v>
      </c>
      <c r="B951" s="1" t="e">
        <f t="shared" si="56"/>
        <v>#REF!</v>
      </c>
      <c r="C951" s="1" t="str">
        <f t="shared" si="57"/>
        <v>PPIORG3203</v>
      </c>
      <c r="D951" s="1" t="str">
        <f t="shared" si="58"/>
        <v>PPISPLY320311</v>
      </c>
      <c r="E951" s="1" t="str">
        <f t="shared" si="59"/>
        <v>PPIITEM320311013049</v>
      </c>
      <c r="F951" s="1" t="str">
        <f>VLOOKUP( C951,MST_CM_ORG!A:B,2)</f>
        <v>出雲市</v>
      </c>
      <c r="G951" s="1" t="str">
        <f>VLOOKUP(D951, PPI_SPLYCD!A:B,2,FALSE)</f>
        <v>物品</v>
      </c>
      <c r="H951" s="1" t="str">
        <f>VLOOKUP(E951, MST_CM_ITEM!A:B,2,FALSE)</f>
        <v>役務等の提供：その他の保守・管理</v>
      </c>
    </row>
    <row r="952" spans="1:8" x14ac:dyDescent="0.15">
      <c r="A952" s="1" t="str">
        <f>IF(MID(MST_CM_ITEM!A952,12,2)&lt;&gt;"11",RIGHT(MST_CM_ITEM!A952,13),RIGHT(MST_CM_ITEM!A952,12))</f>
        <v>320311013050</v>
      </c>
      <c r="B952" s="1" t="e">
        <f t="shared" si="56"/>
        <v>#REF!</v>
      </c>
      <c r="C952" s="1" t="str">
        <f t="shared" si="57"/>
        <v>PPIORG3203</v>
      </c>
      <c r="D952" s="1" t="str">
        <f t="shared" si="58"/>
        <v>PPISPLY320311</v>
      </c>
      <c r="E952" s="1" t="str">
        <f t="shared" si="59"/>
        <v>PPIITEM320311013050</v>
      </c>
      <c r="F952" s="1" t="str">
        <f>VLOOKUP( C952,MST_CM_ORG!A:B,2)</f>
        <v>出雲市</v>
      </c>
      <c r="G952" s="1" t="str">
        <f>VLOOKUP(D952, PPI_SPLYCD!A:B,2,FALSE)</f>
        <v>物品</v>
      </c>
      <c r="H952" s="1" t="str">
        <f>VLOOKUP(E952, MST_CM_ITEM!A:B,2,FALSE)</f>
        <v>役務等の提供：ＯＡ機器・事務機器リース・レンタル</v>
      </c>
    </row>
    <row r="953" spans="1:8" x14ac:dyDescent="0.15">
      <c r="A953" s="1" t="str">
        <f>IF(MID(MST_CM_ITEM!A953,12,2)&lt;&gt;"11",RIGHT(MST_CM_ITEM!A953,13),RIGHT(MST_CM_ITEM!A953,12))</f>
        <v>320311013051</v>
      </c>
      <c r="B953" s="1" t="e">
        <f t="shared" si="56"/>
        <v>#REF!</v>
      </c>
      <c r="C953" s="1" t="str">
        <f t="shared" si="57"/>
        <v>PPIORG3203</v>
      </c>
      <c r="D953" s="1" t="str">
        <f t="shared" si="58"/>
        <v>PPISPLY320311</v>
      </c>
      <c r="E953" s="1" t="str">
        <f t="shared" si="59"/>
        <v>PPIITEM320311013051</v>
      </c>
      <c r="F953" s="1" t="str">
        <f>VLOOKUP( C953,MST_CM_ORG!A:B,2)</f>
        <v>出雲市</v>
      </c>
      <c r="G953" s="1" t="str">
        <f>VLOOKUP(D953, PPI_SPLYCD!A:B,2,FALSE)</f>
        <v>物品</v>
      </c>
      <c r="H953" s="1" t="str">
        <f>VLOOKUP(E953, MST_CM_ITEM!A:B,2,FALSE)</f>
        <v>役務等の提供：機械リース・レンタル</v>
      </c>
    </row>
    <row r="954" spans="1:8" x14ac:dyDescent="0.15">
      <c r="A954" s="1" t="str">
        <f>IF(MID(MST_CM_ITEM!A954,12,2)&lt;&gt;"11",RIGHT(MST_CM_ITEM!A954,13),RIGHT(MST_CM_ITEM!A954,12))</f>
        <v>320311013052</v>
      </c>
      <c r="B954" s="1" t="e">
        <f t="shared" si="56"/>
        <v>#REF!</v>
      </c>
      <c r="C954" s="1" t="str">
        <f t="shared" si="57"/>
        <v>PPIORG3203</v>
      </c>
      <c r="D954" s="1" t="str">
        <f t="shared" si="58"/>
        <v>PPISPLY320311</v>
      </c>
      <c r="E954" s="1" t="str">
        <f t="shared" si="59"/>
        <v>PPIITEM320311013052</v>
      </c>
      <c r="F954" s="1" t="str">
        <f>VLOOKUP( C954,MST_CM_ORG!A:B,2)</f>
        <v>出雲市</v>
      </c>
      <c r="G954" s="1" t="str">
        <f>VLOOKUP(D954, PPI_SPLYCD!A:B,2,FALSE)</f>
        <v>物品</v>
      </c>
      <c r="H954" s="1" t="str">
        <f>VLOOKUP(E954, MST_CM_ITEM!A:B,2,FALSE)</f>
        <v>役務等の提供：車両リース・レンタル</v>
      </c>
    </row>
    <row r="955" spans="1:8" x14ac:dyDescent="0.15">
      <c r="A955" s="1" t="str">
        <f>IF(MID(MST_CM_ITEM!A955,12,2)&lt;&gt;"11",RIGHT(MST_CM_ITEM!A955,13),RIGHT(MST_CM_ITEM!A955,12))</f>
        <v>320311013053</v>
      </c>
      <c r="B955" s="1" t="e">
        <f t="shared" si="56"/>
        <v>#REF!</v>
      </c>
      <c r="C955" s="1" t="str">
        <f t="shared" si="57"/>
        <v>PPIORG3203</v>
      </c>
      <c r="D955" s="1" t="str">
        <f t="shared" si="58"/>
        <v>PPISPLY320311</v>
      </c>
      <c r="E955" s="1" t="str">
        <f t="shared" si="59"/>
        <v>PPIITEM320311013053</v>
      </c>
      <c r="F955" s="1" t="str">
        <f>VLOOKUP( C955,MST_CM_ORG!A:B,2)</f>
        <v>出雲市</v>
      </c>
      <c r="G955" s="1" t="str">
        <f>VLOOKUP(D955, PPI_SPLYCD!A:B,2,FALSE)</f>
        <v>物品</v>
      </c>
      <c r="H955" s="1" t="str">
        <f>VLOOKUP(E955, MST_CM_ITEM!A:B,2,FALSE)</f>
        <v>役務等の提供：プレハブ・仮設施設リース・レンタル</v>
      </c>
    </row>
    <row r="956" spans="1:8" x14ac:dyDescent="0.15">
      <c r="A956" s="1" t="str">
        <f>IF(MID(MST_CM_ITEM!A956,12,2)&lt;&gt;"11",RIGHT(MST_CM_ITEM!A956,13),RIGHT(MST_CM_ITEM!A956,12))</f>
        <v>320311013054</v>
      </c>
      <c r="B956" s="1" t="e">
        <f t="shared" si="56"/>
        <v>#REF!</v>
      </c>
      <c r="C956" s="1" t="str">
        <f t="shared" si="57"/>
        <v>PPIORG3203</v>
      </c>
      <c r="D956" s="1" t="str">
        <f t="shared" si="58"/>
        <v>PPISPLY320311</v>
      </c>
      <c r="E956" s="1" t="str">
        <f t="shared" si="59"/>
        <v>PPIITEM320311013054</v>
      </c>
      <c r="F956" s="1" t="str">
        <f>VLOOKUP( C956,MST_CM_ORG!A:B,2)</f>
        <v>出雲市</v>
      </c>
      <c r="G956" s="1" t="str">
        <f>VLOOKUP(D956, PPI_SPLYCD!A:B,2,FALSE)</f>
        <v>物品</v>
      </c>
      <c r="H956" s="1" t="str">
        <f>VLOOKUP(E956, MST_CM_ITEM!A:B,2,FALSE)</f>
        <v>役務等の提供：イベント用品リース・レンタル</v>
      </c>
    </row>
    <row r="957" spans="1:8" x14ac:dyDescent="0.15">
      <c r="A957" s="1" t="str">
        <f>IF(MID(MST_CM_ITEM!A957,12,2)&lt;&gt;"11",RIGHT(MST_CM_ITEM!A957,13),RIGHT(MST_CM_ITEM!A957,12))</f>
        <v>320311013055</v>
      </c>
      <c r="B957" s="1" t="e">
        <f t="shared" si="56"/>
        <v>#REF!</v>
      </c>
      <c r="C957" s="1" t="str">
        <f t="shared" si="57"/>
        <v>PPIORG3203</v>
      </c>
      <c r="D957" s="1" t="str">
        <f t="shared" si="58"/>
        <v>PPISPLY320311</v>
      </c>
      <c r="E957" s="1" t="str">
        <f t="shared" si="59"/>
        <v>PPIITEM320311013055</v>
      </c>
      <c r="F957" s="1" t="str">
        <f>VLOOKUP( C957,MST_CM_ORG!A:B,2)</f>
        <v>出雲市</v>
      </c>
      <c r="G957" s="1" t="str">
        <f>VLOOKUP(D957, PPI_SPLYCD!A:B,2,FALSE)</f>
        <v>物品</v>
      </c>
      <c r="H957" s="1" t="str">
        <f>VLOOKUP(E957, MST_CM_ITEM!A:B,2,FALSE)</f>
        <v>役務等の提供：清掃用品リース・レンタル</v>
      </c>
    </row>
    <row r="958" spans="1:8" x14ac:dyDescent="0.15">
      <c r="A958" s="1" t="str">
        <f>IF(MID(MST_CM_ITEM!A958,12,2)&lt;&gt;"11",RIGHT(MST_CM_ITEM!A958,13),RIGHT(MST_CM_ITEM!A958,12))</f>
        <v>320311013056</v>
      </c>
      <c r="B958" s="1" t="e">
        <f t="shared" si="56"/>
        <v>#REF!</v>
      </c>
      <c r="C958" s="1" t="str">
        <f t="shared" si="57"/>
        <v>PPIORG3203</v>
      </c>
      <c r="D958" s="1" t="str">
        <f t="shared" si="58"/>
        <v>PPISPLY320311</v>
      </c>
      <c r="E958" s="1" t="str">
        <f t="shared" si="59"/>
        <v>PPIITEM320311013056</v>
      </c>
      <c r="F958" s="1" t="str">
        <f>VLOOKUP( C958,MST_CM_ORG!A:B,2)</f>
        <v>出雲市</v>
      </c>
      <c r="G958" s="1" t="str">
        <f>VLOOKUP(D958, PPI_SPLYCD!A:B,2,FALSE)</f>
        <v>物品</v>
      </c>
      <c r="H958" s="1" t="str">
        <f>VLOOKUP(E958, MST_CM_ITEM!A:B,2,FALSE)</f>
        <v>役務等の提供：その他のリース・レンタル</v>
      </c>
    </row>
    <row r="959" spans="1:8" x14ac:dyDescent="0.15">
      <c r="A959" s="1" t="str">
        <f>IF(MID(MST_CM_ITEM!A959,12,2)&lt;&gt;"11",RIGHT(MST_CM_ITEM!A959,13),RIGHT(MST_CM_ITEM!A959,12))</f>
        <v>320311013057</v>
      </c>
      <c r="B959" s="1" t="e">
        <f t="shared" si="56"/>
        <v>#REF!</v>
      </c>
      <c r="C959" s="1" t="str">
        <f t="shared" si="57"/>
        <v>PPIORG3203</v>
      </c>
      <c r="D959" s="1" t="str">
        <f t="shared" si="58"/>
        <v>PPISPLY320311</v>
      </c>
      <c r="E959" s="1" t="str">
        <f t="shared" si="59"/>
        <v>PPIITEM320311013057</v>
      </c>
      <c r="F959" s="1" t="str">
        <f>VLOOKUP( C959,MST_CM_ORG!A:B,2)</f>
        <v>出雲市</v>
      </c>
      <c r="G959" s="1" t="str">
        <f>VLOOKUP(D959, PPI_SPLYCD!A:B,2,FALSE)</f>
        <v>物品</v>
      </c>
      <c r="H959" s="1" t="str">
        <f>VLOOKUP(E959, MST_CM_ITEM!A:B,2,FALSE)</f>
        <v>役務等の提供：水質調査</v>
      </c>
    </row>
    <row r="960" spans="1:8" x14ac:dyDescent="0.15">
      <c r="A960" s="1" t="str">
        <f>IF(MID(MST_CM_ITEM!A960,12,2)&lt;&gt;"11",RIGHT(MST_CM_ITEM!A960,13),RIGHT(MST_CM_ITEM!A960,12))</f>
        <v>320311013058</v>
      </c>
      <c r="B960" s="1" t="e">
        <f t="shared" si="56"/>
        <v>#REF!</v>
      </c>
      <c r="C960" s="1" t="str">
        <f t="shared" si="57"/>
        <v>PPIORG3203</v>
      </c>
      <c r="D960" s="1" t="str">
        <f t="shared" si="58"/>
        <v>PPISPLY320311</v>
      </c>
      <c r="E960" s="1" t="str">
        <f t="shared" si="59"/>
        <v>PPIITEM320311013058</v>
      </c>
      <c r="F960" s="1" t="str">
        <f>VLOOKUP( C960,MST_CM_ORG!A:B,2)</f>
        <v>出雲市</v>
      </c>
      <c r="G960" s="1" t="str">
        <f>VLOOKUP(D960, PPI_SPLYCD!A:B,2,FALSE)</f>
        <v>物品</v>
      </c>
      <c r="H960" s="1" t="str">
        <f>VLOOKUP(E960, MST_CM_ITEM!A:B,2,FALSE)</f>
        <v>役務等の提供：大気汚染調査</v>
      </c>
    </row>
    <row r="961" spans="1:8" x14ac:dyDescent="0.15">
      <c r="A961" s="1" t="str">
        <f>IF(MID(MST_CM_ITEM!A961,12,2)&lt;&gt;"11",RIGHT(MST_CM_ITEM!A961,13),RIGHT(MST_CM_ITEM!A961,12))</f>
        <v>320311013059</v>
      </c>
      <c r="B961" s="1" t="e">
        <f t="shared" si="56"/>
        <v>#REF!</v>
      </c>
      <c r="C961" s="1" t="str">
        <f t="shared" si="57"/>
        <v>PPIORG3203</v>
      </c>
      <c r="D961" s="1" t="str">
        <f t="shared" si="58"/>
        <v>PPISPLY320311</v>
      </c>
      <c r="E961" s="1" t="str">
        <f t="shared" si="59"/>
        <v>PPIITEM320311013059</v>
      </c>
      <c r="F961" s="1" t="str">
        <f>VLOOKUP( C961,MST_CM_ORG!A:B,2)</f>
        <v>出雲市</v>
      </c>
      <c r="G961" s="1" t="str">
        <f>VLOOKUP(D961, PPI_SPLYCD!A:B,2,FALSE)</f>
        <v>物品</v>
      </c>
      <c r="H961" s="1" t="str">
        <f>VLOOKUP(E961, MST_CM_ITEM!A:B,2,FALSE)</f>
        <v>役務等の提供：騒音・振動調査</v>
      </c>
    </row>
    <row r="962" spans="1:8" x14ac:dyDescent="0.15">
      <c r="A962" s="1" t="str">
        <f>IF(MID(MST_CM_ITEM!A962,12,2)&lt;&gt;"11",RIGHT(MST_CM_ITEM!A962,13),RIGHT(MST_CM_ITEM!A962,12))</f>
        <v>320311013060</v>
      </c>
      <c r="B962" s="1" t="e">
        <f t="shared" si="56"/>
        <v>#REF!</v>
      </c>
      <c r="C962" s="1" t="str">
        <f t="shared" si="57"/>
        <v>PPIORG3203</v>
      </c>
      <c r="D962" s="1" t="str">
        <f t="shared" si="58"/>
        <v>PPISPLY320311</v>
      </c>
      <c r="E962" s="1" t="str">
        <f t="shared" si="59"/>
        <v>PPIITEM320311013060</v>
      </c>
      <c r="F962" s="1" t="str">
        <f>VLOOKUP( C962,MST_CM_ORG!A:B,2)</f>
        <v>出雲市</v>
      </c>
      <c r="G962" s="1" t="str">
        <f>VLOOKUP(D962, PPI_SPLYCD!A:B,2,FALSE)</f>
        <v>物品</v>
      </c>
      <c r="H962" s="1" t="str">
        <f>VLOOKUP(E962, MST_CM_ITEM!A:B,2,FALSE)</f>
        <v>役務等の提供：土壌分析</v>
      </c>
    </row>
    <row r="963" spans="1:8" x14ac:dyDescent="0.15">
      <c r="A963" s="1" t="str">
        <f>IF(MID(MST_CM_ITEM!A963,12,2)&lt;&gt;"11",RIGHT(MST_CM_ITEM!A963,13),RIGHT(MST_CM_ITEM!A963,12))</f>
        <v>320311013061</v>
      </c>
      <c r="B963" s="1" t="e">
        <f t="shared" si="56"/>
        <v>#REF!</v>
      </c>
      <c r="C963" s="1" t="str">
        <f t="shared" si="57"/>
        <v>PPIORG3203</v>
      </c>
      <c r="D963" s="1" t="str">
        <f t="shared" si="58"/>
        <v>PPISPLY320311</v>
      </c>
      <c r="E963" s="1" t="str">
        <f t="shared" si="59"/>
        <v>PPIITEM320311013061</v>
      </c>
      <c r="F963" s="1" t="str">
        <f>VLOOKUP( C963,MST_CM_ORG!A:B,2)</f>
        <v>出雲市</v>
      </c>
      <c r="G963" s="1" t="str">
        <f>VLOOKUP(D963, PPI_SPLYCD!A:B,2,FALSE)</f>
        <v>物品</v>
      </c>
      <c r="H963" s="1" t="str">
        <f>VLOOKUP(E963, MST_CM_ITEM!A:B,2,FALSE)</f>
        <v>役務等の提供：ダイオキシン測定</v>
      </c>
    </row>
    <row r="964" spans="1:8" x14ac:dyDescent="0.15">
      <c r="A964" s="1" t="str">
        <f>IF(MID(MST_CM_ITEM!A964,12,2)&lt;&gt;"11",RIGHT(MST_CM_ITEM!A964,13),RIGHT(MST_CM_ITEM!A964,12))</f>
        <v>320311013062</v>
      </c>
      <c r="B964" s="1" t="e">
        <f t="shared" ref="B964:B1027" si="60">IF(OR(ISERROR(F964),ISERROR(G964),ISERROR(H964)),"",IF(org_name&lt;&gt;F964,"",CONCATENATE(G964,"：",H964)))</f>
        <v>#REF!</v>
      </c>
      <c r="C964" s="1" t="str">
        <f t="shared" ref="C964:C1027" si="61">"PPIORG"&amp;LEFT(A964,4)</f>
        <v>PPIORG3203</v>
      </c>
      <c r="D964" s="1" t="str">
        <f t="shared" ref="D964:D1027" si="62">"PPISPLY"&amp;LEFT(A964,6)</f>
        <v>PPISPLY320311</v>
      </c>
      <c r="E964" s="1" t="str">
        <f t="shared" ref="E964:E1027" si="63">"PPIITEM"&amp;A964</f>
        <v>PPIITEM320311013062</v>
      </c>
      <c r="F964" s="1" t="str">
        <f>VLOOKUP( C964,MST_CM_ORG!A:B,2)</f>
        <v>出雲市</v>
      </c>
      <c r="G964" s="1" t="str">
        <f>VLOOKUP(D964, PPI_SPLYCD!A:B,2,FALSE)</f>
        <v>物品</v>
      </c>
      <c r="H964" s="1" t="str">
        <f>VLOOKUP(E964, MST_CM_ITEM!A:B,2,FALSE)</f>
        <v>役務等の提供：漏水調査</v>
      </c>
    </row>
    <row r="965" spans="1:8" x14ac:dyDescent="0.15">
      <c r="A965" s="1" t="str">
        <f>IF(MID(MST_CM_ITEM!A965,12,2)&lt;&gt;"11",RIGHT(MST_CM_ITEM!A965,13),RIGHT(MST_CM_ITEM!A965,12))</f>
        <v>320311013063</v>
      </c>
      <c r="B965" s="1" t="e">
        <f t="shared" si="60"/>
        <v>#REF!</v>
      </c>
      <c r="C965" s="1" t="str">
        <f t="shared" si="61"/>
        <v>PPIORG3203</v>
      </c>
      <c r="D965" s="1" t="str">
        <f t="shared" si="62"/>
        <v>PPISPLY320311</v>
      </c>
      <c r="E965" s="1" t="str">
        <f t="shared" si="63"/>
        <v>PPIITEM320311013063</v>
      </c>
      <c r="F965" s="1" t="str">
        <f>VLOOKUP( C965,MST_CM_ORG!A:B,2)</f>
        <v>出雲市</v>
      </c>
      <c r="G965" s="1" t="str">
        <f>VLOOKUP(D965, PPI_SPLYCD!A:B,2,FALSE)</f>
        <v>物品</v>
      </c>
      <c r="H965" s="1" t="str">
        <f>VLOOKUP(E965, MST_CM_ITEM!A:B,2,FALSE)</f>
        <v>役務等の提供：その他の調査・分析・検査等</v>
      </c>
    </row>
    <row r="966" spans="1:8" x14ac:dyDescent="0.15">
      <c r="A966" s="1" t="str">
        <f>IF(MID(MST_CM_ITEM!A966,12,2)&lt;&gt;"11",RIGHT(MST_CM_ITEM!A966,13),RIGHT(MST_CM_ITEM!A966,12))</f>
        <v>320311013064</v>
      </c>
      <c r="B966" s="1" t="e">
        <f t="shared" si="60"/>
        <v>#REF!</v>
      </c>
      <c r="C966" s="1" t="str">
        <f t="shared" si="61"/>
        <v>PPIORG3203</v>
      </c>
      <c r="D966" s="1" t="str">
        <f t="shared" si="62"/>
        <v>PPISPLY320311</v>
      </c>
      <c r="E966" s="1" t="str">
        <f t="shared" si="63"/>
        <v>PPIITEM320311013064</v>
      </c>
      <c r="F966" s="1" t="str">
        <f>VLOOKUP( C966,MST_CM_ORG!A:B,2)</f>
        <v>出雲市</v>
      </c>
      <c r="G966" s="1" t="str">
        <f>VLOOKUP(D966, PPI_SPLYCD!A:B,2,FALSE)</f>
        <v>物品</v>
      </c>
      <c r="H966" s="1" t="str">
        <f>VLOOKUP(E966, MST_CM_ITEM!A:B,2,FALSE)</f>
        <v>役務等の提供：イベント企画・運営</v>
      </c>
    </row>
    <row r="967" spans="1:8" x14ac:dyDescent="0.15">
      <c r="A967" s="1" t="str">
        <f>IF(MID(MST_CM_ITEM!A967,12,2)&lt;&gt;"11",RIGHT(MST_CM_ITEM!A967,13),RIGHT(MST_CM_ITEM!A967,12))</f>
        <v>320311013065</v>
      </c>
      <c r="B967" s="1" t="e">
        <f t="shared" si="60"/>
        <v>#REF!</v>
      </c>
      <c r="C967" s="1" t="str">
        <f t="shared" si="61"/>
        <v>PPIORG3203</v>
      </c>
      <c r="D967" s="1" t="str">
        <f t="shared" si="62"/>
        <v>PPISPLY320311</v>
      </c>
      <c r="E967" s="1" t="str">
        <f t="shared" si="63"/>
        <v>PPIITEM320311013065</v>
      </c>
      <c r="F967" s="1" t="str">
        <f>VLOOKUP( C967,MST_CM_ORG!A:B,2)</f>
        <v>出雲市</v>
      </c>
      <c r="G967" s="1" t="str">
        <f>VLOOKUP(D967, PPI_SPLYCD!A:B,2,FALSE)</f>
        <v>物品</v>
      </c>
      <c r="H967" s="1" t="str">
        <f>VLOOKUP(E967, MST_CM_ITEM!A:B,2,FALSE)</f>
        <v>役務等の提供：アンケート・意識調査</v>
      </c>
    </row>
    <row r="968" spans="1:8" x14ac:dyDescent="0.15">
      <c r="A968" s="1" t="str">
        <f>IF(MID(MST_CM_ITEM!A968,12,2)&lt;&gt;"11",RIGHT(MST_CM_ITEM!A968,13),RIGHT(MST_CM_ITEM!A968,12))</f>
        <v>320311013066</v>
      </c>
      <c r="B968" s="1" t="e">
        <f t="shared" si="60"/>
        <v>#REF!</v>
      </c>
      <c r="C968" s="1" t="str">
        <f t="shared" si="61"/>
        <v>PPIORG3203</v>
      </c>
      <c r="D968" s="1" t="str">
        <f t="shared" si="62"/>
        <v>PPISPLY320311</v>
      </c>
      <c r="E968" s="1" t="str">
        <f t="shared" si="63"/>
        <v>PPIITEM320311013066</v>
      </c>
      <c r="F968" s="1" t="str">
        <f>VLOOKUP( C968,MST_CM_ORG!A:B,2)</f>
        <v>出雲市</v>
      </c>
      <c r="G968" s="1" t="str">
        <f>VLOOKUP(D968, PPI_SPLYCD!A:B,2,FALSE)</f>
        <v>物品</v>
      </c>
      <c r="H968" s="1" t="str">
        <f>VLOOKUP(E968, MST_CM_ITEM!A:B,2,FALSE)</f>
        <v>役務等の提供：計画策定</v>
      </c>
    </row>
    <row r="969" spans="1:8" x14ac:dyDescent="0.15">
      <c r="A969" s="1" t="str">
        <f>IF(MID(MST_CM_ITEM!A969,12,2)&lt;&gt;"11",RIGHT(MST_CM_ITEM!A969,13),RIGHT(MST_CM_ITEM!A969,12))</f>
        <v>320311013067</v>
      </c>
      <c r="B969" s="1" t="e">
        <f t="shared" si="60"/>
        <v>#REF!</v>
      </c>
      <c r="C969" s="1" t="str">
        <f t="shared" si="61"/>
        <v>PPIORG3203</v>
      </c>
      <c r="D969" s="1" t="str">
        <f t="shared" si="62"/>
        <v>PPISPLY320311</v>
      </c>
      <c r="E969" s="1" t="str">
        <f t="shared" si="63"/>
        <v>PPIITEM320311013067</v>
      </c>
      <c r="F969" s="1" t="str">
        <f>VLOOKUP( C969,MST_CM_ORG!A:B,2)</f>
        <v>出雲市</v>
      </c>
      <c r="G969" s="1" t="str">
        <f>VLOOKUP(D969, PPI_SPLYCD!A:B,2,FALSE)</f>
        <v>物品</v>
      </c>
      <c r="H969" s="1" t="str">
        <f>VLOOKUP(E969, MST_CM_ITEM!A:B,2,FALSE)</f>
        <v>役務等の提供：マイクロフィルム撮影</v>
      </c>
    </row>
    <row r="970" spans="1:8" x14ac:dyDescent="0.15">
      <c r="A970" s="1" t="str">
        <f>IF(MID(MST_CM_ITEM!A970,12,2)&lt;&gt;"11",RIGHT(MST_CM_ITEM!A970,13),RIGHT(MST_CM_ITEM!A970,12))</f>
        <v>320311013068</v>
      </c>
      <c r="B970" s="1" t="e">
        <f t="shared" si="60"/>
        <v>#REF!</v>
      </c>
      <c r="C970" s="1" t="str">
        <f t="shared" si="61"/>
        <v>PPIORG3203</v>
      </c>
      <c r="D970" s="1" t="str">
        <f t="shared" si="62"/>
        <v>PPISPLY320311</v>
      </c>
      <c r="E970" s="1" t="str">
        <f t="shared" si="63"/>
        <v>PPIITEM320311013068</v>
      </c>
      <c r="F970" s="1" t="str">
        <f>VLOOKUP( C970,MST_CM_ORG!A:B,2)</f>
        <v>出雲市</v>
      </c>
      <c r="G970" s="1" t="str">
        <f>VLOOKUP(D970, PPI_SPLYCD!A:B,2,FALSE)</f>
        <v>物品</v>
      </c>
      <c r="H970" s="1" t="str">
        <f>VLOOKUP(E970, MST_CM_ITEM!A:B,2,FALSE)</f>
        <v>役務等の提供：テープ起こし</v>
      </c>
    </row>
    <row r="971" spans="1:8" x14ac:dyDescent="0.15">
      <c r="A971" s="1" t="str">
        <f>IF(MID(MST_CM_ITEM!A971,12,2)&lt;&gt;"11",RIGHT(MST_CM_ITEM!A971,13),RIGHT(MST_CM_ITEM!A971,12))</f>
        <v>320311013069</v>
      </c>
      <c r="B971" s="1" t="e">
        <f t="shared" si="60"/>
        <v>#REF!</v>
      </c>
      <c r="C971" s="1" t="str">
        <f t="shared" si="61"/>
        <v>PPIORG3203</v>
      </c>
      <c r="D971" s="1" t="str">
        <f t="shared" si="62"/>
        <v>PPISPLY320311</v>
      </c>
      <c r="E971" s="1" t="str">
        <f t="shared" si="63"/>
        <v>PPIITEM320311013069</v>
      </c>
      <c r="F971" s="1" t="str">
        <f>VLOOKUP( C971,MST_CM_ORG!A:B,2)</f>
        <v>出雲市</v>
      </c>
      <c r="G971" s="1" t="str">
        <f>VLOOKUP(D971, PPI_SPLYCD!A:B,2,FALSE)</f>
        <v>物品</v>
      </c>
      <c r="H971" s="1" t="str">
        <f>VLOOKUP(E971, MST_CM_ITEM!A:B,2,FALSE)</f>
        <v>役務等の提供：映画・ビデオ製作</v>
      </c>
    </row>
    <row r="972" spans="1:8" x14ac:dyDescent="0.15">
      <c r="A972" s="1" t="str">
        <f>IF(MID(MST_CM_ITEM!A972,12,2)&lt;&gt;"11",RIGHT(MST_CM_ITEM!A972,13),RIGHT(MST_CM_ITEM!A972,12))</f>
        <v>320311013070</v>
      </c>
      <c r="B972" s="1" t="e">
        <f t="shared" si="60"/>
        <v>#REF!</v>
      </c>
      <c r="C972" s="1" t="str">
        <f t="shared" si="61"/>
        <v>PPIORG3203</v>
      </c>
      <c r="D972" s="1" t="str">
        <f t="shared" si="62"/>
        <v>PPISPLY320311</v>
      </c>
      <c r="E972" s="1" t="str">
        <f t="shared" si="63"/>
        <v>PPIITEM320311013070</v>
      </c>
      <c r="F972" s="1" t="str">
        <f>VLOOKUP( C972,MST_CM_ORG!A:B,2)</f>
        <v>出雲市</v>
      </c>
      <c r="G972" s="1" t="str">
        <f>VLOOKUP(D972, PPI_SPLYCD!A:B,2,FALSE)</f>
        <v>物品</v>
      </c>
      <c r="H972" s="1" t="str">
        <f>VLOOKUP(E972, MST_CM_ITEM!A:B,2,FALSE)</f>
        <v>役務等の提供：旅行企画</v>
      </c>
    </row>
    <row r="973" spans="1:8" x14ac:dyDescent="0.15">
      <c r="A973" s="1" t="str">
        <f>IF(MID(MST_CM_ITEM!A973,12,2)&lt;&gt;"11",RIGHT(MST_CM_ITEM!A973,13),RIGHT(MST_CM_ITEM!A973,12))</f>
        <v>320311013071</v>
      </c>
      <c r="B973" s="1" t="e">
        <f t="shared" si="60"/>
        <v>#REF!</v>
      </c>
      <c r="C973" s="1" t="str">
        <f t="shared" si="61"/>
        <v>PPIORG3203</v>
      </c>
      <c r="D973" s="1" t="str">
        <f t="shared" si="62"/>
        <v>PPISPLY320311</v>
      </c>
      <c r="E973" s="1" t="str">
        <f t="shared" si="63"/>
        <v>PPIITEM320311013071</v>
      </c>
      <c r="F973" s="1" t="str">
        <f>VLOOKUP( C973,MST_CM_ORG!A:B,2)</f>
        <v>出雲市</v>
      </c>
      <c r="G973" s="1" t="str">
        <f>VLOOKUP(D973, PPI_SPLYCD!A:B,2,FALSE)</f>
        <v>物品</v>
      </c>
      <c r="H973" s="1" t="str">
        <f>VLOOKUP(E973, MST_CM_ITEM!A:B,2,FALSE)</f>
        <v>役務等の提供：その他企画・製作</v>
      </c>
    </row>
    <row r="974" spans="1:8" x14ac:dyDescent="0.15">
      <c r="A974" s="1" t="str">
        <f>IF(MID(MST_CM_ITEM!A974,12,2)&lt;&gt;"11",RIGHT(MST_CM_ITEM!A974,13),RIGHT(MST_CM_ITEM!A974,12))</f>
        <v>320311013072</v>
      </c>
      <c r="B974" s="1" t="e">
        <f t="shared" si="60"/>
        <v>#REF!</v>
      </c>
      <c r="C974" s="1" t="str">
        <f t="shared" si="61"/>
        <v>PPIORG3203</v>
      </c>
      <c r="D974" s="1" t="str">
        <f t="shared" si="62"/>
        <v>PPISPLY320311</v>
      </c>
      <c r="E974" s="1" t="str">
        <f t="shared" si="63"/>
        <v>PPIITEM320311013072</v>
      </c>
      <c r="F974" s="1" t="str">
        <f>VLOOKUP( C974,MST_CM_ORG!A:B,2)</f>
        <v>出雲市</v>
      </c>
      <c r="G974" s="1" t="str">
        <f>VLOOKUP(D974, PPI_SPLYCD!A:B,2,FALSE)</f>
        <v>物品</v>
      </c>
      <c r="H974" s="1" t="str">
        <f>VLOOKUP(E974, MST_CM_ITEM!A:B,2,FALSE)</f>
        <v>役務等の提供：運搬</v>
      </c>
    </row>
    <row r="975" spans="1:8" x14ac:dyDescent="0.15">
      <c r="A975" s="1" t="str">
        <f>IF(MID(MST_CM_ITEM!A975,12,2)&lt;&gt;"11",RIGHT(MST_CM_ITEM!A975,13),RIGHT(MST_CM_ITEM!A975,12))</f>
        <v>320311013073</v>
      </c>
      <c r="B975" s="1" t="e">
        <f t="shared" si="60"/>
        <v>#REF!</v>
      </c>
      <c r="C975" s="1" t="str">
        <f t="shared" si="61"/>
        <v>PPIORG3203</v>
      </c>
      <c r="D975" s="1" t="str">
        <f t="shared" si="62"/>
        <v>PPISPLY320311</v>
      </c>
      <c r="E975" s="1" t="str">
        <f t="shared" si="63"/>
        <v>PPIITEM320311013073</v>
      </c>
      <c r="F975" s="1" t="str">
        <f>VLOOKUP( C975,MST_CM_ORG!A:B,2)</f>
        <v>出雲市</v>
      </c>
      <c r="G975" s="1" t="str">
        <f>VLOOKUP(D975, PPI_SPLYCD!A:B,2,FALSE)</f>
        <v>物品</v>
      </c>
      <c r="H975" s="1" t="str">
        <f>VLOOKUP(E975, MST_CM_ITEM!A:B,2,FALSE)</f>
        <v>役務等の提供：旅客運送</v>
      </c>
    </row>
    <row r="976" spans="1:8" x14ac:dyDescent="0.15">
      <c r="A976" s="1" t="str">
        <f>IF(MID(MST_CM_ITEM!A976,12,2)&lt;&gt;"11",RIGHT(MST_CM_ITEM!A976,13),RIGHT(MST_CM_ITEM!A976,12))</f>
        <v>320311013074</v>
      </c>
      <c r="B976" s="1" t="e">
        <f t="shared" si="60"/>
        <v>#REF!</v>
      </c>
      <c r="C976" s="1" t="str">
        <f t="shared" si="61"/>
        <v>PPIORG3203</v>
      </c>
      <c r="D976" s="1" t="str">
        <f t="shared" si="62"/>
        <v>PPISPLY320311</v>
      </c>
      <c r="E976" s="1" t="str">
        <f t="shared" si="63"/>
        <v>PPIITEM320311013074</v>
      </c>
      <c r="F976" s="1" t="str">
        <f>VLOOKUP( C976,MST_CM_ORG!A:B,2)</f>
        <v>出雲市</v>
      </c>
      <c r="G976" s="1" t="str">
        <f>VLOOKUP(D976, PPI_SPLYCD!A:B,2,FALSE)</f>
        <v>物品</v>
      </c>
      <c r="H976" s="1" t="str">
        <f>VLOOKUP(E976, MST_CM_ITEM!A:B,2,FALSE)</f>
        <v>役務等の提供：その他運搬・配送等</v>
      </c>
    </row>
    <row r="977" spans="1:8" x14ac:dyDescent="0.15">
      <c r="A977" s="1" t="str">
        <f>IF(MID(MST_CM_ITEM!A977,12,2)&lt;&gt;"11",RIGHT(MST_CM_ITEM!A977,13),RIGHT(MST_CM_ITEM!A977,12))</f>
        <v>320311013075</v>
      </c>
      <c r="B977" s="1" t="e">
        <f t="shared" si="60"/>
        <v>#REF!</v>
      </c>
      <c r="C977" s="1" t="str">
        <f t="shared" si="61"/>
        <v>PPIORG3203</v>
      </c>
      <c r="D977" s="1" t="str">
        <f t="shared" si="62"/>
        <v>PPISPLY320311</v>
      </c>
      <c r="E977" s="1" t="str">
        <f t="shared" si="63"/>
        <v>PPIITEM320311013075</v>
      </c>
      <c r="F977" s="1" t="str">
        <f>VLOOKUP( C977,MST_CM_ORG!A:B,2)</f>
        <v>出雲市</v>
      </c>
      <c r="G977" s="1" t="str">
        <f>VLOOKUP(D977, PPI_SPLYCD!A:B,2,FALSE)</f>
        <v>物品</v>
      </c>
      <c r="H977" s="1" t="str">
        <f>VLOOKUP(E977, MST_CM_ITEM!A:B,2,FALSE)</f>
        <v>役務等の提供：損害保険</v>
      </c>
    </row>
    <row r="978" spans="1:8" x14ac:dyDescent="0.15">
      <c r="A978" s="1" t="str">
        <f>IF(MID(MST_CM_ITEM!A978,12,2)&lt;&gt;"11",RIGHT(MST_CM_ITEM!A978,13),RIGHT(MST_CM_ITEM!A978,12))</f>
        <v>320311013076</v>
      </c>
      <c r="B978" s="1" t="e">
        <f t="shared" si="60"/>
        <v>#REF!</v>
      </c>
      <c r="C978" s="1" t="str">
        <f t="shared" si="61"/>
        <v>PPIORG3203</v>
      </c>
      <c r="D978" s="1" t="str">
        <f t="shared" si="62"/>
        <v>PPISPLY320311</v>
      </c>
      <c r="E978" s="1" t="str">
        <f t="shared" si="63"/>
        <v>PPIITEM320311013076</v>
      </c>
      <c r="F978" s="1" t="str">
        <f>VLOOKUP( C978,MST_CM_ORG!A:B,2)</f>
        <v>出雲市</v>
      </c>
      <c r="G978" s="1" t="str">
        <f>VLOOKUP(D978, PPI_SPLYCD!A:B,2,FALSE)</f>
        <v>物品</v>
      </c>
      <c r="H978" s="1" t="str">
        <f>VLOOKUP(E978, MST_CM_ITEM!A:B,2,FALSE)</f>
        <v>役務等の提供：クリーニング</v>
      </c>
    </row>
    <row r="979" spans="1:8" x14ac:dyDescent="0.15">
      <c r="A979" s="1" t="str">
        <f>IF(MID(MST_CM_ITEM!A979,12,2)&lt;&gt;"11",RIGHT(MST_CM_ITEM!A979,13),RIGHT(MST_CM_ITEM!A979,12))</f>
        <v>320311013077</v>
      </c>
      <c r="B979" s="1" t="e">
        <f t="shared" si="60"/>
        <v>#REF!</v>
      </c>
      <c r="C979" s="1" t="str">
        <f t="shared" si="61"/>
        <v>PPIORG3203</v>
      </c>
      <c r="D979" s="1" t="str">
        <f t="shared" si="62"/>
        <v>PPISPLY320311</v>
      </c>
      <c r="E979" s="1" t="str">
        <f t="shared" si="63"/>
        <v>PPIITEM320311013077</v>
      </c>
      <c r="F979" s="1" t="str">
        <f>VLOOKUP( C979,MST_CM_ORG!A:B,2)</f>
        <v>出雲市</v>
      </c>
      <c r="G979" s="1" t="str">
        <f>VLOOKUP(D979, PPI_SPLYCD!A:B,2,FALSE)</f>
        <v>物品</v>
      </c>
      <c r="H979" s="1" t="str">
        <f>VLOOKUP(E979, MST_CM_ITEM!A:B,2,FALSE)</f>
        <v>役務等の提供：健康診断</v>
      </c>
    </row>
    <row r="980" spans="1:8" x14ac:dyDescent="0.15">
      <c r="A980" s="1" t="str">
        <f>IF(MID(MST_CM_ITEM!A980,12,2)&lt;&gt;"11",RIGHT(MST_CM_ITEM!A980,13),RIGHT(MST_CM_ITEM!A980,12))</f>
        <v>320311013078</v>
      </c>
      <c r="B980" s="1" t="e">
        <f t="shared" si="60"/>
        <v>#REF!</v>
      </c>
      <c r="C980" s="1" t="str">
        <f t="shared" si="61"/>
        <v>PPIORG3203</v>
      </c>
      <c r="D980" s="1" t="str">
        <f t="shared" si="62"/>
        <v>PPISPLY320311</v>
      </c>
      <c r="E980" s="1" t="str">
        <f t="shared" si="63"/>
        <v>PPIITEM320311013078</v>
      </c>
      <c r="F980" s="1" t="str">
        <f>VLOOKUP( C980,MST_CM_ORG!A:B,2)</f>
        <v>出雲市</v>
      </c>
      <c r="G980" s="1" t="str">
        <f>VLOOKUP(D980, PPI_SPLYCD!A:B,2,FALSE)</f>
        <v>物品</v>
      </c>
      <c r="H980" s="1" t="str">
        <f>VLOOKUP(E980, MST_CM_ITEM!A:B,2,FALSE)</f>
        <v>役務等の提供：人材派遣</v>
      </c>
    </row>
    <row r="981" spans="1:8" x14ac:dyDescent="0.15">
      <c r="A981" s="1" t="str">
        <f>IF(MID(MST_CM_ITEM!A981,12,2)&lt;&gt;"11",RIGHT(MST_CM_ITEM!A981,13),RIGHT(MST_CM_ITEM!A981,12))</f>
        <v>320311013079</v>
      </c>
      <c r="B981" s="1" t="e">
        <f t="shared" si="60"/>
        <v>#REF!</v>
      </c>
      <c r="C981" s="1" t="str">
        <f t="shared" si="61"/>
        <v>PPIORG3203</v>
      </c>
      <c r="D981" s="1" t="str">
        <f t="shared" si="62"/>
        <v>PPISPLY320311</v>
      </c>
      <c r="E981" s="1" t="str">
        <f t="shared" si="63"/>
        <v>PPIITEM320311013079</v>
      </c>
      <c r="F981" s="1" t="str">
        <f>VLOOKUP( C981,MST_CM_ORG!A:B,2)</f>
        <v>出雲市</v>
      </c>
      <c r="G981" s="1" t="str">
        <f>VLOOKUP(D981, PPI_SPLYCD!A:B,2,FALSE)</f>
        <v>物品</v>
      </c>
      <c r="H981" s="1" t="str">
        <f>VLOOKUP(E981, MST_CM_ITEM!A:B,2,FALSE)</f>
        <v>役務等の提供：不用品買受</v>
      </c>
    </row>
    <row r="982" spans="1:8" x14ac:dyDescent="0.15">
      <c r="A982" s="1" t="str">
        <f>IF(MID(MST_CM_ITEM!A982,12,2)&lt;&gt;"11",RIGHT(MST_CM_ITEM!A982,13),RIGHT(MST_CM_ITEM!A982,12))</f>
        <v>320311013080</v>
      </c>
      <c r="B982" s="1" t="e">
        <f t="shared" si="60"/>
        <v>#REF!</v>
      </c>
      <c r="C982" s="1" t="str">
        <f t="shared" si="61"/>
        <v>PPIORG3203</v>
      </c>
      <c r="D982" s="1" t="str">
        <f t="shared" si="62"/>
        <v>PPISPLY320311</v>
      </c>
      <c r="E982" s="1" t="str">
        <f t="shared" si="63"/>
        <v>PPIITEM320311013080</v>
      </c>
      <c r="F982" s="1" t="str">
        <f>VLOOKUP( C982,MST_CM_ORG!A:B,2)</f>
        <v>出雲市</v>
      </c>
      <c r="G982" s="1" t="str">
        <f>VLOOKUP(D982, PPI_SPLYCD!A:B,2,FALSE)</f>
        <v>物品</v>
      </c>
      <c r="H982" s="1" t="str">
        <f>VLOOKUP(E982, MST_CM_ITEM!A:B,2,FALSE)</f>
        <v>役務等の提供：その他</v>
      </c>
    </row>
    <row r="983" spans="1:8" x14ac:dyDescent="0.15">
      <c r="A983" s="1" t="str">
        <f>IF(MID(MST_CM_ITEM!A983,12,2)&lt;&gt;"11",RIGHT(MST_CM_ITEM!A983,13),RIGHT(MST_CM_ITEM!A983,12))</f>
        <v>320311014000</v>
      </c>
      <c r="B983" s="1" t="e">
        <f t="shared" si="60"/>
        <v>#REF!</v>
      </c>
      <c r="C983" s="1" t="str">
        <f t="shared" si="61"/>
        <v>PPIORG3203</v>
      </c>
      <c r="D983" s="1" t="str">
        <f t="shared" si="62"/>
        <v>PPISPLY320311</v>
      </c>
      <c r="E983" s="1" t="str">
        <f t="shared" si="63"/>
        <v>PPIITEM320311014000</v>
      </c>
      <c r="F983" s="1" t="str">
        <f>VLOOKUP( C983,MST_CM_ORG!A:B,2)</f>
        <v>出雲市</v>
      </c>
      <c r="G983" s="1" t="str">
        <f>VLOOKUP(D983, PPI_SPLYCD!A:B,2,FALSE)</f>
        <v>物品</v>
      </c>
      <c r="H983" s="1" t="str">
        <f>VLOOKUP(E983, MST_CM_ITEM!A:B,2,FALSE)</f>
        <v>物品の購入：</v>
      </c>
    </row>
    <row r="984" spans="1:8" x14ac:dyDescent="0.15">
      <c r="A984" s="1" t="str">
        <f>IF(MID(MST_CM_ITEM!A984,12,2)&lt;&gt;"11",RIGHT(MST_CM_ITEM!A984,13),RIGHT(MST_CM_ITEM!A984,12))</f>
        <v>320311014001</v>
      </c>
      <c r="B984" s="1" t="e">
        <f t="shared" si="60"/>
        <v>#REF!</v>
      </c>
      <c r="C984" s="1" t="str">
        <f t="shared" si="61"/>
        <v>PPIORG3203</v>
      </c>
      <c r="D984" s="1" t="str">
        <f t="shared" si="62"/>
        <v>PPISPLY320311</v>
      </c>
      <c r="E984" s="1" t="str">
        <f t="shared" si="63"/>
        <v>PPIITEM320311014001</v>
      </c>
      <c r="F984" s="1" t="str">
        <f>VLOOKUP( C984,MST_CM_ORG!A:B,2)</f>
        <v>出雲市</v>
      </c>
      <c r="G984" s="1" t="str">
        <f>VLOOKUP(D984, PPI_SPLYCD!A:B,2,FALSE)</f>
        <v>物品</v>
      </c>
      <c r="H984" s="1" t="str">
        <f>VLOOKUP(E984, MST_CM_ITEM!A:B,2,FALSE)</f>
        <v>物品の購入：立木竹</v>
      </c>
    </row>
    <row r="985" spans="1:8" x14ac:dyDescent="0.15">
      <c r="A985" s="1" t="str">
        <f>IF(MID(MST_CM_ITEM!A985,12,2)&lt;&gt;"11",RIGHT(MST_CM_ITEM!A985,13),RIGHT(MST_CM_ITEM!A985,12))</f>
        <v>320311014002</v>
      </c>
      <c r="B985" s="1" t="e">
        <f t="shared" si="60"/>
        <v>#REF!</v>
      </c>
      <c r="C985" s="1" t="str">
        <f t="shared" si="61"/>
        <v>PPIORG3203</v>
      </c>
      <c r="D985" s="1" t="str">
        <f t="shared" si="62"/>
        <v>PPISPLY320311</v>
      </c>
      <c r="E985" s="1" t="str">
        <f t="shared" si="63"/>
        <v>PPIITEM320311014002</v>
      </c>
      <c r="F985" s="1" t="str">
        <f>VLOOKUP( C985,MST_CM_ORG!A:B,2)</f>
        <v>出雲市</v>
      </c>
      <c r="G985" s="1" t="str">
        <f>VLOOKUP(D985, PPI_SPLYCD!A:B,2,FALSE)</f>
        <v>物品</v>
      </c>
      <c r="H985" s="1" t="str">
        <f>VLOOKUP(E985, MST_CM_ITEM!A:B,2,FALSE)</f>
        <v>物品の購入：その他</v>
      </c>
    </row>
    <row r="986" spans="1:8" x14ac:dyDescent="0.15">
      <c r="A986" s="1" t="str">
        <f>IF(MID(MST_CM_ITEM!A986,12,2)&lt;&gt;"11",RIGHT(MST_CM_ITEM!A986,13),RIGHT(MST_CM_ITEM!A986,12))</f>
        <v>3204000200501</v>
      </c>
      <c r="B986" s="1" t="e">
        <f t="shared" si="60"/>
        <v>#REF!</v>
      </c>
      <c r="C986" s="1" t="str">
        <f t="shared" si="61"/>
        <v>PPIORG3204</v>
      </c>
      <c r="D986" s="1" t="str">
        <f t="shared" si="62"/>
        <v>PPISPLY320400</v>
      </c>
      <c r="E986" s="1" t="str">
        <f t="shared" si="63"/>
        <v>PPIITEM3204000200501</v>
      </c>
      <c r="F986" s="1" t="str">
        <f>VLOOKUP( C986,MST_CM_ORG!A:B,2)</f>
        <v>益田市</v>
      </c>
      <c r="G986" s="1" t="str">
        <f>VLOOKUP(D986, PPI_SPLYCD!A:B,2,FALSE)</f>
        <v>工事</v>
      </c>
      <c r="H986" s="1" t="str">
        <f>VLOOKUP(E986, MST_CM_ITEM!A:B,2,FALSE)</f>
        <v>一般土木工事</v>
      </c>
    </row>
    <row r="987" spans="1:8" x14ac:dyDescent="0.15">
      <c r="A987" s="1" t="str">
        <f>IF(MID(MST_CM_ITEM!A987,12,2)&lt;&gt;"11",RIGHT(MST_CM_ITEM!A987,13),RIGHT(MST_CM_ITEM!A987,12))</f>
        <v>3204000200502</v>
      </c>
      <c r="B987" s="1" t="e">
        <f t="shared" si="60"/>
        <v>#REF!</v>
      </c>
      <c r="C987" s="1" t="str">
        <f t="shared" si="61"/>
        <v>PPIORG3204</v>
      </c>
      <c r="D987" s="1" t="str">
        <f t="shared" si="62"/>
        <v>PPISPLY320400</v>
      </c>
      <c r="E987" s="1" t="str">
        <f t="shared" si="63"/>
        <v>PPIITEM3204000200502</v>
      </c>
      <c r="F987" s="1" t="str">
        <f>VLOOKUP( C987,MST_CM_ORG!A:B,2)</f>
        <v>益田市</v>
      </c>
      <c r="G987" s="1" t="str">
        <f>VLOOKUP(D987, PPI_SPLYCD!A:B,2,FALSE)</f>
        <v>工事</v>
      </c>
      <c r="H987" s="1" t="str">
        <f>VLOOKUP(E987, MST_CM_ITEM!A:B,2,FALSE)</f>
        <v>アスファルト舗装工事</v>
      </c>
    </row>
    <row r="988" spans="1:8" x14ac:dyDescent="0.15">
      <c r="A988" s="1" t="str">
        <f>IF(MID(MST_CM_ITEM!A988,12,2)&lt;&gt;"11",RIGHT(MST_CM_ITEM!A988,13),RIGHT(MST_CM_ITEM!A988,12))</f>
        <v>3204000200503</v>
      </c>
      <c r="B988" s="1" t="e">
        <f t="shared" si="60"/>
        <v>#REF!</v>
      </c>
      <c r="C988" s="1" t="str">
        <f t="shared" si="61"/>
        <v>PPIORG3204</v>
      </c>
      <c r="D988" s="1" t="str">
        <f t="shared" si="62"/>
        <v>PPISPLY320400</v>
      </c>
      <c r="E988" s="1" t="str">
        <f t="shared" si="63"/>
        <v>PPIITEM3204000200503</v>
      </c>
      <c r="F988" s="1" t="str">
        <f>VLOOKUP( C988,MST_CM_ORG!A:B,2)</f>
        <v>益田市</v>
      </c>
      <c r="G988" s="1" t="str">
        <f>VLOOKUP(D988, PPI_SPLYCD!A:B,2,FALSE)</f>
        <v>工事</v>
      </c>
      <c r="H988" s="1" t="str">
        <f>VLOOKUP(E988, MST_CM_ITEM!A:B,2,FALSE)</f>
        <v>鋼橋上部工事</v>
      </c>
    </row>
    <row r="989" spans="1:8" x14ac:dyDescent="0.15">
      <c r="A989" s="1" t="str">
        <f>IF(MID(MST_CM_ITEM!A989,12,2)&lt;&gt;"11",RIGHT(MST_CM_ITEM!A989,13),RIGHT(MST_CM_ITEM!A989,12))</f>
        <v>3204000200504</v>
      </c>
      <c r="B989" s="1" t="e">
        <f t="shared" si="60"/>
        <v>#REF!</v>
      </c>
      <c r="C989" s="1" t="str">
        <f t="shared" si="61"/>
        <v>PPIORG3204</v>
      </c>
      <c r="D989" s="1" t="str">
        <f t="shared" si="62"/>
        <v>PPISPLY320400</v>
      </c>
      <c r="E989" s="1" t="str">
        <f t="shared" si="63"/>
        <v>PPIITEM3204000200504</v>
      </c>
      <c r="F989" s="1" t="str">
        <f>VLOOKUP( C989,MST_CM_ORG!A:B,2)</f>
        <v>益田市</v>
      </c>
      <c r="G989" s="1" t="str">
        <f>VLOOKUP(D989, PPI_SPLYCD!A:B,2,FALSE)</f>
        <v>工事</v>
      </c>
      <c r="H989" s="1" t="str">
        <f>VLOOKUP(E989, MST_CM_ITEM!A:B,2,FALSE)</f>
        <v>造園工事</v>
      </c>
    </row>
    <row r="990" spans="1:8" x14ac:dyDescent="0.15">
      <c r="A990" s="1" t="str">
        <f>IF(MID(MST_CM_ITEM!A990,12,2)&lt;&gt;"11",RIGHT(MST_CM_ITEM!A990,13),RIGHT(MST_CM_ITEM!A990,12))</f>
        <v>3204000200505</v>
      </c>
      <c r="B990" s="1" t="e">
        <f t="shared" si="60"/>
        <v>#REF!</v>
      </c>
      <c r="C990" s="1" t="str">
        <f t="shared" si="61"/>
        <v>PPIORG3204</v>
      </c>
      <c r="D990" s="1" t="str">
        <f t="shared" si="62"/>
        <v>PPISPLY320400</v>
      </c>
      <c r="E990" s="1" t="str">
        <f t="shared" si="63"/>
        <v>PPIITEM3204000200505</v>
      </c>
      <c r="F990" s="1" t="str">
        <f>VLOOKUP( C990,MST_CM_ORG!A:B,2)</f>
        <v>益田市</v>
      </c>
      <c r="G990" s="1" t="str">
        <f>VLOOKUP(D990, PPI_SPLYCD!A:B,2,FALSE)</f>
        <v>工事</v>
      </c>
      <c r="H990" s="1" t="str">
        <f>VLOOKUP(E990, MST_CM_ITEM!A:B,2,FALSE)</f>
        <v>建築工事</v>
      </c>
    </row>
    <row r="991" spans="1:8" x14ac:dyDescent="0.15">
      <c r="A991" s="1" t="str">
        <f>IF(MID(MST_CM_ITEM!A991,12,2)&lt;&gt;"11",RIGHT(MST_CM_ITEM!A991,13),RIGHT(MST_CM_ITEM!A991,12))</f>
        <v>3204000200506</v>
      </c>
      <c r="B991" s="1" t="e">
        <f t="shared" si="60"/>
        <v>#REF!</v>
      </c>
      <c r="C991" s="1" t="str">
        <f t="shared" si="61"/>
        <v>PPIORG3204</v>
      </c>
      <c r="D991" s="1" t="str">
        <f t="shared" si="62"/>
        <v>PPISPLY320400</v>
      </c>
      <c r="E991" s="1" t="str">
        <f t="shared" si="63"/>
        <v>PPIITEM3204000200506</v>
      </c>
      <c r="F991" s="1" t="str">
        <f>VLOOKUP( C991,MST_CM_ORG!A:B,2)</f>
        <v>益田市</v>
      </c>
      <c r="G991" s="1" t="str">
        <f>VLOOKUP(D991, PPI_SPLYCD!A:B,2,FALSE)</f>
        <v>工事</v>
      </c>
      <c r="H991" s="1" t="str">
        <f>VLOOKUP(E991, MST_CM_ITEM!A:B,2,FALSE)</f>
        <v>木造建築工事</v>
      </c>
    </row>
    <row r="992" spans="1:8" x14ac:dyDescent="0.15">
      <c r="A992" s="1" t="str">
        <f>IF(MID(MST_CM_ITEM!A992,12,2)&lt;&gt;"11",RIGHT(MST_CM_ITEM!A992,13),RIGHT(MST_CM_ITEM!A992,12))</f>
        <v>3204000200507</v>
      </c>
      <c r="B992" s="1" t="e">
        <f t="shared" si="60"/>
        <v>#REF!</v>
      </c>
      <c r="C992" s="1" t="str">
        <f t="shared" si="61"/>
        <v>PPIORG3204</v>
      </c>
      <c r="D992" s="1" t="str">
        <f t="shared" si="62"/>
        <v>PPISPLY320400</v>
      </c>
      <c r="E992" s="1" t="str">
        <f t="shared" si="63"/>
        <v>PPIITEM3204000200507</v>
      </c>
      <c r="F992" s="1" t="str">
        <f>VLOOKUP( C992,MST_CM_ORG!A:B,2)</f>
        <v>益田市</v>
      </c>
      <c r="G992" s="1" t="str">
        <f>VLOOKUP(D992, PPI_SPLYCD!A:B,2,FALSE)</f>
        <v>工事</v>
      </c>
      <c r="H992" s="1" t="str">
        <f>VLOOKUP(E992, MST_CM_ITEM!A:B,2,FALSE)</f>
        <v>電気設備工事</v>
      </c>
    </row>
    <row r="993" spans="1:8" x14ac:dyDescent="0.15">
      <c r="A993" s="1" t="str">
        <f>IF(MID(MST_CM_ITEM!A993,12,2)&lt;&gt;"11",RIGHT(MST_CM_ITEM!A993,13),RIGHT(MST_CM_ITEM!A993,12))</f>
        <v>3204000200508</v>
      </c>
      <c r="B993" s="1" t="e">
        <f t="shared" si="60"/>
        <v>#REF!</v>
      </c>
      <c r="C993" s="1" t="str">
        <f t="shared" si="61"/>
        <v>PPIORG3204</v>
      </c>
      <c r="D993" s="1" t="str">
        <f t="shared" si="62"/>
        <v>PPISPLY320400</v>
      </c>
      <c r="E993" s="1" t="str">
        <f t="shared" si="63"/>
        <v>PPIITEM3204000200508</v>
      </c>
      <c r="F993" s="1" t="str">
        <f>VLOOKUP( C993,MST_CM_ORG!A:B,2)</f>
        <v>益田市</v>
      </c>
      <c r="G993" s="1" t="str">
        <f>VLOOKUP(D993, PPI_SPLYCD!A:B,2,FALSE)</f>
        <v>工事</v>
      </c>
      <c r="H993" s="1" t="str">
        <f>VLOOKUP(E993, MST_CM_ITEM!A:B,2,FALSE)</f>
        <v>冷暖房衛生設備工事</v>
      </c>
    </row>
    <row r="994" spans="1:8" x14ac:dyDescent="0.15">
      <c r="A994" s="1" t="str">
        <f>IF(MID(MST_CM_ITEM!A994,12,2)&lt;&gt;"11",RIGHT(MST_CM_ITEM!A994,13),RIGHT(MST_CM_ITEM!A994,12))</f>
        <v>3204000200509</v>
      </c>
      <c r="B994" s="1" t="e">
        <f t="shared" si="60"/>
        <v>#REF!</v>
      </c>
      <c r="C994" s="1" t="str">
        <f t="shared" si="61"/>
        <v>PPIORG3204</v>
      </c>
      <c r="D994" s="1" t="str">
        <f t="shared" si="62"/>
        <v>PPISPLY320400</v>
      </c>
      <c r="E994" s="1" t="str">
        <f t="shared" si="63"/>
        <v>PPIITEM3204000200509</v>
      </c>
      <c r="F994" s="1" t="str">
        <f>VLOOKUP( C994,MST_CM_ORG!A:B,2)</f>
        <v>益田市</v>
      </c>
      <c r="G994" s="1" t="str">
        <f>VLOOKUP(D994, PPI_SPLYCD!A:B,2,FALSE)</f>
        <v>工事</v>
      </c>
      <c r="H994" s="1" t="str">
        <f>VLOOKUP(E994, MST_CM_ITEM!A:B,2,FALSE)</f>
        <v>セメント・コンクリート舗装工事</v>
      </c>
    </row>
    <row r="995" spans="1:8" x14ac:dyDescent="0.15">
      <c r="A995" s="1" t="str">
        <f>IF(MID(MST_CM_ITEM!A995,12,2)&lt;&gt;"11",RIGHT(MST_CM_ITEM!A995,13),RIGHT(MST_CM_ITEM!A995,12))</f>
        <v>3204000200510</v>
      </c>
      <c r="B995" s="1" t="e">
        <f t="shared" si="60"/>
        <v>#REF!</v>
      </c>
      <c r="C995" s="1" t="str">
        <f t="shared" si="61"/>
        <v>PPIORG3204</v>
      </c>
      <c r="D995" s="1" t="str">
        <f t="shared" si="62"/>
        <v>PPISPLY320400</v>
      </c>
      <c r="E995" s="1" t="str">
        <f t="shared" si="63"/>
        <v>PPIITEM3204000200510</v>
      </c>
      <c r="F995" s="1" t="str">
        <f>VLOOKUP( C995,MST_CM_ORG!A:B,2)</f>
        <v>益田市</v>
      </c>
      <c r="G995" s="1" t="str">
        <f>VLOOKUP(D995, PPI_SPLYCD!A:B,2,FALSE)</f>
        <v>工事</v>
      </c>
      <c r="H995" s="1" t="str">
        <f>VLOOKUP(E995, MST_CM_ITEM!A:B,2,FALSE)</f>
        <v>プレストレスト・コンクリート工事</v>
      </c>
    </row>
    <row r="996" spans="1:8" x14ac:dyDescent="0.15">
      <c r="A996" s="1" t="str">
        <f>IF(MID(MST_CM_ITEM!A996,12,2)&lt;&gt;"11",RIGHT(MST_CM_ITEM!A996,13),RIGHT(MST_CM_ITEM!A996,12))</f>
        <v>3204000200511</v>
      </c>
      <c r="B996" s="1" t="e">
        <f t="shared" si="60"/>
        <v>#REF!</v>
      </c>
      <c r="C996" s="1" t="str">
        <f t="shared" si="61"/>
        <v>PPIORG3204</v>
      </c>
      <c r="D996" s="1" t="str">
        <f t="shared" si="62"/>
        <v>PPISPLY320400</v>
      </c>
      <c r="E996" s="1" t="str">
        <f t="shared" si="63"/>
        <v>PPIITEM3204000200511</v>
      </c>
      <c r="F996" s="1" t="str">
        <f>VLOOKUP( C996,MST_CM_ORG!A:B,2)</f>
        <v>益田市</v>
      </c>
      <c r="G996" s="1" t="str">
        <f>VLOOKUP(D996, PPI_SPLYCD!A:B,2,FALSE)</f>
        <v>工事</v>
      </c>
      <c r="H996" s="1" t="str">
        <f>VLOOKUP(E996, MST_CM_ITEM!A:B,2,FALSE)</f>
        <v>法面処理工事</v>
      </c>
    </row>
    <row r="997" spans="1:8" x14ac:dyDescent="0.15">
      <c r="A997" s="1" t="str">
        <f>IF(MID(MST_CM_ITEM!A997,12,2)&lt;&gt;"11",RIGHT(MST_CM_ITEM!A997,13),RIGHT(MST_CM_ITEM!A997,12))</f>
        <v>3204000200512</v>
      </c>
      <c r="B997" s="1" t="e">
        <f t="shared" si="60"/>
        <v>#REF!</v>
      </c>
      <c r="C997" s="1" t="str">
        <f t="shared" si="61"/>
        <v>PPIORG3204</v>
      </c>
      <c r="D997" s="1" t="str">
        <f t="shared" si="62"/>
        <v>PPISPLY320400</v>
      </c>
      <c r="E997" s="1" t="str">
        <f t="shared" si="63"/>
        <v>PPIITEM3204000200512</v>
      </c>
      <c r="F997" s="1" t="str">
        <f>VLOOKUP( C997,MST_CM_ORG!A:B,2)</f>
        <v>益田市</v>
      </c>
      <c r="G997" s="1" t="str">
        <f>VLOOKUP(D997, PPI_SPLYCD!A:B,2,FALSE)</f>
        <v>工事</v>
      </c>
      <c r="H997" s="1" t="str">
        <f>VLOOKUP(E997, MST_CM_ITEM!A:B,2,FALSE)</f>
        <v>塗装工事</v>
      </c>
    </row>
    <row r="998" spans="1:8" x14ac:dyDescent="0.15">
      <c r="A998" s="1" t="str">
        <f>IF(MID(MST_CM_ITEM!A998,12,2)&lt;&gt;"11",RIGHT(MST_CM_ITEM!A998,13),RIGHT(MST_CM_ITEM!A998,12))</f>
        <v>3204000200513</v>
      </c>
      <c r="B998" s="1" t="e">
        <f t="shared" si="60"/>
        <v>#REF!</v>
      </c>
      <c r="C998" s="1" t="str">
        <f t="shared" si="61"/>
        <v>PPIORG3204</v>
      </c>
      <c r="D998" s="1" t="str">
        <f t="shared" si="62"/>
        <v>PPISPLY320400</v>
      </c>
      <c r="E998" s="1" t="str">
        <f t="shared" si="63"/>
        <v>PPIITEM3204000200513</v>
      </c>
      <c r="F998" s="1" t="str">
        <f>VLOOKUP( C998,MST_CM_ORG!A:B,2)</f>
        <v>益田市</v>
      </c>
      <c r="G998" s="1" t="str">
        <f>VLOOKUP(D998, PPI_SPLYCD!A:B,2,FALSE)</f>
        <v>工事</v>
      </c>
      <c r="H998" s="1" t="str">
        <f>VLOOKUP(E998, MST_CM_ITEM!A:B,2,FALSE)</f>
        <v>維持修繕工事</v>
      </c>
    </row>
    <row r="999" spans="1:8" x14ac:dyDescent="0.15">
      <c r="A999" s="1" t="str">
        <f>IF(MID(MST_CM_ITEM!A999,12,2)&lt;&gt;"11",RIGHT(MST_CM_ITEM!A999,13),RIGHT(MST_CM_ITEM!A999,12))</f>
        <v>3204000200514</v>
      </c>
      <c r="B999" s="1" t="e">
        <f t="shared" si="60"/>
        <v>#REF!</v>
      </c>
      <c r="C999" s="1" t="str">
        <f t="shared" si="61"/>
        <v>PPIORG3204</v>
      </c>
      <c r="D999" s="1" t="str">
        <f t="shared" si="62"/>
        <v>PPISPLY320400</v>
      </c>
      <c r="E999" s="1" t="str">
        <f t="shared" si="63"/>
        <v>PPIITEM3204000200514</v>
      </c>
      <c r="F999" s="1" t="str">
        <f>VLOOKUP( C999,MST_CM_ORG!A:B,2)</f>
        <v>益田市</v>
      </c>
      <c r="G999" s="1" t="str">
        <f>VLOOKUP(D999, PPI_SPLYCD!A:B,2,FALSE)</f>
        <v>工事</v>
      </c>
      <c r="H999" s="1" t="str">
        <f>VLOOKUP(E999, MST_CM_ITEM!A:B,2,FALSE)</f>
        <v>しゅんせつ工事</v>
      </c>
    </row>
    <row r="1000" spans="1:8" x14ac:dyDescent="0.15">
      <c r="A1000" s="1" t="str">
        <f>IF(MID(MST_CM_ITEM!A1000,12,2)&lt;&gt;"11",RIGHT(MST_CM_ITEM!A1000,13),RIGHT(MST_CM_ITEM!A1000,12))</f>
        <v>3204000200515</v>
      </c>
      <c r="B1000" s="1" t="e">
        <f t="shared" si="60"/>
        <v>#REF!</v>
      </c>
      <c r="C1000" s="1" t="str">
        <f t="shared" si="61"/>
        <v>PPIORG3204</v>
      </c>
      <c r="D1000" s="1" t="str">
        <f t="shared" si="62"/>
        <v>PPISPLY320400</v>
      </c>
      <c r="E1000" s="1" t="str">
        <f t="shared" si="63"/>
        <v>PPIITEM3204000200515</v>
      </c>
      <c r="F1000" s="1" t="str">
        <f>VLOOKUP( C1000,MST_CM_ORG!A:B,2)</f>
        <v>益田市</v>
      </c>
      <c r="G1000" s="1" t="str">
        <f>VLOOKUP(D1000, PPI_SPLYCD!A:B,2,FALSE)</f>
        <v>工事</v>
      </c>
      <c r="H1000" s="1" t="str">
        <f>VLOOKUP(E1000, MST_CM_ITEM!A:B,2,FALSE)</f>
        <v>グラウト工事</v>
      </c>
    </row>
    <row r="1001" spans="1:8" x14ac:dyDescent="0.15">
      <c r="A1001" s="1" t="str">
        <f>IF(MID(MST_CM_ITEM!A1001,12,2)&lt;&gt;"11",RIGHT(MST_CM_ITEM!A1001,13),RIGHT(MST_CM_ITEM!A1001,12))</f>
        <v>3204000200516</v>
      </c>
      <c r="B1001" s="1" t="e">
        <f t="shared" si="60"/>
        <v>#REF!</v>
      </c>
      <c r="C1001" s="1" t="str">
        <f t="shared" si="61"/>
        <v>PPIORG3204</v>
      </c>
      <c r="D1001" s="1" t="str">
        <f t="shared" si="62"/>
        <v>PPISPLY320400</v>
      </c>
      <c r="E1001" s="1" t="str">
        <f t="shared" si="63"/>
        <v>PPIITEM3204000200516</v>
      </c>
      <c r="F1001" s="1" t="str">
        <f>VLOOKUP( C1001,MST_CM_ORG!A:B,2)</f>
        <v>益田市</v>
      </c>
      <c r="G1001" s="1" t="str">
        <f>VLOOKUP(D1001, PPI_SPLYCD!A:B,2,FALSE)</f>
        <v>工事</v>
      </c>
      <c r="H1001" s="1" t="str">
        <f>VLOOKUP(E1001, MST_CM_ITEM!A:B,2,FALSE)</f>
        <v>杭打工事</v>
      </c>
    </row>
    <row r="1002" spans="1:8" x14ac:dyDescent="0.15">
      <c r="A1002" s="1" t="str">
        <f>IF(MID(MST_CM_ITEM!A1002,12,2)&lt;&gt;"11",RIGHT(MST_CM_ITEM!A1002,13),RIGHT(MST_CM_ITEM!A1002,12))</f>
        <v>3204000200517</v>
      </c>
      <c r="B1002" s="1" t="e">
        <f t="shared" si="60"/>
        <v>#REF!</v>
      </c>
      <c r="C1002" s="1" t="str">
        <f t="shared" si="61"/>
        <v>PPIORG3204</v>
      </c>
      <c r="D1002" s="1" t="str">
        <f t="shared" si="62"/>
        <v>PPISPLY320400</v>
      </c>
      <c r="E1002" s="1" t="str">
        <f t="shared" si="63"/>
        <v>PPIITEM3204000200517</v>
      </c>
      <c r="F1002" s="1" t="str">
        <f>VLOOKUP( C1002,MST_CM_ORG!A:B,2)</f>
        <v>益田市</v>
      </c>
      <c r="G1002" s="1" t="str">
        <f>VLOOKUP(D1002, PPI_SPLYCD!A:B,2,FALSE)</f>
        <v>工事</v>
      </c>
      <c r="H1002" s="1" t="str">
        <f>VLOOKUP(E1002, MST_CM_ITEM!A:B,2,FALSE)</f>
        <v>さく井工事</v>
      </c>
    </row>
    <row r="1003" spans="1:8" x14ac:dyDescent="0.15">
      <c r="A1003" s="1" t="str">
        <f>IF(MID(MST_CM_ITEM!A1003,12,2)&lt;&gt;"11",RIGHT(MST_CM_ITEM!A1003,13),RIGHT(MST_CM_ITEM!A1003,12))</f>
        <v>3204000200518</v>
      </c>
      <c r="B1003" s="1" t="e">
        <f t="shared" si="60"/>
        <v>#REF!</v>
      </c>
      <c r="C1003" s="1" t="str">
        <f t="shared" si="61"/>
        <v>PPIORG3204</v>
      </c>
      <c r="D1003" s="1" t="str">
        <f t="shared" si="62"/>
        <v>PPISPLY320400</v>
      </c>
      <c r="E1003" s="1" t="str">
        <f t="shared" si="63"/>
        <v>PPIITEM3204000200518</v>
      </c>
      <c r="F1003" s="1" t="str">
        <f>VLOOKUP( C1003,MST_CM_ORG!A:B,2)</f>
        <v>益田市</v>
      </c>
      <c r="G1003" s="1" t="str">
        <f>VLOOKUP(D1003, PPI_SPLYCD!A:B,2,FALSE)</f>
        <v>工事</v>
      </c>
      <c r="H1003" s="1" t="str">
        <f>VLOOKUP(E1003, MST_CM_ITEM!A:B,2,FALSE)</f>
        <v>プレハブ建築工事</v>
      </c>
    </row>
    <row r="1004" spans="1:8" x14ac:dyDescent="0.15">
      <c r="A1004" s="1" t="str">
        <f>IF(MID(MST_CM_ITEM!A1004,12,2)&lt;&gt;"11",RIGHT(MST_CM_ITEM!A1004,13),RIGHT(MST_CM_ITEM!A1004,12))</f>
        <v>3204000200519</v>
      </c>
      <c r="B1004" s="1" t="e">
        <f t="shared" si="60"/>
        <v>#REF!</v>
      </c>
      <c r="C1004" s="1" t="str">
        <f t="shared" si="61"/>
        <v>PPIORG3204</v>
      </c>
      <c r="D1004" s="1" t="str">
        <f t="shared" si="62"/>
        <v>PPISPLY320400</v>
      </c>
      <c r="E1004" s="1" t="str">
        <f t="shared" si="63"/>
        <v>PPIITEM3204000200519</v>
      </c>
      <c r="F1004" s="1" t="str">
        <f>VLOOKUP( C1004,MST_CM_ORG!A:B,2)</f>
        <v>益田市</v>
      </c>
      <c r="G1004" s="1" t="str">
        <f>VLOOKUP(D1004, PPI_SPLYCD!A:B,2,FALSE)</f>
        <v>工事</v>
      </c>
      <c r="H1004" s="1" t="str">
        <f>VLOOKUP(E1004, MST_CM_ITEM!A:B,2,FALSE)</f>
        <v>機械設備工事</v>
      </c>
    </row>
    <row r="1005" spans="1:8" x14ac:dyDescent="0.15">
      <c r="A1005" s="1" t="str">
        <f>IF(MID(MST_CM_ITEM!A1005,12,2)&lt;&gt;"11",RIGHT(MST_CM_ITEM!A1005,13),RIGHT(MST_CM_ITEM!A1005,12))</f>
        <v>3204000200520</v>
      </c>
      <c r="B1005" s="1" t="e">
        <f t="shared" si="60"/>
        <v>#REF!</v>
      </c>
      <c r="C1005" s="1" t="str">
        <f t="shared" si="61"/>
        <v>PPIORG3204</v>
      </c>
      <c r="D1005" s="1" t="str">
        <f t="shared" si="62"/>
        <v>PPISPLY320400</v>
      </c>
      <c r="E1005" s="1" t="str">
        <f t="shared" si="63"/>
        <v>PPIITEM3204000200520</v>
      </c>
      <c r="F1005" s="1" t="str">
        <f>VLOOKUP( C1005,MST_CM_ORG!A:B,2)</f>
        <v>益田市</v>
      </c>
      <c r="G1005" s="1" t="str">
        <f>VLOOKUP(D1005, PPI_SPLYCD!A:B,2,FALSE)</f>
        <v>工事</v>
      </c>
      <c r="H1005" s="1" t="str">
        <f>VLOOKUP(E1005, MST_CM_ITEM!A:B,2,FALSE)</f>
        <v>通信設備工事</v>
      </c>
    </row>
    <row r="1006" spans="1:8" x14ac:dyDescent="0.15">
      <c r="A1006" s="1" t="str">
        <f>IF(MID(MST_CM_ITEM!A1006,12,2)&lt;&gt;"11",RIGHT(MST_CM_ITEM!A1006,13),RIGHT(MST_CM_ITEM!A1006,12))</f>
        <v>3204000200521</v>
      </c>
      <c r="B1006" s="1" t="e">
        <f t="shared" si="60"/>
        <v>#REF!</v>
      </c>
      <c r="C1006" s="1" t="str">
        <f t="shared" si="61"/>
        <v>PPIORG3204</v>
      </c>
      <c r="D1006" s="1" t="str">
        <f t="shared" si="62"/>
        <v>PPISPLY320400</v>
      </c>
      <c r="E1006" s="1" t="str">
        <f t="shared" si="63"/>
        <v>PPIITEM3204000200521</v>
      </c>
      <c r="F1006" s="1" t="str">
        <f>VLOOKUP( C1006,MST_CM_ORG!A:B,2)</f>
        <v>益田市</v>
      </c>
      <c r="G1006" s="1" t="str">
        <f>VLOOKUP(D1006, PPI_SPLYCD!A:B,2,FALSE)</f>
        <v>工事</v>
      </c>
      <c r="H1006" s="1" t="str">
        <f>VLOOKUP(E1006, MST_CM_ITEM!A:B,2,FALSE)</f>
        <v>受変電設備工事</v>
      </c>
    </row>
    <row r="1007" spans="1:8" x14ac:dyDescent="0.15">
      <c r="A1007" s="1" t="str">
        <f>IF(MID(MST_CM_ITEM!A1007,12,2)&lt;&gt;"11",RIGHT(MST_CM_ITEM!A1007,13),RIGHT(MST_CM_ITEM!A1007,12))</f>
        <v>3204000200522</v>
      </c>
      <c r="B1007" s="1" t="e">
        <f t="shared" si="60"/>
        <v>#REF!</v>
      </c>
      <c r="C1007" s="1" t="str">
        <f t="shared" si="61"/>
        <v>PPIORG3204</v>
      </c>
      <c r="D1007" s="1" t="str">
        <f t="shared" si="62"/>
        <v>PPISPLY320400</v>
      </c>
      <c r="E1007" s="1" t="str">
        <f t="shared" si="63"/>
        <v>PPIITEM3204000200522</v>
      </c>
      <c r="F1007" s="1" t="str">
        <f>VLOOKUP( C1007,MST_CM_ORG!A:B,2)</f>
        <v>益田市</v>
      </c>
      <c r="G1007" s="1" t="str">
        <f>VLOOKUP(D1007, PPI_SPLYCD!A:B,2,FALSE)</f>
        <v>工事</v>
      </c>
      <c r="H1007" s="1" t="str">
        <f>VLOOKUP(E1007, MST_CM_ITEM!A:B,2,FALSE)</f>
        <v>港湾土木工事</v>
      </c>
    </row>
    <row r="1008" spans="1:8" x14ac:dyDescent="0.15">
      <c r="A1008" s="1" t="str">
        <f>IF(MID(MST_CM_ITEM!A1008,12,2)&lt;&gt;"11",RIGHT(MST_CM_ITEM!A1008,13),RIGHT(MST_CM_ITEM!A1008,12))</f>
        <v>3204000200523</v>
      </c>
      <c r="B1008" s="1" t="e">
        <f t="shared" si="60"/>
        <v>#REF!</v>
      </c>
      <c r="C1008" s="1" t="str">
        <f t="shared" si="61"/>
        <v>PPIORG3204</v>
      </c>
      <c r="D1008" s="1" t="str">
        <f t="shared" si="62"/>
        <v>PPISPLY320400</v>
      </c>
      <c r="E1008" s="1" t="str">
        <f t="shared" si="63"/>
        <v>PPIITEM3204000200523</v>
      </c>
      <c r="F1008" s="1" t="str">
        <f>VLOOKUP( C1008,MST_CM_ORG!A:B,2)</f>
        <v>益田市</v>
      </c>
      <c r="G1008" s="1" t="str">
        <f>VLOOKUP(D1008, PPI_SPLYCD!A:B,2,FALSE)</f>
        <v>工事</v>
      </c>
      <c r="H1008" s="1" t="str">
        <f>VLOOKUP(E1008, MST_CM_ITEM!A:B,2,FALSE)</f>
        <v>一般土木工事（港湾空港関係）</v>
      </c>
    </row>
    <row r="1009" spans="1:8" x14ac:dyDescent="0.15">
      <c r="A1009" s="1" t="str">
        <f>IF(MID(MST_CM_ITEM!A1009,12,2)&lt;&gt;"11",RIGHT(MST_CM_ITEM!A1009,13),RIGHT(MST_CM_ITEM!A1009,12))</f>
        <v>3204000200524</v>
      </c>
      <c r="B1009" s="1" t="e">
        <f t="shared" si="60"/>
        <v>#REF!</v>
      </c>
      <c r="C1009" s="1" t="str">
        <f t="shared" si="61"/>
        <v>PPIORG3204</v>
      </c>
      <c r="D1009" s="1" t="str">
        <f t="shared" si="62"/>
        <v>PPISPLY320400</v>
      </c>
      <c r="E1009" s="1" t="str">
        <f t="shared" si="63"/>
        <v>PPIITEM3204000200524</v>
      </c>
      <c r="F1009" s="1" t="str">
        <f>VLOOKUP( C1009,MST_CM_ORG!A:B,2)</f>
        <v>益田市</v>
      </c>
      <c r="G1009" s="1" t="str">
        <f>VLOOKUP(D1009, PPI_SPLYCD!A:B,2,FALSE)</f>
        <v>工事</v>
      </c>
      <c r="H1009" s="1" t="str">
        <f>VLOOKUP(E1009, MST_CM_ITEM!A:B,2,FALSE)</f>
        <v>しゅんせつ工事（港湾空港関係）</v>
      </c>
    </row>
    <row r="1010" spans="1:8" x14ac:dyDescent="0.15">
      <c r="A1010" s="1" t="str">
        <f>IF(MID(MST_CM_ITEM!A1010,12,2)&lt;&gt;"11",RIGHT(MST_CM_ITEM!A1010,13),RIGHT(MST_CM_ITEM!A1010,12))</f>
        <v>3204000200525</v>
      </c>
      <c r="B1010" s="1" t="e">
        <f t="shared" si="60"/>
        <v>#REF!</v>
      </c>
      <c r="C1010" s="1" t="str">
        <f t="shared" si="61"/>
        <v>PPIORG3204</v>
      </c>
      <c r="D1010" s="1" t="str">
        <f t="shared" si="62"/>
        <v>PPISPLY320400</v>
      </c>
      <c r="E1010" s="1" t="str">
        <f t="shared" si="63"/>
        <v>PPIITEM3204000200525</v>
      </c>
      <c r="F1010" s="1" t="str">
        <f>VLOOKUP( C1010,MST_CM_ORG!A:B,2)</f>
        <v>益田市</v>
      </c>
      <c r="G1010" s="1" t="str">
        <f>VLOOKUP(D1010, PPI_SPLYCD!A:B,2,FALSE)</f>
        <v>工事</v>
      </c>
      <c r="H1010" s="1" t="str">
        <f>VLOOKUP(E1010, MST_CM_ITEM!A:B,2,FALSE)</f>
        <v>舗装工事（港湾空港関係）</v>
      </c>
    </row>
    <row r="1011" spans="1:8" x14ac:dyDescent="0.15">
      <c r="A1011" s="1" t="str">
        <f>IF(MID(MST_CM_ITEM!A1011,12,2)&lt;&gt;"11",RIGHT(MST_CM_ITEM!A1011,13),RIGHT(MST_CM_ITEM!A1011,12))</f>
        <v>3204000200526</v>
      </c>
      <c r="B1011" s="1" t="e">
        <f t="shared" si="60"/>
        <v>#REF!</v>
      </c>
      <c r="C1011" s="1" t="str">
        <f t="shared" si="61"/>
        <v>PPIORG3204</v>
      </c>
      <c r="D1011" s="1" t="str">
        <f t="shared" si="62"/>
        <v>PPISPLY320400</v>
      </c>
      <c r="E1011" s="1" t="str">
        <f t="shared" si="63"/>
        <v>PPIITEM3204000200526</v>
      </c>
      <c r="F1011" s="1" t="str">
        <f>VLOOKUP( C1011,MST_CM_ORG!A:B,2)</f>
        <v>益田市</v>
      </c>
      <c r="G1011" s="1" t="str">
        <f>VLOOKUP(D1011, PPI_SPLYCD!A:B,2,FALSE)</f>
        <v>工事</v>
      </c>
      <c r="H1011" s="1" t="str">
        <f>VLOOKUP(E1011, MST_CM_ITEM!A:B,2,FALSE)</f>
        <v>農林土木工事</v>
      </c>
    </row>
    <row r="1012" spans="1:8" x14ac:dyDescent="0.15">
      <c r="A1012" s="1" t="str">
        <f>IF(MID(MST_CM_ITEM!A1012,12,2)&lt;&gt;"11",RIGHT(MST_CM_ITEM!A1012,13),RIGHT(MST_CM_ITEM!A1012,12))</f>
        <v>3204000200527</v>
      </c>
      <c r="B1012" s="1" t="e">
        <f t="shared" si="60"/>
        <v>#REF!</v>
      </c>
      <c r="C1012" s="1" t="str">
        <f t="shared" si="61"/>
        <v>PPIORG3204</v>
      </c>
      <c r="D1012" s="1" t="str">
        <f t="shared" si="62"/>
        <v>PPISPLY320400</v>
      </c>
      <c r="E1012" s="1" t="str">
        <f t="shared" si="63"/>
        <v>PPIITEM3204000200527</v>
      </c>
      <c r="F1012" s="1" t="str">
        <f>VLOOKUP( C1012,MST_CM_ORG!A:B,2)</f>
        <v>益田市</v>
      </c>
      <c r="G1012" s="1" t="str">
        <f>VLOOKUP(D1012, PPI_SPLYCD!A:B,2,FALSE)</f>
        <v>工事</v>
      </c>
      <c r="H1012" s="1" t="str">
        <f>VLOOKUP(E1012, MST_CM_ITEM!A:B,2,FALSE)</f>
        <v>農林建築工事</v>
      </c>
    </row>
    <row r="1013" spans="1:8" x14ac:dyDescent="0.15">
      <c r="A1013" s="1" t="str">
        <f>IF(MID(MST_CM_ITEM!A1013,12,2)&lt;&gt;"11",RIGHT(MST_CM_ITEM!A1013,13),RIGHT(MST_CM_ITEM!A1013,12))</f>
        <v>3204000200528</v>
      </c>
      <c r="B1013" s="1" t="e">
        <f t="shared" si="60"/>
        <v>#REF!</v>
      </c>
      <c r="C1013" s="1" t="str">
        <f t="shared" si="61"/>
        <v>PPIORG3204</v>
      </c>
      <c r="D1013" s="1" t="str">
        <f t="shared" si="62"/>
        <v>PPISPLY320400</v>
      </c>
      <c r="E1013" s="1" t="str">
        <f t="shared" si="63"/>
        <v>PPIITEM3204000200528</v>
      </c>
      <c r="F1013" s="1" t="str">
        <f>VLOOKUP( C1013,MST_CM_ORG!A:B,2)</f>
        <v>益田市</v>
      </c>
      <c r="G1013" s="1" t="str">
        <f>VLOOKUP(D1013, PPI_SPLYCD!A:B,2,FALSE)</f>
        <v>工事</v>
      </c>
      <c r="H1013" s="1" t="str">
        <f>VLOOKUP(E1013, MST_CM_ITEM!A:B,2,FALSE)</f>
        <v>水道施設工事</v>
      </c>
    </row>
    <row r="1014" spans="1:8" x14ac:dyDescent="0.15">
      <c r="A1014" s="1" t="str">
        <f>IF(MID(MST_CM_ITEM!A1014,12,2)&lt;&gt;"11",RIGHT(MST_CM_ITEM!A1014,13),RIGHT(MST_CM_ITEM!A1014,12))</f>
        <v>3204000200529</v>
      </c>
      <c r="B1014" s="1" t="e">
        <f t="shared" si="60"/>
        <v>#REF!</v>
      </c>
      <c r="C1014" s="1" t="str">
        <f t="shared" si="61"/>
        <v>PPIORG3204</v>
      </c>
      <c r="D1014" s="1" t="str">
        <f t="shared" si="62"/>
        <v>PPISPLY320400</v>
      </c>
      <c r="E1014" s="1" t="str">
        <f t="shared" si="63"/>
        <v>PPIITEM3204000200529</v>
      </c>
      <c r="F1014" s="1" t="str">
        <f>VLOOKUP( C1014,MST_CM_ORG!A:B,2)</f>
        <v>益田市</v>
      </c>
      <c r="G1014" s="1" t="str">
        <f>VLOOKUP(D1014, PPI_SPLYCD!A:B,2,FALSE)</f>
        <v>工事</v>
      </c>
      <c r="H1014" s="1" t="str">
        <f>VLOOKUP(E1014, MST_CM_ITEM!A:B,2,FALSE)</f>
        <v>管工事</v>
      </c>
    </row>
    <row r="1015" spans="1:8" x14ac:dyDescent="0.15">
      <c r="A1015" s="1" t="str">
        <f>IF(MID(MST_CM_ITEM!A1015,12,2)&lt;&gt;"11",RIGHT(MST_CM_ITEM!A1015,13),RIGHT(MST_CM_ITEM!A1015,12))</f>
        <v>3204000200530</v>
      </c>
      <c r="B1015" s="1" t="e">
        <f t="shared" si="60"/>
        <v>#REF!</v>
      </c>
      <c r="C1015" s="1" t="str">
        <f t="shared" si="61"/>
        <v>PPIORG3204</v>
      </c>
      <c r="D1015" s="1" t="str">
        <f t="shared" si="62"/>
        <v>PPISPLY320400</v>
      </c>
      <c r="E1015" s="1" t="str">
        <f t="shared" si="63"/>
        <v>PPIITEM3204000200530</v>
      </c>
      <c r="F1015" s="1" t="str">
        <f>VLOOKUP( C1015,MST_CM_ORG!A:B,2)</f>
        <v>益田市</v>
      </c>
      <c r="G1015" s="1" t="str">
        <f>VLOOKUP(D1015, PPI_SPLYCD!A:B,2,FALSE)</f>
        <v>工事</v>
      </c>
      <c r="H1015" s="1" t="str">
        <f>VLOOKUP(E1015, MST_CM_ITEM!A:B,2,FALSE)</f>
        <v>その他工事</v>
      </c>
    </row>
    <row r="1016" spans="1:8" x14ac:dyDescent="0.15">
      <c r="A1016" s="1" t="str">
        <f>IF(MID(MST_CM_ITEM!A1016,12,2)&lt;&gt;"11",RIGHT(MST_CM_ITEM!A1016,13),RIGHT(MST_CM_ITEM!A1016,12))</f>
        <v>3204000200531</v>
      </c>
      <c r="B1016" s="1" t="e">
        <f t="shared" si="60"/>
        <v>#REF!</v>
      </c>
      <c r="C1016" s="1" t="str">
        <f t="shared" si="61"/>
        <v>PPIORG3204</v>
      </c>
      <c r="D1016" s="1" t="str">
        <f t="shared" si="62"/>
        <v>PPISPLY320400</v>
      </c>
      <c r="E1016" s="1" t="str">
        <f t="shared" si="63"/>
        <v>PPIITEM3204000200531</v>
      </c>
      <c r="F1016" s="1" t="str">
        <f>VLOOKUP( C1016,MST_CM_ORG!A:B,2)</f>
        <v>益田市</v>
      </c>
      <c r="G1016" s="1" t="str">
        <f>VLOOKUP(D1016, PPI_SPLYCD!A:B,2,FALSE)</f>
        <v>工事</v>
      </c>
      <c r="H1016" s="1" t="str">
        <f>VLOOKUP(E1016, MST_CM_ITEM!A:B,2,FALSE)</f>
        <v>舗装工事</v>
      </c>
    </row>
    <row r="1017" spans="1:8" x14ac:dyDescent="0.15">
      <c r="A1017" s="1" t="str">
        <f>IF(MID(MST_CM_ITEM!A1017,12,2)&lt;&gt;"11",RIGHT(MST_CM_ITEM!A1017,13),RIGHT(MST_CM_ITEM!A1017,12))</f>
        <v>3204000200532</v>
      </c>
      <c r="B1017" s="1" t="e">
        <f t="shared" si="60"/>
        <v>#REF!</v>
      </c>
      <c r="C1017" s="1" t="str">
        <f t="shared" si="61"/>
        <v>PPIORG3204</v>
      </c>
      <c r="D1017" s="1" t="str">
        <f t="shared" si="62"/>
        <v>PPISPLY320400</v>
      </c>
      <c r="E1017" s="1" t="str">
        <f t="shared" si="63"/>
        <v>PPIITEM3204000200532</v>
      </c>
      <c r="F1017" s="1" t="str">
        <f>VLOOKUP( C1017,MST_CM_ORG!A:B,2)</f>
        <v>益田市</v>
      </c>
      <c r="G1017" s="1" t="str">
        <f>VLOOKUP(D1017, PPI_SPLYCD!A:B,2,FALSE)</f>
        <v>工事</v>
      </c>
      <c r="H1017" s="1" t="str">
        <f>VLOOKUP(E1017, MST_CM_ITEM!A:B,2,FALSE)</f>
        <v>港湾工事</v>
      </c>
    </row>
    <row r="1018" spans="1:8" x14ac:dyDescent="0.15">
      <c r="A1018" s="1" t="str">
        <f>IF(MID(MST_CM_ITEM!A1018,12,2)&lt;&gt;"11",RIGHT(MST_CM_ITEM!A1018,13),RIGHT(MST_CM_ITEM!A1018,12))</f>
        <v>3204000200533</v>
      </c>
      <c r="B1018" s="1" t="e">
        <f t="shared" si="60"/>
        <v>#REF!</v>
      </c>
      <c r="C1018" s="1" t="str">
        <f t="shared" si="61"/>
        <v>PPIORG3204</v>
      </c>
      <c r="D1018" s="1" t="str">
        <f t="shared" si="62"/>
        <v>PPISPLY320400</v>
      </c>
      <c r="E1018" s="1" t="str">
        <f t="shared" si="63"/>
        <v>PPIITEM3204000200533</v>
      </c>
      <c r="F1018" s="1" t="str">
        <f>VLOOKUP( C1018,MST_CM_ORG!A:B,2)</f>
        <v>益田市</v>
      </c>
      <c r="G1018" s="1" t="str">
        <f>VLOOKUP(D1018, PPI_SPLYCD!A:B,2,FALSE)</f>
        <v>工事</v>
      </c>
      <c r="H1018" s="1" t="str">
        <f>VLOOKUP(E1018, MST_CM_ITEM!A:B,2,FALSE)</f>
        <v>一般建築工事</v>
      </c>
    </row>
    <row r="1019" spans="1:8" x14ac:dyDescent="0.15">
      <c r="A1019" s="1" t="str">
        <f>IF(MID(MST_CM_ITEM!A1019,12,2)&lt;&gt;"11",RIGHT(MST_CM_ITEM!A1019,13),RIGHT(MST_CM_ITEM!A1019,12))</f>
        <v>3204000200534</v>
      </c>
      <c r="B1019" s="1" t="e">
        <f t="shared" si="60"/>
        <v>#REF!</v>
      </c>
      <c r="C1019" s="1" t="str">
        <f t="shared" si="61"/>
        <v>PPIORG3204</v>
      </c>
      <c r="D1019" s="1" t="str">
        <f t="shared" si="62"/>
        <v>PPISPLY320400</v>
      </c>
      <c r="E1019" s="1" t="str">
        <f t="shared" si="63"/>
        <v>PPIITEM3204000200534</v>
      </c>
      <c r="F1019" s="1" t="str">
        <f>VLOOKUP( C1019,MST_CM_ORG!A:B,2)</f>
        <v>益田市</v>
      </c>
      <c r="G1019" s="1" t="str">
        <f>VLOOKUP(D1019, PPI_SPLYCD!A:B,2,FALSE)</f>
        <v>工事</v>
      </c>
      <c r="H1019" s="1" t="str">
        <f>VLOOKUP(E1019, MST_CM_ITEM!A:B,2,FALSE)</f>
        <v>内装工事</v>
      </c>
    </row>
    <row r="1020" spans="1:8" x14ac:dyDescent="0.15">
      <c r="A1020" s="1" t="str">
        <f>IF(MID(MST_CM_ITEM!A1020,12,2)&lt;&gt;"11",RIGHT(MST_CM_ITEM!A1020,13),RIGHT(MST_CM_ITEM!A1020,12))</f>
        <v>3204000200535</v>
      </c>
      <c r="B1020" s="1" t="e">
        <f t="shared" si="60"/>
        <v>#REF!</v>
      </c>
      <c r="C1020" s="1" t="str">
        <f t="shared" si="61"/>
        <v>PPIORG3204</v>
      </c>
      <c r="D1020" s="1" t="str">
        <f t="shared" si="62"/>
        <v>PPISPLY320400</v>
      </c>
      <c r="E1020" s="1" t="str">
        <f t="shared" si="63"/>
        <v>PPIITEM3204000200535</v>
      </c>
      <c r="F1020" s="1" t="str">
        <f>VLOOKUP( C1020,MST_CM_ORG!A:B,2)</f>
        <v>益田市</v>
      </c>
      <c r="G1020" s="1" t="str">
        <f>VLOOKUP(D1020, PPI_SPLYCD!A:B,2,FALSE)</f>
        <v>工事</v>
      </c>
      <c r="H1020" s="1" t="str">
        <f>VLOOKUP(E1020, MST_CM_ITEM!A:B,2,FALSE)</f>
        <v>電気工事</v>
      </c>
    </row>
    <row r="1021" spans="1:8" x14ac:dyDescent="0.15">
      <c r="A1021" s="1" t="str">
        <f>IF(MID(MST_CM_ITEM!A1021,12,2)&lt;&gt;"11",RIGHT(MST_CM_ITEM!A1021,13),RIGHT(MST_CM_ITEM!A1021,12))</f>
        <v>3204000200536</v>
      </c>
      <c r="B1021" s="1" t="e">
        <f t="shared" si="60"/>
        <v>#REF!</v>
      </c>
      <c r="C1021" s="1" t="str">
        <f t="shared" si="61"/>
        <v>PPIORG3204</v>
      </c>
      <c r="D1021" s="1" t="str">
        <f t="shared" si="62"/>
        <v>PPISPLY320400</v>
      </c>
      <c r="E1021" s="1" t="str">
        <f t="shared" si="63"/>
        <v>PPIITEM3204000200536</v>
      </c>
      <c r="F1021" s="1" t="str">
        <f>VLOOKUP( C1021,MST_CM_ORG!A:B,2)</f>
        <v>益田市</v>
      </c>
      <c r="G1021" s="1" t="str">
        <f>VLOOKUP(D1021, PPI_SPLYCD!A:B,2,FALSE)</f>
        <v>工事</v>
      </c>
      <c r="H1021" s="1" t="str">
        <f>VLOOKUP(E1021, MST_CM_ITEM!A:B,2,FALSE)</f>
        <v>森林整備</v>
      </c>
    </row>
    <row r="1022" spans="1:8" x14ac:dyDescent="0.15">
      <c r="A1022" s="1" t="str">
        <f>IF(MID(MST_CM_ITEM!A1022,12,2)&lt;&gt;"11",RIGHT(MST_CM_ITEM!A1022,13),RIGHT(MST_CM_ITEM!A1022,12))</f>
        <v>3204010200601</v>
      </c>
      <c r="B1022" s="1" t="e">
        <f t="shared" si="60"/>
        <v>#REF!</v>
      </c>
      <c r="C1022" s="1" t="str">
        <f t="shared" si="61"/>
        <v>PPIORG3204</v>
      </c>
      <c r="D1022" s="1" t="str">
        <f t="shared" si="62"/>
        <v>PPISPLY320401</v>
      </c>
      <c r="E1022" s="1" t="str">
        <f t="shared" si="63"/>
        <v>PPIITEM3204010200601</v>
      </c>
      <c r="F1022" s="1" t="str">
        <f>VLOOKUP( C1022,MST_CM_ORG!A:B,2)</f>
        <v>益田市</v>
      </c>
      <c r="G1022" s="1" t="str">
        <f>VLOOKUP(D1022, PPI_SPLYCD!A:B,2,FALSE)</f>
        <v>業務</v>
      </c>
      <c r="H1022" s="1" t="str">
        <f>VLOOKUP(E1022, MST_CM_ITEM!A:B,2,FALSE)</f>
        <v>測量</v>
      </c>
    </row>
    <row r="1023" spans="1:8" x14ac:dyDescent="0.15">
      <c r="A1023" s="1" t="str">
        <f>IF(MID(MST_CM_ITEM!A1023,12,2)&lt;&gt;"11",RIGHT(MST_CM_ITEM!A1023,13),RIGHT(MST_CM_ITEM!A1023,12))</f>
        <v>3204010200602</v>
      </c>
      <c r="B1023" s="1" t="e">
        <f t="shared" si="60"/>
        <v>#REF!</v>
      </c>
      <c r="C1023" s="1" t="str">
        <f t="shared" si="61"/>
        <v>PPIORG3204</v>
      </c>
      <c r="D1023" s="1" t="str">
        <f t="shared" si="62"/>
        <v>PPISPLY320401</v>
      </c>
      <c r="E1023" s="1" t="str">
        <f t="shared" si="63"/>
        <v>PPIITEM3204010200602</v>
      </c>
      <c r="F1023" s="1" t="str">
        <f>VLOOKUP( C1023,MST_CM_ORG!A:B,2)</f>
        <v>益田市</v>
      </c>
      <c r="G1023" s="1" t="str">
        <f>VLOOKUP(D1023, PPI_SPLYCD!A:B,2,FALSE)</f>
        <v>業務</v>
      </c>
      <c r="H1023" s="1" t="str">
        <f>VLOOKUP(E1023, MST_CM_ITEM!A:B,2,FALSE)</f>
        <v>建築コンサルタント</v>
      </c>
    </row>
    <row r="1024" spans="1:8" x14ac:dyDescent="0.15">
      <c r="A1024" s="1" t="str">
        <f>IF(MID(MST_CM_ITEM!A1024,12,2)&lt;&gt;"11",RIGHT(MST_CM_ITEM!A1024,13),RIGHT(MST_CM_ITEM!A1024,12))</f>
        <v>3204010200603</v>
      </c>
      <c r="B1024" s="1" t="e">
        <f t="shared" si="60"/>
        <v>#REF!</v>
      </c>
      <c r="C1024" s="1" t="str">
        <f t="shared" si="61"/>
        <v>PPIORG3204</v>
      </c>
      <c r="D1024" s="1" t="str">
        <f t="shared" si="62"/>
        <v>PPISPLY320401</v>
      </c>
      <c r="E1024" s="1" t="str">
        <f t="shared" si="63"/>
        <v>PPIITEM3204010200603</v>
      </c>
      <c r="F1024" s="1" t="str">
        <f>VLOOKUP( C1024,MST_CM_ORG!A:B,2)</f>
        <v>益田市</v>
      </c>
      <c r="G1024" s="1" t="str">
        <f>VLOOKUP(D1024, PPI_SPLYCD!A:B,2,FALSE)</f>
        <v>業務</v>
      </c>
      <c r="H1024" s="1" t="str">
        <f>VLOOKUP(E1024, MST_CM_ITEM!A:B,2,FALSE)</f>
        <v>土木コンサルタント</v>
      </c>
    </row>
    <row r="1025" spans="1:8" x14ac:dyDescent="0.15">
      <c r="A1025" s="1" t="str">
        <f>IF(MID(MST_CM_ITEM!A1025,12,2)&lt;&gt;"11",RIGHT(MST_CM_ITEM!A1025,13),RIGHT(MST_CM_ITEM!A1025,12))</f>
        <v>3204010200604</v>
      </c>
      <c r="B1025" s="1" t="e">
        <f t="shared" si="60"/>
        <v>#REF!</v>
      </c>
      <c r="C1025" s="1" t="str">
        <f t="shared" si="61"/>
        <v>PPIORG3204</v>
      </c>
      <c r="D1025" s="1" t="str">
        <f t="shared" si="62"/>
        <v>PPISPLY320401</v>
      </c>
      <c r="E1025" s="1" t="str">
        <f t="shared" si="63"/>
        <v>PPIITEM3204010200604</v>
      </c>
      <c r="F1025" s="1" t="str">
        <f>VLOOKUP( C1025,MST_CM_ORG!A:B,2)</f>
        <v>益田市</v>
      </c>
      <c r="G1025" s="1" t="str">
        <f>VLOOKUP(D1025, PPI_SPLYCD!A:B,2,FALSE)</f>
        <v>業務</v>
      </c>
      <c r="H1025" s="1" t="str">
        <f>VLOOKUP(E1025, MST_CM_ITEM!A:B,2,FALSE)</f>
        <v>地質調査</v>
      </c>
    </row>
    <row r="1026" spans="1:8" x14ac:dyDescent="0.15">
      <c r="A1026" s="1" t="str">
        <f>IF(MID(MST_CM_ITEM!A1026,12,2)&lt;&gt;"11",RIGHT(MST_CM_ITEM!A1026,13),RIGHT(MST_CM_ITEM!A1026,12))</f>
        <v>3204010200605</v>
      </c>
      <c r="B1026" s="1" t="e">
        <f t="shared" si="60"/>
        <v>#REF!</v>
      </c>
      <c r="C1026" s="1" t="str">
        <f t="shared" si="61"/>
        <v>PPIORG3204</v>
      </c>
      <c r="D1026" s="1" t="str">
        <f t="shared" si="62"/>
        <v>PPISPLY320401</v>
      </c>
      <c r="E1026" s="1" t="str">
        <f t="shared" si="63"/>
        <v>PPIITEM3204010200605</v>
      </c>
      <c r="F1026" s="1" t="str">
        <f>VLOOKUP( C1026,MST_CM_ORG!A:B,2)</f>
        <v>益田市</v>
      </c>
      <c r="G1026" s="1" t="str">
        <f>VLOOKUP(D1026, PPI_SPLYCD!A:B,2,FALSE)</f>
        <v>業務</v>
      </c>
      <c r="H1026" s="1" t="str">
        <f>VLOOKUP(E1026, MST_CM_ITEM!A:B,2,FALSE)</f>
        <v>補償</v>
      </c>
    </row>
    <row r="1027" spans="1:8" x14ac:dyDescent="0.15">
      <c r="A1027" s="1" t="str">
        <f>IF(MID(MST_CM_ITEM!A1027,12,2)&lt;&gt;"11",RIGHT(MST_CM_ITEM!A1027,13),RIGHT(MST_CM_ITEM!A1027,12))</f>
        <v>3204010200606</v>
      </c>
      <c r="B1027" s="1" t="e">
        <f t="shared" si="60"/>
        <v>#REF!</v>
      </c>
      <c r="C1027" s="1" t="str">
        <f t="shared" si="61"/>
        <v>PPIORG3204</v>
      </c>
      <c r="D1027" s="1" t="str">
        <f t="shared" si="62"/>
        <v>PPISPLY320401</v>
      </c>
      <c r="E1027" s="1" t="str">
        <f t="shared" si="63"/>
        <v>PPIITEM3204010200606</v>
      </c>
      <c r="F1027" s="1" t="str">
        <f>VLOOKUP( C1027,MST_CM_ORG!A:B,2)</f>
        <v>益田市</v>
      </c>
      <c r="G1027" s="1" t="str">
        <f>VLOOKUP(D1027, PPI_SPLYCD!A:B,2,FALSE)</f>
        <v>業務</v>
      </c>
      <c r="H1027" s="1" t="str">
        <f>VLOOKUP(E1027, MST_CM_ITEM!A:B,2,FALSE)</f>
        <v>除雪</v>
      </c>
    </row>
    <row r="1028" spans="1:8" x14ac:dyDescent="0.15">
      <c r="A1028" s="1" t="str">
        <f>IF(MID(MST_CM_ITEM!A1028,12,2)&lt;&gt;"11",RIGHT(MST_CM_ITEM!A1028,13),RIGHT(MST_CM_ITEM!A1028,12))</f>
        <v>3204010200607</v>
      </c>
      <c r="B1028" s="1" t="e">
        <f t="shared" ref="B1028:B1091" si="64">IF(OR(ISERROR(F1028),ISERROR(G1028),ISERROR(H1028)),"",IF(org_name&lt;&gt;F1028,"",CONCATENATE(G1028,"：",H1028)))</f>
        <v>#REF!</v>
      </c>
      <c r="C1028" s="1" t="str">
        <f t="shared" ref="C1028:C1091" si="65">"PPIORG"&amp;LEFT(A1028,4)</f>
        <v>PPIORG3204</v>
      </c>
      <c r="D1028" s="1" t="str">
        <f t="shared" ref="D1028:D1091" si="66">"PPISPLY"&amp;LEFT(A1028,6)</f>
        <v>PPISPLY320401</v>
      </c>
      <c r="E1028" s="1" t="str">
        <f t="shared" ref="E1028:E1091" si="67">"PPIITEM"&amp;A1028</f>
        <v>PPIITEM3204010200607</v>
      </c>
      <c r="F1028" s="1" t="str">
        <f>VLOOKUP( C1028,MST_CM_ORG!A:B,2)</f>
        <v>益田市</v>
      </c>
      <c r="G1028" s="1" t="str">
        <f>VLOOKUP(D1028, PPI_SPLYCD!A:B,2,FALSE)</f>
        <v>業務</v>
      </c>
      <c r="H1028" s="1" t="str">
        <f>VLOOKUP(E1028, MST_CM_ITEM!A:B,2,FALSE)</f>
        <v>維持修繕</v>
      </c>
    </row>
    <row r="1029" spans="1:8" x14ac:dyDescent="0.15">
      <c r="A1029" s="1" t="str">
        <f>IF(MID(MST_CM_ITEM!A1029,12,2)&lt;&gt;"11",RIGHT(MST_CM_ITEM!A1029,13),RIGHT(MST_CM_ITEM!A1029,12))</f>
        <v>3204010200608</v>
      </c>
      <c r="B1029" s="1" t="e">
        <f t="shared" si="64"/>
        <v>#REF!</v>
      </c>
      <c r="C1029" s="1" t="str">
        <f t="shared" si="65"/>
        <v>PPIORG3204</v>
      </c>
      <c r="D1029" s="1" t="str">
        <f t="shared" si="66"/>
        <v>PPISPLY320401</v>
      </c>
      <c r="E1029" s="1" t="str">
        <f t="shared" si="67"/>
        <v>PPIITEM3204010200608</v>
      </c>
      <c r="F1029" s="1" t="str">
        <f>VLOOKUP( C1029,MST_CM_ORG!A:B,2)</f>
        <v>益田市</v>
      </c>
      <c r="G1029" s="1" t="str">
        <f>VLOOKUP(D1029, PPI_SPLYCD!A:B,2,FALSE)</f>
        <v>業務</v>
      </c>
      <c r="H1029" s="1" t="str">
        <f>VLOOKUP(E1029, MST_CM_ITEM!A:B,2,FALSE)</f>
        <v>森林整備</v>
      </c>
    </row>
    <row r="1030" spans="1:8" x14ac:dyDescent="0.15">
      <c r="A1030" s="1" t="str">
        <f>IF(MID(MST_CM_ITEM!A1030,12,2)&lt;&gt;"11",RIGHT(MST_CM_ITEM!A1030,13),RIGHT(MST_CM_ITEM!A1030,12))</f>
        <v>3204010200609</v>
      </c>
      <c r="B1030" s="1" t="e">
        <f t="shared" si="64"/>
        <v>#REF!</v>
      </c>
      <c r="C1030" s="1" t="str">
        <f t="shared" si="65"/>
        <v>PPIORG3204</v>
      </c>
      <c r="D1030" s="1" t="str">
        <f t="shared" si="66"/>
        <v>PPISPLY320401</v>
      </c>
      <c r="E1030" s="1" t="str">
        <f t="shared" si="67"/>
        <v>PPIITEM3204010200609</v>
      </c>
      <c r="F1030" s="1" t="str">
        <f>VLOOKUP( C1030,MST_CM_ORG!A:B,2)</f>
        <v>益田市</v>
      </c>
      <c r="G1030" s="1" t="str">
        <f>VLOOKUP(D1030, PPI_SPLYCD!A:B,2,FALSE)</f>
        <v>業務</v>
      </c>
      <c r="H1030" s="1" t="str">
        <f>VLOOKUP(E1030, MST_CM_ITEM!A:B,2,FALSE)</f>
        <v>その他業務</v>
      </c>
    </row>
    <row r="1031" spans="1:8" x14ac:dyDescent="0.15">
      <c r="A1031" s="1" t="str">
        <f>IF(MID(MST_CM_ITEM!A1031,12,2)&lt;&gt;"11",RIGHT(MST_CM_ITEM!A1031,13),RIGHT(MST_CM_ITEM!A1031,12))</f>
        <v>320411011000</v>
      </c>
      <c r="B1031" s="1" t="e">
        <f t="shared" si="64"/>
        <v>#REF!</v>
      </c>
      <c r="C1031" s="1" t="str">
        <f t="shared" si="65"/>
        <v>PPIORG3204</v>
      </c>
      <c r="D1031" s="1" t="str">
        <f t="shared" si="66"/>
        <v>PPISPLY320411</v>
      </c>
      <c r="E1031" s="1" t="str">
        <f t="shared" si="67"/>
        <v>PPIITEM320411011000</v>
      </c>
      <c r="F1031" s="1" t="str">
        <f>VLOOKUP( C1031,MST_CM_ORG!A:B,2)</f>
        <v>益田市</v>
      </c>
      <c r="G1031" s="1" t="str">
        <f>VLOOKUP(D1031, PPI_SPLYCD!A:B,2,FALSE)</f>
        <v>物品</v>
      </c>
      <c r="H1031" s="1" t="str">
        <f>VLOOKUP(E1031, MST_CM_ITEM!A:B,2,FALSE)</f>
        <v>物品の製造：</v>
      </c>
    </row>
    <row r="1032" spans="1:8" x14ac:dyDescent="0.15">
      <c r="A1032" s="1" t="str">
        <f>IF(MID(MST_CM_ITEM!A1032,12,2)&lt;&gt;"11",RIGHT(MST_CM_ITEM!A1032,13),RIGHT(MST_CM_ITEM!A1032,12))</f>
        <v>320411011001</v>
      </c>
      <c r="B1032" s="1" t="e">
        <f t="shared" si="64"/>
        <v>#REF!</v>
      </c>
      <c r="C1032" s="1" t="str">
        <f t="shared" si="65"/>
        <v>PPIORG3204</v>
      </c>
      <c r="D1032" s="1" t="str">
        <f t="shared" si="66"/>
        <v>PPISPLY320411</v>
      </c>
      <c r="E1032" s="1" t="str">
        <f t="shared" si="67"/>
        <v>PPIITEM320411011001</v>
      </c>
      <c r="F1032" s="1" t="str">
        <f>VLOOKUP( C1032,MST_CM_ORG!A:B,2)</f>
        <v>益田市</v>
      </c>
      <c r="G1032" s="1" t="str">
        <f>VLOOKUP(D1032, PPI_SPLYCD!A:B,2,FALSE)</f>
        <v>物品</v>
      </c>
      <c r="H1032" s="1" t="str">
        <f>VLOOKUP(E1032, MST_CM_ITEM!A:B,2,FALSE)</f>
        <v>物品の製造：衣服・その他繊維製品類</v>
      </c>
    </row>
    <row r="1033" spans="1:8" x14ac:dyDescent="0.15">
      <c r="A1033" s="1" t="str">
        <f>IF(MID(MST_CM_ITEM!A1033,12,2)&lt;&gt;"11",RIGHT(MST_CM_ITEM!A1033,13),RIGHT(MST_CM_ITEM!A1033,12))</f>
        <v>320411011002</v>
      </c>
      <c r="B1033" s="1" t="e">
        <f t="shared" si="64"/>
        <v>#REF!</v>
      </c>
      <c r="C1033" s="1" t="str">
        <f t="shared" si="65"/>
        <v>PPIORG3204</v>
      </c>
      <c r="D1033" s="1" t="str">
        <f t="shared" si="66"/>
        <v>PPISPLY320411</v>
      </c>
      <c r="E1033" s="1" t="str">
        <f t="shared" si="67"/>
        <v>PPIITEM320411011002</v>
      </c>
      <c r="F1033" s="1" t="str">
        <f>VLOOKUP( C1033,MST_CM_ORG!A:B,2)</f>
        <v>益田市</v>
      </c>
      <c r="G1033" s="1" t="str">
        <f>VLOOKUP(D1033, PPI_SPLYCD!A:B,2,FALSE)</f>
        <v>物品</v>
      </c>
      <c r="H1033" s="1" t="str">
        <f>VLOOKUP(E1033, MST_CM_ITEM!A:B,2,FALSE)</f>
        <v>物品の製造：ゴム･皮革･プラスチック製品類</v>
      </c>
    </row>
    <row r="1034" spans="1:8" x14ac:dyDescent="0.15">
      <c r="A1034" s="1" t="str">
        <f>IF(MID(MST_CM_ITEM!A1034,12,2)&lt;&gt;"11",RIGHT(MST_CM_ITEM!A1034,13),RIGHT(MST_CM_ITEM!A1034,12))</f>
        <v>320411011003</v>
      </c>
      <c r="B1034" s="1" t="e">
        <f t="shared" si="64"/>
        <v>#REF!</v>
      </c>
      <c r="C1034" s="1" t="str">
        <f t="shared" si="65"/>
        <v>PPIORG3204</v>
      </c>
      <c r="D1034" s="1" t="str">
        <f t="shared" si="66"/>
        <v>PPISPLY320411</v>
      </c>
      <c r="E1034" s="1" t="str">
        <f t="shared" si="67"/>
        <v>PPIITEM320411011003</v>
      </c>
      <c r="F1034" s="1" t="str">
        <f>VLOOKUP( C1034,MST_CM_ORG!A:B,2)</f>
        <v>益田市</v>
      </c>
      <c r="G1034" s="1" t="str">
        <f>VLOOKUP(D1034, PPI_SPLYCD!A:B,2,FALSE)</f>
        <v>物品</v>
      </c>
      <c r="H1034" s="1" t="str">
        <f>VLOOKUP(E1034, MST_CM_ITEM!A:B,2,FALSE)</f>
        <v>物品の製造：窯業･土石製品類</v>
      </c>
    </row>
    <row r="1035" spans="1:8" x14ac:dyDescent="0.15">
      <c r="A1035" s="1" t="str">
        <f>IF(MID(MST_CM_ITEM!A1035,12,2)&lt;&gt;"11",RIGHT(MST_CM_ITEM!A1035,13),RIGHT(MST_CM_ITEM!A1035,12))</f>
        <v>320411011004</v>
      </c>
      <c r="B1035" s="1" t="e">
        <f t="shared" si="64"/>
        <v>#REF!</v>
      </c>
      <c r="C1035" s="1" t="str">
        <f t="shared" si="65"/>
        <v>PPIORG3204</v>
      </c>
      <c r="D1035" s="1" t="str">
        <f t="shared" si="66"/>
        <v>PPISPLY320411</v>
      </c>
      <c r="E1035" s="1" t="str">
        <f t="shared" si="67"/>
        <v>PPIITEM320411011004</v>
      </c>
      <c r="F1035" s="1" t="str">
        <f>VLOOKUP( C1035,MST_CM_ORG!A:B,2)</f>
        <v>益田市</v>
      </c>
      <c r="G1035" s="1" t="str">
        <f>VLOOKUP(D1035, PPI_SPLYCD!A:B,2,FALSE)</f>
        <v>物品</v>
      </c>
      <c r="H1035" s="1" t="str">
        <f>VLOOKUP(E1035, MST_CM_ITEM!A:B,2,FALSE)</f>
        <v>物品の製造：非鉄金属･金属製品類</v>
      </c>
    </row>
    <row r="1036" spans="1:8" x14ac:dyDescent="0.15">
      <c r="A1036" s="1" t="str">
        <f>IF(MID(MST_CM_ITEM!A1036,12,2)&lt;&gt;"11",RIGHT(MST_CM_ITEM!A1036,13),RIGHT(MST_CM_ITEM!A1036,12))</f>
        <v>320411011005</v>
      </c>
      <c r="B1036" s="1" t="e">
        <f t="shared" si="64"/>
        <v>#REF!</v>
      </c>
      <c r="C1036" s="1" t="str">
        <f t="shared" si="65"/>
        <v>PPIORG3204</v>
      </c>
      <c r="D1036" s="1" t="str">
        <f t="shared" si="66"/>
        <v>PPISPLY320411</v>
      </c>
      <c r="E1036" s="1" t="str">
        <f t="shared" si="67"/>
        <v>PPIITEM320411011005</v>
      </c>
      <c r="F1036" s="1" t="str">
        <f>VLOOKUP( C1036,MST_CM_ORG!A:B,2)</f>
        <v>益田市</v>
      </c>
      <c r="G1036" s="1" t="str">
        <f>VLOOKUP(D1036, PPI_SPLYCD!A:B,2,FALSE)</f>
        <v>物品</v>
      </c>
      <c r="H1036" s="1" t="str">
        <f>VLOOKUP(E1036, MST_CM_ITEM!A:B,2,FALSE)</f>
        <v>物品の製造：フォーム印刷</v>
      </c>
    </row>
    <row r="1037" spans="1:8" x14ac:dyDescent="0.15">
      <c r="A1037" s="1" t="str">
        <f>IF(MID(MST_CM_ITEM!A1037,12,2)&lt;&gt;"11",RIGHT(MST_CM_ITEM!A1037,13),RIGHT(MST_CM_ITEM!A1037,12))</f>
        <v>320411011006</v>
      </c>
      <c r="B1037" s="1" t="e">
        <f t="shared" si="64"/>
        <v>#REF!</v>
      </c>
      <c r="C1037" s="1" t="str">
        <f t="shared" si="65"/>
        <v>PPIORG3204</v>
      </c>
      <c r="D1037" s="1" t="str">
        <f t="shared" si="66"/>
        <v>PPISPLY320411</v>
      </c>
      <c r="E1037" s="1" t="str">
        <f t="shared" si="67"/>
        <v>PPIITEM320411011006</v>
      </c>
      <c r="F1037" s="1" t="str">
        <f>VLOOKUP( C1037,MST_CM_ORG!A:B,2)</f>
        <v>益田市</v>
      </c>
      <c r="G1037" s="1" t="str">
        <f>VLOOKUP(D1037, PPI_SPLYCD!A:B,2,FALSE)</f>
        <v>物品</v>
      </c>
      <c r="H1037" s="1" t="str">
        <f>VLOOKUP(E1037, MST_CM_ITEM!A:B,2,FALSE)</f>
        <v>物品の製造：オフセット印刷</v>
      </c>
    </row>
    <row r="1038" spans="1:8" x14ac:dyDescent="0.15">
      <c r="A1038" s="1" t="str">
        <f>IF(MID(MST_CM_ITEM!A1038,12,2)&lt;&gt;"11",RIGHT(MST_CM_ITEM!A1038,13),RIGHT(MST_CM_ITEM!A1038,12))</f>
        <v>320411011007</v>
      </c>
      <c r="B1038" s="1" t="e">
        <f t="shared" si="64"/>
        <v>#REF!</v>
      </c>
      <c r="C1038" s="1" t="str">
        <f t="shared" si="65"/>
        <v>PPIORG3204</v>
      </c>
      <c r="D1038" s="1" t="str">
        <f t="shared" si="66"/>
        <v>PPISPLY320411</v>
      </c>
      <c r="E1038" s="1" t="str">
        <f t="shared" si="67"/>
        <v>PPIITEM320411011007</v>
      </c>
      <c r="F1038" s="1" t="str">
        <f>VLOOKUP( C1038,MST_CM_ORG!A:B,2)</f>
        <v>益田市</v>
      </c>
      <c r="G1038" s="1" t="str">
        <f>VLOOKUP(D1038, PPI_SPLYCD!A:B,2,FALSE)</f>
        <v>物品</v>
      </c>
      <c r="H1038" s="1" t="str">
        <f>VLOOKUP(E1038, MST_CM_ITEM!A:B,2,FALSE)</f>
        <v>物品の製造：活版印刷</v>
      </c>
    </row>
    <row r="1039" spans="1:8" x14ac:dyDescent="0.15">
      <c r="A1039" s="1" t="str">
        <f>IF(MID(MST_CM_ITEM!A1039,12,2)&lt;&gt;"11",RIGHT(MST_CM_ITEM!A1039,13),RIGHT(MST_CM_ITEM!A1039,12))</f>
        <v>320411011008</v>
      </c>
      <c r="B1039" s="1" t="e">
        <f t="shared" si="64"/>
        <v>#REF!</v>
      </c>
      <c r="C1039" s="1" t="str">
        <f t="shared" si="65"/>
        <v>PPIORG3204</v>
      </c>
      <c r="D1039" s="1" t="str">
        <f t="shared" si="66"/>
        <v>PPISPLY320411</v>
      </c>
      <c r="E1039" s="1" t="str">
        <f t="shared" si="67"/>
        <v>PPIITEM320411011008</v>
      </c>
      <c r="F1039" s="1" t="str">
        <f>VLOOKUP( C1039,MST_CM_ORG!A:B,2)</f>
        <v>益田市</v>
      </c>
      <c r="G1039" s="1" t="str">
        <f>VLOOKUP(D1039, PPI_SPLYCD!A:B,2,FALSE)</f>
        <v>物品</v>
      </c>
      <c r="H1039" s="1" t="str">
        <f>VLOOKUP(E1039, MST_CM_ITEM!A:B,2,FALSE)</f>
        <v>物品の製造：シール印刷</v>
      </c>
    </row>
    <row r="1040" spans="1:8" x14ac:dyDescent="0.15">
      <c r="A1040" s="1" t="str">
        <f>IF(MID(MST_CM_ITEM!A1040,12,2)&lt;&gt;"11",RIGHT(MST_CM_ITEM!A1040,13),RIGHT(MST_CM_ITEM!A1040,12))</f>
        <v>320411011009</v>
      </c>
      <c r="B1040" s="1" t="e">
        <f t="shared" si="64"/>
        <v>#REF!</v>
      </c>
      <c r="C1040" s="1" t="str">
        <f t="shared" si="65"/>
        <v>PPIORG3204</v>
      </c>
      <c r="D1040" s="1" t="str">
        <f t="shared" si="66"/>
        <v>PPISPLY320411</v>
      </c>
      <c r="E1040" s="1" t="str">
        <f t="shared" si="67"/>
        <v>PPIITEM320411011009</v>
      </c>
      <c r="F1040" s="1" t="str">
        <f>VLOOKUP( C1040,MST_CM_ORG!A:B,2)</f>
        <v>益田市</v>
      </c>
      <c r="G1040" s="1" t="str">
        <f>VLOOKUP(D1040, PPI_SPLYCD!A:B,2,FALSE)</f>
        <v>物品</v>
      </c>
      <c r="H1040" s="1" t="str">
        <f>VLOOKUP(E1040, MST_CM_ITEM!A:B,2,FALSE)</f>
        <v>物品の製造：その他印刷類</v>
      </c>
    </row>
    <row r="1041" spans="1:8" x14ac:dyDescent="0.15">
      <c r="A1041" s="1" t="str">
        <f>IF(MID(MST_CM_ITEM!A1041,12,2)&lt;&gt;"11",RIGHT(MST_CM_ITEM!A1041,13),RIGHT(MST_CM_ITEM!A1041,12))</f>
        <v>320411011010</v>
      </c>
      <c r="B1041" s="1" t="e">
        <f t="shared" si="64"/>
        <v>#REF!</v>
      </c>
      <c r="C1041" s="1" t="str">
        <f t="shared" si="65"/>
        <v>PPIORG3204</v>
      </c>
      <c r="D1041" s="1" t="str">
        <f t="shared" si="66"/>
        <v>PPISPLY320411</v>
      </c>
      <c r="E1041" s="1" t="str">
        <f t="shared" si="67"/>
        <v>PPIITEM320411011010</v>
      </c>
      <c r="F1041" s="1" t="str">
        <f>VLOOKUP( C1041,MST_CM_ORG!A:B,2)</f>
        <v>益田市</v>
      </c>
      <c r="G1041" s="1" t="str">
        <f>VLOOKUP(D1041, PPI_SPLYCD!A:B,2,FALSE)</f>
        <v>物品</v>
      </c>
      <c r="H1041" s="1" t="str">
        <f>VLOOKUP(E1041, MST_CM_ITEM!A:B,2,FALSE)</f>
        <v>物品の製造：図書類</v>
      </c>
    </row>
    <row r="1042" spans="1:8" x14ac:dyDescent="0.15">
      <c r="A1042" s="1" t="str">
        <f>IF(MID(MST_CM_ITEM!A1042,12,2)&lt;&gt;"11",RIGHT(MST_CM_ITEM!A1042,13),RIGHT(MST_CM_ITEM!A1042,12))</f>
        <v>320411011011</v>
      </c>
      <c r="B1042" s="1" t="e">
        <f t="shared" si="64"/>
        <v>#REF!</v>
      </c>
      <c r="C1042" s="1" t="str">
        <f t="shared" si="65"/>
        <v>PPIORG3204</v>
      </c>
      <c r="D1042" s="1" t="str">
        <f t="shared" si="66"/>
        <v>PPISPLY320411</v>
      </c>
      <c r="E1042" s="1" t="str">
        <f t="shared" si="67"/>
        <v>PPIITEM320411011011</v>
      </c>
      <c r="F1042" s="1" t="str">
        <f>VLOOKUP( C1042,MST_CM_ORG!A:B,2)</f>
        <v>益田市</v>
      </c>
      <c r="G1042" s="1" t="str">
        <f>VLOOKUP(D1042, PPI_SPLYCD!A:B,2,FALSE)</f>
        <v>物品</v>
      </c>
      <c r="H1042" s="1" t="str">
        <f>VLOOKUP(E1042, MST_CM_ITEM!A:B,2,FALSE)</f>
        <v>物品の製造：電子出版物類</v>
      </c>
    </row>
    <row r="1043" spans="1:8" x14ac:dyDescent="0.15">
      <c r="A1043" s="1" t="str">
        <f>IF(MID(MST_CM_ITEM!A1043,12,2)&lt;&gt;"11",RIGHT(MST_CM_ITEM!A1043,13),RIGHT(MST_CM_ITEM!A1043,12))</f>
        <v>320411011012</v>
      </c>
      <c r="B1043" s="1" t="e">
        <f t="shared" si="64"/>
        <v>#REF!</v>
      </c>
      <c r="C1043" s="1" t="str">
        <f t="shared" si="65"/>
        <v>PPIORG3204</v>
      </c>
      <c r="D1043" s="1" t="str">
        <f t="shared" si="66"/>
        <v>PPISPLY320411</v>
      </c>
      <c r="E1043" s="1" t="str">
        <f t="shared" si="67"/>
        <v>PPIITEM320411011012</v>
      </c>
      <c r="F1043" s="1" t="str">
        <f>VLOOKUP( C1043,MST_CM_ORG!A:B,2)</f>
        <v>益田市</v>
      </c>
      <c r="G1043" s="1" t="str">
        <f>VLOOKUP(D1043, PPI_SPLYCD!A:B,2,FALSE)</f>
        <v>物品</v>
      </c>
      <c r="H1043" s="1" t="str">
        <f>VLOOKUP(E1043, MST_CM_ITEM!A:B,2,FALSE)</f>
        <v>物品の製造：紙･紙加工品類</v>
      </c>
    </row>
    <row r="1044" spans="1:8" x14ac:dyDescent="0.15">
      <c r="A1044" s="1" t="str">
        <f>IF(MID(MST_CM_ITEM!A1044,12,2)&lt;&gt;"11",RIGHT(MST_CM_ITEM!A1044,13),RIGHT(MST_CM_ITEM!A1044,12))</f>
        <v>320411011013</v>
      </c>
      <c r="B1044" s="1" t="e">
        <f t="shared" si="64"/>
        <v>#REF!</v>
      </c>
      <c r="C1044" s="1" t="str">
        <f t="shared" si="65"/>
        <v>PPIORG3204</v>
      </c>
      <c r="D1044" s="1" t="str">
        <f t="shared" si="66"/>
        <v>PPISPLY320411</v>
      </c>
      <c r="E1044" s="1" t="str">
        <f t="shared" si="67"/>
        <v>PPIITEM320411011013</v>
      </c>
      <c r="F1044" s="1" t="str">
        <f>VLOOKUP( C1044,MST_CM_ORG!A:B,2)</f>
        <v>益田市</v>
      </c>
      <c r="G1044" s="1" t="str">
        <f>VLOOKUP(D1044, PPI_SPLYCD!A:B,2,FALSE)</f>
        <v>物品</v>
      </c>
      <c r="H1044" s="1" t="str">
        <f>VLOOKUP(E1044, MST_CM_ITEM!A:B,2,FALSE)</f>
        <v>物品の製造：車両類</v>
      </c>
    </row>
    <row r="1045" spans="1:8" x14ac:dyDescent="0.15">
      <c r="A1045" s="1" t="str">
        <f>IF(MID(MST_CM_ITEM!A1045,12,2)&lt;&gt;"11",RIGHT(MST_CM_ITEM!A1045,13),RIGHT(MST_CM_ITEM!A1045,12))</f>
        <v>320411011014</v>
      </c>
      <c r="B1045" s="1" t="e">
        <f t="shared" si="64"/>
        <v>#REF!</v>
      </c>
      <c r="C1045" s="1" t="str">
        <f t="shared" si="65"/>
        <v>PPIORG3204</v>
      </c>
      <c r="D1045" s="1" t="str">
        <f t="shared" si="66"/>
        <v>PPISPLY320411</v>
      </c>
      <c r="E1045" s="1" t="str">
        <f t="shared" si="67"/>
        <v>PPIITEM320411011014</v>
      </c>
      <c r="F1045" s="1" t="str">
        <f>VLOOKUP( C1045,MST_CM_ORG!A:B,2)</f>
        <v>益田市</v>
      </c>
      <c r="G1045" s="1" t="str">
        <f>VLOOKUP(D1045, PPI_SPLYCD!A:B,2,FALSE)</f>
        <v>物品</v>
      </c>
      <c r="H1045" s="1" t="str">
        <f>VLOOKUP(E1045, MST_CM_ITEM!A:B,2,FALSE)</f>
        <v>物品の製造：その他輸送･搬送機械器具類</v>
      </c>
    </row>
    <row r="1046" spans="1:8" x14ac:dyDescent="0.15">
      <c r="A1046" s="1" t="str">
        <f>IF(MID(MST_CM_ITEM!A1046,12,2)&lt;&gt;"11",RIGHT(MST_CM_ITEM!A1046,13),RIGHT(MST_CM_ITEM!A1046,12))</f>
        <v>320411011015</v>
      </c>
      <c r="B1046" s="1" t="e">
        <f t="shared" si="64"/>
        <v>#REF!</v>
      </c>
      <c r="C1046" s="1" t="str">
        <f t="shared" si="65"/>
        <v>PPIORG3204</v>
      </c>
      <c r="D1046" s="1" t="str">
        <f t="shared" si="66"/>
        <v>PPISPLY320411</v>
      </c>
      <c r="E1046" s="1" t="str">
        <f t="shared" si="67"/>
        <v>PPIITEM320411011015</v>
      </c>
      <c r="F1046" s="1" t="str">
        <f>VLOOKUP( C1046,MST_CM_ORG!A:B,2)</f>
        <v>益田市</v>
      </c>
      <c r="G1046" s="1" t="str">
        <f>VLOOKUP(D1046, PPI_SPLYCD!A:B,2,FALSE)</f>
        <v>物品</v>
      </c>
      <c r="H1046" s="1" t="str">
        <f>VLOOKUP(E1046, MST_CM_ITEM!A:B,2,FALSE)</f>
        <v>物品の製造：船舶類</v>
      </c>
    </row>
    <row r="1047" spans="1:8" x14ac:dyDescent="0.15">
      <c r="A1047" s="1" t="str">
        <f>IF(MID(MST_CM_ITEM!A1047,12,2)&lt;&gt;"11",RIGHT(MST_CM_ITEM!A1047,13),RIGHT(MST_CM_ITEM!A1047,12))</f>
        <v>320411011016</v>
      </c>
      <c r="B1047" s="1" t="e">
        <f t="shared" si="64"/>
        <v>#REF!</v>
      </c>
      <c r="C1047" s="1" t="str">
        <f t="shared" si="65"/>
        <v>PPIORG3204</v>
      </c>
      <c r="D1047" s="1" t="str">
        <f t="shared" si="66"/>
        <v>PPISPLY320411</v>
      </c>
      <c r="E1047" s="1" t="str">
        <f t="shared" si="67"/>
        <v>PPIITEM320411011016</v>
      </c>
      <c r="F1047" s="1" t="str">
        <f>VLOOKUP( C1047,MST_CM_ORG!A:B,2)</f>
        <v>益田市</v>
      </c>
      <c r="G1047" s="1" t="str">
        <f>VLOOKUP(D1047, PPI_SPLYCD!A:B,2,FALSE)</f>
        <v>物品</v>
      </c>
      <c r="H1047" s="1" t="str">
        <f>VLOOKUP(E1047, MST_CM_ITEM!A:B,2,FALSE)</f>
        <v>物品の製造：燃料類</v>
      </c>
    </row>
    <row r="1048" spans="1:8" x14ac:dyDescent="0.15">
      <c r="A1048" s="1" t="str">
        <f>IF(MID(MST_CM_ITEM!A1048,12,2)&lt;&gt;"11",RIGHT(MST_CM_ITEM!A1048,13),RIGHT(MST_CM_ITEM!A1048,12))</f>
        <v>320411011017</v>
      </c>
      <c r="B1048" s="1" t="e">
        <f t="shared" si="64"/>
        <v>#REF!</v>
      </c>
      <c r="C1048" s="1" t="str">
        <f t="shared" si="65"/>
        <v>PPIORG3204</v>
      </c>
      <c r="D1048" s="1" t="str">
        <f t="shared" si="66"/>
        <v>PPISPLY320411</v>
      </c>
      <c r="E1048" s="1" t="str">
        <f t="shared" si="67"/>
        <v>PPIITEM320411011017</v>
      </c>
      <c r="F1048" s="1" t="str">
        <f>VLOOKUP( C1048,MST_CM_ORG!A:B,2)</f>
        <v>益田市</v>
      </c>
      <c r="G1048" s="1" t="str">
        <f>VLOOKUP(D1048, PPI_SPLYCD!A:B,2,FALSE)</f>
        <v>物品</v>
      </c>
      <c r="H1048" s="1" t="str">
        <f>VLOOKUP(E1048, MST_CM_ITEM!A:B,2,FALSE)</f>
        <v>物品の製造：家具･什器類</v>
      </c>
    </row>
    <row r="1049" spans="1:8" x14ac:dyDescent="0.15">
      <c r="A1049" s="1" t="str">
        <f>IF(MID(MST_CM_ITEM!A1049,12,2)&lt;&gt;"11",RIGHT(MST_CM_ITEM!A1049,13),RIGHT(MST_CM_ITEM!A1049,12))</f>
        <v>320411011018</v>
      </c>
      <c r="B1049" s="1" t="e">
        <f t="shared" si="64"/>
        <v>#REF!</v>
      </c>
      <c r="C1049" s="1" t="str">
        <f t="shared" si="65"/>
        <v>PPIORG3204</v>
      </c>
      <c r="D1049" s="1" t="str">
        <f t="shared" si="66"/>
        <v>PPISPLY320411</v>
      </c>
      <c r="E1049" s="1" t="str">
        <f t="shared" si="67"/>
        <v>PPIITEM320411011018</v>
      </c>
      <c r="F1049" s="1" t="str">
        <f>VLOOKUP( C1049,MST_CM_ORG!A:B,2)</f>
        <v>益田市</v>
      </c>
      <c r="G1049" s="1" t="str">
        <f>VLOOKUP(D1049, PPI_SPLYCD!A:B,2,FALSE)</f>
        <v>物品</v>
      </c>
      <c r="H1049" s="1" t="str">
        <f>VLOOKUP(E1049, MST_CM_ITEM!A:B,2,FALSE)</f>
        <v>物品の製造：一般･産業用機器類</v>
      </c>
    </row>
    <row r="1050" spans="1:8" x14ac:dyDescent="0.15">
      <c r="A1050" s="1" t="str">
        <f>IF(MID(MST_CM_ITEM!A1050,12,2)&lt;&gt;"11",RIGHT(MST_CM_ITEM!A1050,13),RIGHT(MST_CM_ITEM!A1050,12))</f>
        <v>320411011019</v>
      </c>
      <c r="B1050" s="1" t="e">
        <f t="shared" si="64"/>
        <v>#REF!</v>
      </c>
      <c r="C1050" s="1" t="str">
        <f t="shared" si="65"/>
        <v>PPIORG3204</v>
      </c>
      <c r="D1050" s="1" t="str">
        <f t="shared" si="66"/>
        <v>PPISPLY320411</v>
      </c>
      <c r="E1050" s="1" t="str">
        <f t="shared" si="67"/>
        <v>PPIITEM320411011019</v>
      </c>
      <c r="F1050" s="1" t="str">
        <f>VLOOKUP( C1050,MST_CM_ORG!A:B,2)</f>
        <v>益田市</v>
      </c>
      <c r="G1050" s="1" t="str">
        <f>VLOOKUP(D1050, PPI_SPLYCD!A:B,2,FALSE)</f>
        <v>物品</v>
      </c>
      <c r="H1050" s="1" t="str">
        <f>VLOOKUP(E1050, MST_CM_ITEM!A:B,2,FALSE)</f>
        <v>物品の製造：電気･通信用機器類</v>
      </c>
    </row>
    <row r="1051" spans="1:8" x14ac:dyDescent="0.15">
      <c r="A1051" s="1" t="str">
        <f>IF(MID(MST_CM_ITEM!A1051,12,2)&lt;&gt;"11",RIGHT(MST_CM_ITEM!A1051,13),RIGHT(MST_CM_ITEM!A1051,12))</f>
        <v>320411011020</v>
      </c>
      <c r="B1051" s="1" t="e">
        <f t="shared" si="64"/>
        <v>#REF!</v>
      </c>
      <c r="C1051" s="1" t="str">
        <f t="shared" si="65"/>
        <v>PPIORG3204</v>
      </c>
      <c r="D1051" s="1" t="str">
        <f t="shared" si="66"/>
        <v>PPISPLY320411</v>
      </c>
      <c r="E1051" s="1" t="str">
        <f t="shared" si="67"/>
        <v>PPIITEM320411011020</v>
      </c>
      <c r="F1051" s="1" t="str">
        <f>VLOOKUP( C1051,MST_CM_ORG!A:B,2)</f>
        <v>益田市</v>
      </c>
      <c r="G1051" s="1" t="str">
        <f>VLOOKUP(D1051, PPI_SPLYCD!A:B,2,FALSE)</f>
        <v>物品</v>
      </c>
      <c r="H1051" s="1" t="str">
        <f>VLOOKUP(E1051, MST_CM_ITEM!A:B,2,FALSE)</f>
        <v>物品の製造：電子計算機類</v>
      </c>
    </row>
    <row r="1052" spans="1:8" x14ac:dyDescent="0.15">
      <c r="A1052" s="1" t="str">
        <f>IF(MID(MST_CM_ITEM!A1052,12,2)&lt;&gt;"11",RIGHT(MST_CM_ITEM!A1052,13),RIGHT(MST_CM_ITEM!A1052,12))</f>
        <v>320411011021</v>
      </c>
      <c r="B1052" s="1" t="e">
        <f t="shared" si="64"/>
        <v>#REF!</v>
      </c>
      <c r="C1052" s="1" t="str">
        <f t="shared" si="65"/>
        <v>PPIORG3204</v>
      </c>
      <c r="D1052" s="1" t="str">
        <f t="shared" si="66"/>
        <v>PPISPLY320411</v>
      </c>
      <c r="E1052" s="1" t="str">
        <f t="shared" si="67"/>
        <v>PPIITEM320411011021</v>
      </c>
      <c r="F1052" s="1" t="str">
        <f>VLOOKUP( C1052,MST_CM_ORG!A:B,2)</f>
        <v>益田市</v>
      </c>
      <c r="G1052" s="1" t="str">
        <f>VLOOKUP(D1052, PPI_SPLYCD!A:B,2,FALSE)</f>
        <v>物品</v>
      </c>
      <c r="H1052" s="1" t="str">
        <f>VLOOKUP(E1052, MST_CM_ITEM!A:B,2,FALSE)</f>
        <v>物品の製造：精密機器類</v>
      </c>
    </row>
    <row r="1053" spans="1:8" x14ac:dyDescent="0.15">
      <c r="A1053" s="1" t="str">
        <f>IF(MID(MST_CM_ITEM!A1053,12,2)&lt;&gt;"11",RIGHT(MST_CM_ITEM!A1053,13),RIGHT(MST_CM_ITEM!A1053,12))</f>
        <v>320411011022</v>
      </c>
      <c r="B1053" s="1" t="e">
        <f t="shared" si="64"/>
        <v>#REF!</v>
      </c>
      <c r="C1053" s="1" t="str">
        <f t="shared" si="65"/>
        <v>PPIORG3204</v>
      </c>
      <c r="D1053" s="1" t="str">
        <f t="shared" si="66"/>
        <v>PPISPLY320411</v>
      </c>
      <c r="E1053" s="1" t="str">
        <f t="shared" si="67"/>
        <v>PPIITEM320411011022</v>
      </c>
      <c r="F1053" s="1" t="str">
        <f>VLOOKUP( C1053,MST_CM_ORG!A:B,2)</f>
        <v>益田市</v>
      </c>
      <c r="G1053" s="1" t="str">
        <f>VLOOKUP(D1053, PPI_SPLYCD!A:B,2,FALSE)</f>
        <v>物品</v>
      </c>
      <c r="H1053" s="1" t="str">
        <f>VLOOKUP(E1053, MST_CM_ITEM!A:B,2,FALSE)</f>
        <v>物品の製造：医療用機器類</v>
      </c>
    </row>
    <row r="1054" spans="1:8" x14ac:dyDescent="0.15">
      <c r="A1054" s="1" t="str">
        <f>IF(MID(MST_CM_ITEM!A1054,12,2)&lt;&gt;"11",RIGHT(MST_CM_ITEM!A1054,13),RIGHT(MST_CM_ITEM!A1054,12))</f>
        <v>320411011023</v>
      </c>
      <c r="B1054" s="1" t="e">
        <f t="shared" si="64"/>
        <v>#REF!</v>
      </c>
      <c r="C1054" s="1" t="str">
        <f t="shared" si="65"/>
        <v>PPIORG3204</v>
      </c>
      <c r="D1054" s="1" t="str">
        <f t="shared" si="66"/>
        <v>PPISPLY320411</v>
      </c>
      <c r="E1054" s="1" t="str">
        <f t="shared" si="67"/>
        <v>PPIITEM320411011023</v>
      </c>
      <c r="F1054" s="1" t="str">
        <f>VLOOKUP( C1054,MST_CM_ORG!A:B,2)</f>
        <v>益田市</v>
      </c>
      <c r="G1054" s="1" t="str">
        <f>VLOOKUP(D1054, PPI_SPLYCD!A:B,2,FALSE)</f>
        <v>物品</v>
      </c>
      <c r="H1054" s="1" t="str">
        <f>VLOOKUP(E1054, MST_CM_ITEM!A:B,2,FALSE)</f>
        <v>物品の製造：事務用機器類</v>
      </c>
    </row>
    <row r="1055" spans="1:8" x14ac:dyDescent="0.15">
      <c r="A1055" s="1" t="str">
        <f>IF(MID(MST_CM_ITEM!A1055,12,2)&lt;&gt;"11",RIGHT(MST_CM_ITEM!A1055,13),RIGHT(MST_CM_ITEM!A1055,12))</f>
        <v>320411011024</v>
      </c>
      <c r="B1055" s="1" t="e">
        <f t="shared" si="64"/>
        <v>#REF!</v>
      </c>
      <c r="C1055" s="1" t="str">
        <f t="shared" si="65"/>
        <v>PPIORG3204</v>
      </c>
      <c r="D1055" s="1" t="str">
        <f t="shared" si="66"/>
        <v>PPISPLY320411</v>
      </c>
      <c r="E1055" s="1" t="str">
        <f t="shared" si="67"/>
        <v>PPIITEM320411011024</v>
      </c>
      <c r="F1055" s="1" t="str">
        <f>VLOOKUP( C1055,MST_CM_ORG!A:B,2)</f>
        <v>益田市</v>
      </c>
      <c r="G1055" s="1" t="str">
        <f>VLOOKUP(D1055, PPI_SPLYCD!A:B,2,FALSE)</f>
        <v>物品</v>
      </c>
      <c r="H1055" s="1" t="str">
        <f>VLOOKUP(E1055, MST_CM_ITEM!A:B,2,FALSE)</f>
        <v>物品の製造：その他機器類</v>
      </c>
    </row>
    <row r="1056" spans="1:8" x14ac:dyDescent="0.15">
      <c r="A1056" s="1" t="str">
        <f>IF(MID(MST_CM_ITEM!A1056,12,2)&lt;&gt;"11",RIGHT(MST_CM_ITEM!A1056,13),RIGHT(MST_CM_ITEM!A1056,12))</f>
        <v>320411011025</v>
      </c>
      <c r="B1056" s="1" t="e">
        <f t="shared" si="64"/>
        <v>#REF!</v>
      </c>
      <c r="C1056" s="1" t="str">
        <f t="shared" si="65"/>
        <v>PPIORG3204</v>
      </c>
      <c r="D1056" s="1" t="str">
        <f t="shared" si="66"/>
        <v>PPISPLY320411</v>
      </c>
      <c r="E1056" s="1" t="str">
        <f t="shared" si="67"/>
        <v>PPIITEM320411011025</v>
      </c>
      <c r="F1056" s="1" t="str">
        <f>VLOOKUP( C1056,MST_CM_ORG!A:B,2)</f>
        <v>益田市</v>
      </c>
      <c r="G1056" s="1" t="str">
        <f>VLOOKUP(D1056, PPI_SPLYCD!A:B,2,FALSE)</f>
        <v>物品</v>
      </c>
      <c r="H1056" s="1" t="str">
        <f>VLOOKUP(E1056, MST_CM_ITEM!A:B,2,FALSE)</f>
        <v>物品の製造：医薬品･医療用品</v>
      </c>
    </row>
    <row r="1057" spans="1:8" x14ac:dyDescent="0.15">
      <c r="A1057" s="1" t="str">
        <f>IF(MID(MST_CM_ITEM!A1057,12,2)&lt;&gt;"11",RIGHT(MST_CM_ITEM!A1057,13),RIGHT(MST_CM_ITEM!A1057,12))</f>
        <v>320411011026</v>
      </c>
      <c r="B1057" s="1" t="e">
        <f t="shared" si="64"/>
        <v>#REF!</v>
      </c>
      <c r="C1057" s="1" t="str">
        <f t="shared" si="65"/>
        <v>PPIORG3204</v>
      </c>
      <c r="D1057" s="1" t="str">
        <f t="shared" si="66"/>
        <v>PPISPLY320411</v>
      </c>
      <c r="E1057" s="1" t="str">
        <f t="shared" si="67"/>
        <v>PPIITEM320411011026</v>
      </c>
      <c r="F1057" s="1" t="str">
        <f>VLOOKUP( C1057,MST_CM_ORG!A:B,2)</f>
        <v>益田市</v>
      </c>
      <c r="G1057" s="1" t="str">
        <f>VLOOKUP(D1057, PPI_SPLYCD!A:B,2,FALSE)</f>
        <v>物品</v>
      </c>
      <c r="H1057" s="1" t="str">
        <f>VLOOKUP(E1057, MST_CM_ITEM!A:B,2,FALSE)</f>
        <v>物品の製造：事務用品類</v>
      </c>
    </row>
    <row r="1058" spans="1:8" x14ac:dyDescent="0.15">
      <c r="A1058" s="1" t="str">
        <f>IF(MID(MST_CM_ITEM!A1058,12,2)&lt;&gt;"11",RIGHT(MST_CM_ITEM!A1058,13),RIGHT(MST_CM_ITEM!A1058,12))</f>
        <v>320411011027</v>
      </c>
      <c r="B1058" s="1" t="e">
        <f t="shared" si="64"/>
        <v>#REF!</v>
      </c>
      <c r="C1058" s="1" t="str">
        <f t="shared" si="65"/>
        <v>PPIORG3204</v>
      </c>
      <c r="D1058" s="1" t="str">
        <f t="shared" si="66"/>
        <v>PPISPLY320411</v>
      </c>
      <c r="E1058" s="1" t="str">
        <f t="shared" si="67"/>
        <v>PPIITEM320411011027</v>
      </c>
      <c r="F1058" s="1" t="str">
        <f>VLOOKUP( C1058,MST_CM_ORG!A:B,2)</f>
        <v>益田市</v>
      </c>
      <c r="G1058" s="1" t="str">
        <f>VLOOKUP(D1058, PPI_SPLYCD!A:B,2,FALSE)</f>
        <v>物品</v>
      </c>
      <c r="H1058" s="1" t="str">
        <f>VLOOKUP(E1058, MST_CM_ITEM!A:B,2,FALSE)</f>
        <v>物品の製造：土木･建設･建築材料</v>
      </c>
    </row>
    <row r="1059" spans="1:8" x14ac:dyDescent="0.15">
      <c r="A1059" s="1" t="str">
        <f>IF(MID(MST_CM_ITEM!A1059,12,2)&lt;&gt;"11",RIGHT(MST_CM_ITEM!A1059,13),RIGHT(MST_CM_ITEM!A1059,12))</f>
        <v>320411011028</v>
      </c>
      <c r="B1059" s="1" t="e">
        <f t="shared" si="64"/>
        <v>#REF!</v>
      </c>
      <c r="C1059" s="1" t="str">
        <f t="shared" si="65"/>
        <v>PPIORG3204</v>
      </c>
      <c r="D1059" s="1" t="str">
        <f t="shared" si="66"/>
        <v>PPISPLY320411</v>
      </c>
      <c r="E1059" s="1" t="str">
        <f t="shared" si="67"/>
        <v>PPIITEM320411011028</v>
      </c>
      <c r="F1059" s="1" t="str">
        <f>VLOOKUP( C1059,MST_CM_ORG!A:B,2)</f>
        <v>益田市</v>
      </c>
      <c r="G1059" s="1" t="str">
        <f>VLOOKUP(D1059, PPI_SPLYCD!A:B,2,FALSE)</f>
        <v>物品</v>
      </c>
      <c r="H1059" s="1" t="str">
        <f>VLOOKUP(E1059, MST_CM_ITEM!A:B,2,FALSE)</f>
        <v>物品の製造：造幣･印刷事業用原材料類</v>
      </c>
    </row>
    <row r="1060" spans="1:8" x14ac:dyDescent="0.15">
      <c r="A1060" s="1" t="str">
        <f>IF(MID(MST_CM_ITEM!A1060,12,2)&lt;&gt;"11",RIGHT(MST_CM_ITEM!A1060,13),RIGHT(MST_CM_ITEM!A1060,12))</f>
        <v>320411011029</v>
      </c>
      <c r="B1060" s="1" t="e">
        <f t="shared" si="64"/>
        <v>#REF!</v>
      </c>
      <c r="C1060" s="1" t="str">
        <f t="shared" si="65"/>
        <v>PPIORG3204</v>
      </c>
      <c r="D1060" s="1" t="str">
        <f t="shared" si="66"/>
        <v>PPISPLY320411</v>
      </c>
      <c r="E1060" s="1" t="str">
        <f t="shared" si="67"/>
        <v>PPIITEM320411011029</v>
      </c>
      <c r="F1060" s="1" t="str">
        <f>VLOOKUP( C1060,MST_CM_ORG!A:B,2)</f>
        <v>益田市</v>
      </c>
      <c r="G1060" s="1" t="str">
        <f>VLOOKUP(D1060, PPI_SPLYCD!A:B,2,FALSE)</f>
        <v>物品</v>
      </c>
      <c r="H1060" s="1" t="str">
        <f>VLOOKUP(E1060, MST_CM_ITEM!A:B,2,FALSE)</f>
        <v>物品の製造：造幣事業用金属工芸品類</v>
      </c>
    </row>
    <row r="1061" spans="1:8" x14ac:dyDescent="0.15">
      <c r="A1061" s="1" t="str">
        <f>IF(MID(MST_CM_ITEM!A1061,12,2)&lt;&gt;"11",RIGHT(MST_CM_ITEM!A1061,13),RIGHT(MST_CM_ITEM!A1061,12))</f>
        <v>320411011030</v>
      </c>
      <c r="B1061" s="1" t="e">
        <f t="shared" si="64"/>
        <v>#REF!</v>
      </c>
      <c r="C1061" s="1" t="str">
        <f t="shared" si="65"/>
        <v>PPIORG3204</v>
      </c>
      <c r="D1061" s="1" t="str">
        <f t="shared" si="66"/>
        <v>PPISPLY320411</v>
      </c>
      <c r="E1061" s="1" t="str">
        <f t="shared" si="67"/>
        <v>PPIITEM320411011030</v>
      </c>
      <c r="F1061" s="1" t="str">
        <f>VLOOKUP( C1061,MST_CM_ORG!A:B,2)</f>
        <v>益田市</v>
      </c>
      <c r="G1061" s="1" t="str">
        <f>VLOOKUP(D1061, PPI_SPLYCD!A:B,2,FALSE)</f>
        <v>物品</v>
      </c>
      <c r="H1061" s="1" t="str">
        <f>VLOOKUP(E1061, MST_CM_ITEM!A:B,2,FALSE)</f>
        <v>物品の製造：警察用装備品類</v>
      </c>
    </row>
    <row r="1062" spans="1:8" x14ac:dyDescent="0.15">
      <c r="A1062" s="1" t="str">
        <f>IF(MID(MST_CM_ITEM!A1062,12,2)&lt;&gt;"11",RIGHT(MST_CM_ITEM!A1062,13),RIGHT(MST_CM_ITEM!A1062,12))</f>
        <v>320411011031</v>
      </c>
      <c r="B1062" s="1" t="e">
        <f t="shared" si="64"/>
        <v>#REF!</v>
      </c>
      <c r="C1062" s="1" t="str">
        <f t="shared" si="65"/>
        <v>PPIORG3204</v>
      </c>
      <c r="D1062" s="1" t="str">
        <f t="shared" si="66"/>
        <v>PPISPLY320411</v>
      </c>
      <c r="E1062" s="1" t="str">
        <f t="shared" si="67"/>
        <v>PPIITEM320411011031</v>
      </c>
      <c r="F1062" s="1" t="str">
        <f>VLOOKUP( C1062,MST_CM_ORG!A:B,2)</f>
        <v>益田市</v>
      </c>
      <c r="G1062" s="1" t="str">
        <f>VLOOKUP(D1062, PPI_SPLYCD!A:B,2,FALSE)</f>
        <v>物品</v>
      </c>
      <c r="H1062" s="1" t="str">
        <f>VLOOKUP(E1062, MST_CM_ITEM!A:B,2,FALSE)</f>
        <v>物品の製造：防衛用装備品類</v>
      </c>
    </row>
    <row r="1063" spans="1:8" x14ac:dyDescent="0.15">
      <c r="A1063" s="1" t="str">
        <f>IF(MID(MST_CM_ITEM!A1063,12,2)&lt;&gt;"11",RIGHT(MST_CM_ITEM!A1063,13),RIGHT(MST_CM_ITEM!A1063,12))</f>
        <v>320411011032</v>
      </c>
      <c r="B1063" s="1" t="e">
        <f t="shared" si="64"/>
        <v>#REF!</v>
      </c>
      <c r="C1063" s="1" t="str">
        <f t="shared" si="65"/>
        <v>PPIORG3204</v>
      </c>
      <c r="D1063" s="1" t="str">
        <f t="shared" si="66"/>
        <v>PPISPLY320411</v>
      </c>
      <c r="E1063" s="1" t="str">
        <f t="shared" si="67"/>
        <v>PPIITEM320411011032</v>
      </c>
      <c r="F1063" s="1" t="str">
        <f>VLOOKUP( C1063,MST_CM_ORG!A:B,2)</f>
        <v>益田市</v>
      </c>
      <c r="G1063" s="1" t="str">
        <f>VLOOKUP(D1063, PPI_SPLYCD!A:B,2,FALSE)</f>
        <v>物品</v>
      </c>
      <c r="H1063" s="1" t="str">
        <f>VLOOKUP(E1063, MST_CM_ITEM!A:B,2,FALSE)</f>
        <v>物品の製造：印類</v>
      </c>
    </row>
    <row r="1064" spans="1:8" x14ac:dyDescent="0.15">
      <c r="A1064" s="1" t="str">
        <f>IF(MID(MST_CM_ITEM!A1064,12,2)&lt;&gt;"11",RIGHT(MST_CM_ITEM!A1064,13),RIGHT(MST_CM_ITEM!A1064,12))</f>
        <v>320411011033</v>
      </c>
      <c r="B1064" s="1" t="e">
        <f t="shared" si="64"/>
        <v>#REF!</v>
      </c>
      <c r="C1064" s="1" t="str">
        <f t="shared" si="65"/>
        <v>PPIORG3204</v>
      </c>
      <c r="D1064" s="1" t="str">
        <f t="shared" si="66"/>
        <v>PPISPLY320411</v>
      </c>
      <c r="E1064" s="1" t="str">
        <f t="shared" si="67"/>
        <v>PPIITEM320411011033</v>
      </c>
      <c r="F1064" s="1" t="str">
        <f>VLOOKUP( C1064,MST_CM_ORG!A:B,2)</f>
        <v>益田市</v>
      </c>
      <c r="G1064" s="1" t="str">
        <f>VLOOKUP(D1064, PPI_SPLYCD!A:B,2,FALSE)</f>
        <v>物品</v>
      </c>
      <c r="H1064" s="1" t="str">
        <f>VLOOKUP(E1064, MST_CM_ITEM!A:B,2,FALSE)</f>
        <v>物品の製造：看板類</v>
      </c>
    </row>
    <row r="1065" spans="1:8" x14ac:dyDescent="0.15">
      <c r="A1065" s="1" t="str">
        <f>IF(MID(MST_CM_ITEM!A1065,12,2)&lt;&gt;"11",RIGHT(MST_CM_ITEM!A1065,13),RIGHT(MST_CM_ITEM!A1065,12))</f>
        <v>320411011034</v>
      </c>
      <c r="B1065" s="1" t="e">
        <f t="shared" si="64"/>
        <v>#REF!</v>
      </c>
      <c r="C1065" s="1" t="str">
        <f t="shared" si="65"/>
        <v>PPIORG3204</v>
      </c>
      <c r="D1065" s="1" t="str">
        <f t="shared" si="66"/>
        <v>PPISPLY320411</v>
      </c>
      <c r="E1065" s="1" t="str">
        <f t="shared" si="67"/>
        <v>PPIITEM320411011034</v>
      </c>
      <c r="F1065" s="1" t="str">
        <f>VLOOKUP( C1065,MST_CM_ORG!A:B,2)</f>
        <v>益田市</v>
      </c>
      <c r="G1065" s="1" t="str">
        <f>VLOOKUP(D1065, PPI_SPLYCD!A:B,2,FALSE)</f>
        <v>物品</v>
      </c>
      <c r="H1065" s="1" t="str">
        <f>VLOOKUP(E1065, MST_CM_ITEM!A:B,2,FALSE)</f>
        <v>物品の製造：看板・標識類</v>
      </c>
    </row>
    <row r="1066" spans="1:8" x14ac:dyDescent="0.15">
      <c r="A1066" s="1" t="str">
        <f>IF(MID(MST_CM_ITEM!A1066,12,2)&lt;&gt;"11",RIGHT(MST_CM_ITEM!A1066,13),RIGHT(MST_CM_ITEM!A1066,12))</f>
        <v>320411011035</v>
      </c>
      <c r="B1066" s="1" t="e">
        <f t="shared" si="64"/>
        <v>#REF!</v>
      </c>
      <c r="C1066" s="1" t="str">
        <f t="shared" si="65"/>
        <v>PPIORG3204</v>
      </c>
      <c r="D1066" s="1" t="str">
        <f t="shared" si="66"/>
        <v>PPISPLY320411</v>
      </c>
      <c r="E1066" s="1" t="str">
        <f t="shared" si="67"/>
        <v>PPIITEM320411011035</v>
      </c>
      <c r="F1066" s="1" t="str">
        <f>VLOOKUP( C1066,MST_CM_ORG!A:B,2)</f>
        <v>益田市</v>
      </c>
      <c r="G1066" s="1" t="str">
        <f>VLOOKUP(D1066, PPI_SPLYCD!A:B,2,FALSE)</f>
        <v>物品</v>
      </c>
      <c r="H1066" s="1" t="str">
        <f>VLOOKUP(E1066, MST_CM_ITEM!A:B,2,FALSE)</f>
        <v>物品の製造：コピー・青写真</v>
      </c>
    </row>
    <row r="1067" spans="1:8" x14ac:dyDescent="0.15">
      <c r="A1067" s="1" t="str">
        <f>IF(MID(MST_CM_ITEM!A1067,12,2)&lt;&gt;"11",RIGHT(MST_CM_ITEM!A1067,13),RIGHT(MST_CM_ITEM!A1067,12))</f>
        <v>320411011036</v>
      </c>
      <c r="B1067" s="1" t="e">
        <f t="shared" si="64"/>
        <v>#REF!</v>
      </c>
      <c r="C1067" s="1" t="str">
        <f t="shared" si="65"/>
        <v>PPIORG3204</v>
      </c>
      <c r="D1067" s="1" t="str">
        <f t="shared" si="66"/>
        <v>PPISPLY320411</v>
      </c>
      <c r="E1067" s="1" t="str">
        <f t="shared" si="67"/>
        <v>PPIITEM320411011036</v>
      </c>
      <c r="F1067" s="1" t="str">
        <f>VLOOKUP( C1067,MST_CM_ORG!A:B,2)</f>
        <v>益田市</v>
      </c>
      <c r="G1067" s="1" t="str">
        <f>VLOOKUP(D1067, PPI_SPLYCD!A:B,2,FALSE)</f>
        <v>物品</v>
      </c>
      <c r="H1067" s="1" t="str">
        <f>VLOOKUP(E1067, MST_CM_ITEM!A:B,2,FALSE)</f>
        <v>物品の製造：印判類</v>
      </c>
    </row>
    <row r="1068" spans="1:8" x14ac:dyDescent="0.15">
      <c r="A1068" s="1" t="str">
        <f>IF(MID(MST_CM_ITEM!A1068,12,2)&lt;&gt;"11",RIGHT(MST_CM_ITEM!A1068,13),RIGHT(MST_CM_ITEM!A1068,12))</f>
        <v>320411011037</v>
      </c>
      <c r="B1068" s="1" t="e">
        <f t="shared" si="64"/>
        <v>#REF!</v>
      </c>
      <c r="C1068" s="1" t="str">
        <f t="shared" si="65"/>
        <v>PPIORG3204</v>
      </c>
      <c r="D1068" s="1" t="str">
        <f t="shared" si="66"/>
        <v>PPISPLY320411</v>
      </c>
      <c r="E1068" s="1" t="str">
        <f t="shared" si="67"/>
        <v>PPIITEM320411011037</v>
      </c>
      <c r="F1068" s="1" t="str">
        <f>VLOOKUP( C1068,MST_CM_ORG!A:B,2)</f>
        <v>益田市</v>
      </c>
      <c r="G1068" s="1" t="str">
        <f>VLOOKUP(D1068, PPI_SPLYCD!A:B,2,FALSE)</f>
        <v>物品</v>
      </c>
      <c r="H1068" s="1" t="str">
        <f>VLOOKUP(E1068, MST_CM_ITEM!A:B,2,FALSE)</f>
        <v>物品の製造：文具</v>
      </c>
    </row>
    <row r="1069" spans="1:8" x14ac:dyDescent="0.15">
      <c r="A1069" s="1" t="str">
        <f>IF(MID(MST_CM_ITEM!A1069,12,2)&lt;&gt;"11",RIGHT(MST_CM_ITEM!A1069,13),RIGHT(MST_CM_ITEM!A1069,12))</f>
        <v>320411011038</v>
      </c>
      <c r="B1069" s="1" t="e">
        <f t="shared" si="64"/>
        <v>#REF!</v>
      </c>
      <c r="C1069" s="1" t="str">
        <f t="shared" si="65"/>
        <v>PPIORG3204</v>
      </c>
      <c r="D1069" s="1" t="str">
        <f t="shared" si="66"/>
        <v>PPISPLY320411</v>
      </c>
      <c r="E1069" s="1" t="str">
        <f t="shared" si="67"/>
        <v>PPIITEM320411011038</v>
      </c>
      <c r="F1069" s="1" t="str">
        <f>VLOOKUP( C1069,MST_CM_ORG!A:B,2)</f>
        <v>益田市</v>
      </c>
      <c r="G1069" s="1" t="str">
        <f>VLOOKUP(D1069, PPI_SPLYCD!A:B,2,FALSE)</f>
        <v>物品</v>
      </c>
      <c r="H1069" s="1" t="str">
        <f>VLOOKUP(E1069, MST_CM_ITEM!A:B,2,FALSE)</f>
        <v>物品の製造：パソコン・ソフト</v>
      </c>
    </row>
    <row r="1070" spans="1:8" x14ac:dyDescent="0.15">
      <c r="A1070" s="1" t="str">
        <f>IF(MID(MST_CM_ITEM!A1070,12,2)&lt;&gt;"11",RIGHT(MST_CM_ITEM!A1070,13),RIGHT(MST_CM_ITEM!A1070,12))</f>
        <v>320411011039</v>
      </c>
      <c r="B1070" s="1" t="e">
        <f t="shared" si="64"/>
        <v>#REF!</v>
      </c>
      <c r="C1070" s="1" t="str">
        <f t="shared" si="65"/>
        <v>PPIORG3204</v>
      </c>
      <c r="D1070" s="1" t="str">
        <f t="shared" si="66"/>
        <v>PPISPLY320411</v>
      </c>
      <c r="E1070" s="1" t="str">
        <f t="shared" si="67"/>
        <v>PPIITEM320411011039</v>
      </c>
      <c r="F1070" s="1" t="str">
        <f>VLOOKUP( C1070,MST_CM_ORG!A:B,2)</f>
        <v>益田市</v>
      </c>
      <c r="G1070" s="1" t="str">
        <f>VLOOKUP(D1070, PPI_SPLYCD!A:B,2,FALSE)</f>
        <v>物品</v>
      </c>
      <c r="H1070" s="1" t="str">
        <f>VLOOKUP(E1070, MST_CM_ITEM!A:B,2,FALSE)</f>
        <v>物品の製造：贈答品・表彰具類</v>
      </c>
    </row>
    <row r="1071" spans="1:8" x14ac:dyDescent="0.15">
      <c r="A1071" s="1" t="str">
        <f>IF(MID(MST_CM_ITEM!A1071,12,2)&lt;&gt;"11",RIGHT(MST_CM_ITEM!A1071,13),RIGHT(MST_CM_ITEM!A1071,12))</f>
        <v>320411011040</v>
      </c>
      <c r="B1071" s="1" t="e">
        <f t="shared" si="64"/>
        <v>#REF!</v>
      </c>
      <c r="C1071" s="1" t="str">
        <f t="shared" si="65"/>
        <v>PPIORG3204</v>
      </c>
      <c r="D1071" s="1" t="str">
        <f t="shared" si="66"/>
        <v>PPISPLY320411</v>
      </c>
      <c r="E1071" s="1" t="str">
        <f t="shared" si="67"/>
        <v>PPIITEM320411011040</v>
      </c>
      <c r="F1071" s="1" t="str">
        <f>VLOOKUP( C1071,MST_CM_ORG!A:B,2)</f>
        <v>益田市</v>
      </c>
      <c r="G1071" s="1" t="str">
        <f>VLOOKUP(D1071, PPI_SPLYCD!A:B,2,FALSE)</f>
        <v>物品</v>
      </c>
      <c r="H1071" s="1" t="str">
        <f>VLOOKUP(E1071, MST_CM_ITEM!A:B,2,FALSE)</f>
        <v>物品の製造：教材・教具</v>
      </c>
    </row>
    <row r="1072" spans="1:8" x14ac:dyDescent="0.15">
      <c r="A1072" s="1" t="str">
        <f>IF(MID(MST_CM_ITEM!A1072,12,2)&lt;&gt;"11",RIGHT(MST_CM_ITEM!A1072,13),RIGHT(MST_CM_ITEM!A1072,12))</f>
        <v>320411011041</v>
      </c>
      <c r="B1072" s="1" t="e">
        <f t="shared" si="64"/>
        <v>#REF!</v>
      </c>
      <c r="C1072" s="1" t="str">
        <f t="shared" si="65"/>
        <v>PPIORG3204</v>
      </c>
      <c r="D1072" s="1" t="str">
        <f t="shared" si="66"/>
        <v>PPISPLY320411</v>
      </c>
      <c r="E1072" s="1" t="str">
        <f t="shared" si="67"/>
        <v>PPIITEM320411011041</v>
      </c>
      <c r="F1072" s="1" t="str">
        <f>VLOOKUP( C1072,MST_CM_ORG!A:B,2)</f>
        <v>益田市</v>
      </c>
      <c r="G1072" s="1" t="str">
        <f>VLOOKUP(D1072, PPI_SPLYCD!A:B,2,FALSE)</f>
        <v>物品</v>
      </c>
      <c r="H1072" s="1" t="str">
        <f>VLOOKUP(E1072, MST_CM_ITEM!A:B,2,FALSE)</f>
        <v>物品の製造：運動用具類</v>
      </c>
    </row>
    <row r="1073" spans="1:8" x14ac:dyDescent="0.15">
      <c r="A1073" s="1" t="str">
        <f>IF(MID(MST_CM_ITEM!A1073,12,2)&lt;&gt;"11",RIGHT(MST_CM_ITEM!A1073,13),RIGHT(MST_CM_ITEM!A1073,12))</f>
        <v>320411011042</v>
      </c>
      <c r="B1073" s="1" t="e">
        <f t="shared" si="64"/>
        <v>#REF!</v>
      </c>
      <c r="C1073" s="1" t="str">
        <f t="shared" si="65"/>
        <v>PPIORG3204</v>
      </c>
      <c r="D1073" s="1" t="str">
        <f t="shared" si="66"/>
        <v>PPISPLY320411</v>
      </c>
      <c r="E1073" s="1" t="str">
        <f t="shared" si="67"/>
        <v>PPIITEM320411011042</v>
      </c>
      <c r="F1073" s="1" t="str">
        <f>VLOOKUP( C1073,MST_CM_ORG!A:B,2)</f>
        <v>益田市</v>
      </c>
      <c r="G1073" s="1" t="str">
        <f>VLOOKUP(D1073, PPI_SPLYCD!A:B,2,FALSE)</f>
        <v>物品</v>
      </c>
      <c r="H1073" s="1" t="str">
        <f>VLOOKUP(E1073, MST_CM_ITEM!A:B,2,FALSE)</f>
        <v>物品の製造：音楽器具類</v>
      </c>
    </row>
    <row r="1074" spans="1:8" x14ac:dyDescent="0.15">
      <c r="A1074" s="1" t="str">
        <f>IF(MID(MST_CM_ITEM!A1074,12,2)&lt;&gt;"11",RIGHT(MST_CM_ITEM!A1074,13),RIGHT(MST_CM_ITEM!A1074,12))</f>
        <v>320411011043</v>
      </c>
      <c r="B1074" s="1" t="e">
        <f t="shared" si="64"/>
        <v>#REF!</v>
      </c>
      <c r="C1074" s="1" t="str">
        <f t="shared" si="65"/>
        <v>PPIORG3204</v>
      </c>
      <c r="D1074" s="1" t="str">
        <f t="shared" si="66"/>
        <v>PPISPLY320411</v>
      </c>
      <c r="E1074" s="1" t="str">
        <f t="shared" si="67"/>
        <v>PPIITEM320411011043</v>
      </c>
      <c r="F1074" s="1" t="str">
        <f>VLOOKUP( C1074,MST_CM_ORG!A:B,2)</f>
        <v>益田市</v>
      </c>
      <c r="G1074" s="1" t="str">
        <f>VLOOKUP(D1074, PPI_SPLYCD!A:B,2,FALSE)</f>
        <v>物品</v>
      </c>
      <c r="H1074" s="1" t="str">
        <f>VLOOKUP(E1074, MST_CM_ITEM!A:B,2,FALSE)</f>
        <v>物品の製造：食品類</v>
      </c>
    </row>
    <row r="1075" spans="1:8" x14ac:dyDescent="0.15">
      <c r="A1075" s="1" t="str">
        <f>IF(MID(MST_CM_ITEM!A1075,12,2)&lt;&gt;"11",RIGHT(MST_CM_ITEM!A1075,13),RIGHT(MST_CM_ITEM!A1075,12))</f>
        <v>320411011044</v>
      </c>
      <c r="B1075" s="1" t="e">
        <f t="shared" si="64"/>
        <v>#REF!</v>
      </c>
      <c r="C1075" s="1" t="str">
        <f t="shared" si="65"/>
        <v>PPIORG3204</v>
      </c>
      <c r="D1075" s="1" t="str">
        <f t="shared" si="66"/>
        <v>PPISPLY320411</v>
      </c>
      <c r="E1075" s="1" t="str">
        <f t="shared" si="67"/>
        <v>PPIITEM320411011044</v>
      </c>
      <c r="F1075" s="1" t="str">
        <f>VLOOKUP( C1075,MST_CM_ORG!A:B,2)</f>
        <v>益田市</v>
      </c>
      <c r="G1075" s="1" t="str">
        <f>VLOOKUP(D1075, PPI_SPLYCD!A:B,2,FALSE)</f>
        <v>物品</v>
      </c>
      <c r="H1075" s="1" t="str">
        <f>VLOOKUP(E1075, MST_CM_ITEM!A:B,2,FALSE)</f>
        <v>物品の製造：荒物・雑貨</v>
      </c>
    </row>
    <row r="1076" spans="1:8" x14ac:dyDescent="0.15">
      <c r="A1076" s="1" t="str">
        <f>IF(MID(MST_CM_ITEM!A1076,12,2)&lt;&gt;"11",RIGHT(MST_CM_ITEM!A1076,13),RIGHT(MST_CM_ITEM!A1076,12))</f>
        <v>320411011045</v>
      </c>
      <c r="B1076" s="1" t="e">
        <f t="shared" si="64"/>
        <v>#REF!</v>
      </c>
      <c r="C1076" s="1" t="str">
        <f t="shared" si="65"/>
        <v>PPIORG3204</v>
      </c>
      <c r="D1076" s="1" t="str">
        <f t="shared" si="66"/>
        <v>PPISPLY320411</v>
      </c>
      <c r="E1076" s="1" t="str">
        <f t="shared" si="67"/>
        <v>PPIITEM320411011045</v>
      </c>
      <c r="F1076" s="1" t="str">
        <f>VLOOKUP( C1076,MST_CM_ORG!A:B,2)</f>
        <v>益田市</v>
      </c>
      <c r="G1076" s="1" t="str">
        <f>VLOOKUP(D1076, PPI_SPLYCD!A:B,2,FALSE)</f>
        <v>物品</v>
      </c>
      <c r="H1076" s="1" t="str">
        <f>VLOOKUP(E1076, MST_CM_ITEM!A:B,2,FALSE)</f>
        <v>物品の製造：厨房機器</v>
      </c>
    </row>
    <row r="1077" spans="1:8" x14ac:dyDescent="0.15">
      <c r="A1077" s="1" t="str">
        <f>IF(MID(MST_CM_ITEM!A1077,12,2)&lt;&gt;"11",RIGHT(MST_CM_ITEM!A1077,13),RIGHT(MST_CM_ITEM!A1077,12))</f>
        <v>320411011046</v>
      </c>
      <c r="B1077" s="1" t="e">
        <f t="shared" si="64"/>
        <v>#REF!</v>
      </c>
      <c r="C1077" s="1" t="str">
        <f t="shared" si="65"/>
        <v>PPIORG3204</v>
      </c>
      <c r="D1077" s="1" t="str">
        <f t="shared" si="66"/>
        <v>PPISPLY320411</v>
      </c>
      <c r="E1077" s="1" t="str">
        <f t="shared" si="67"/>
        <v>PPIITEM320411011046</v>
      </c>
      <c r="F1077" s="1" t="str">
        <f>VLOOKUP( C1077,MST_CM_ORG!A:B,2)</f>
        <v>益田市</v>
      </c>
      <c r="G1077" s="1" t="str">
        <f>VLOOKUP(D1077, PPI_SPLYCD!A:B,2,FALSE)</f>
        <v>物品</v>
      </c>
      <c r="H1077" s="1" t="str">
        <f>VLOOKUP(E1077, MST_CM_ITEM!A:B,2,FALSE)</f>
        <v>物品の製造：計測機器</v>
      </c>
    </row>
    <row r="1078" spans="1:8" x14ac:dyDescent="0.15">
      <c r="A1078" s="1" t="str">
        <f>IF(MID(MST_CM_ITEM!A1078,12,2)&lt;&gt;"11",RIGHT(MST_CM_ITEM!A1078,13),RIGHT(MST_CM_ITEM!A1078,12))</f>
        <v>320411011047</v>
      </c>
      <c r="B1078" s="1" t="e">
        <f t="shared" si="64"/>
        <v>#REF!</v>
      </c>
      <c r="C1078" s="1" t="str">
        <f t="shared" si="65"/>
        <v>PPIORG3204</v>
      </c>
      <c r="D1078" s="1" t="str">
        <f t="shared" si="66"/>
        <v>PPISPLY320411</v>
      </c>
      <c r="E1078" s="1" t="str">
        <f t="shared" si="67"/>
        <v>PPIITEM320411011047</v>
      </c>
      <c r="F1078" s="1" t="str">
        <f>VLOOKUP( C1078,MST_CM_ORG!A:B,2)</f>
        <v>益田市</v>
      </c>
      <c r="G1078" s="1" t="str">
        <f>VLOOKUP(D1078, PPI_SPLYCD!A:B,2,FALSE)</f>
        <v>物品</v>
      </c>
      <c r="H1078" s="1" t="str">
        <f>VLOOKUP(E1078, MST_CM_ITEM!A:B,2,FALSE)</f>
        <v>物品の製造：消防・防災用品</v>
      </c>
    </row>
    <row r="1079" spans="1:8" x14ac:dyDescent="0.15">
      <c r="A1079" s="1" t="str">
        <f>IF(MID(MST_CM_ITEM!A1079,12,2)&lt;&gt;"11",RIGHT(MST_CM_ITEM!A1079,13),RIGHT(MST_CM_ITEM!A1079,12))</f>
        <v>320411011048</v>
      </c>
      <c r="B1079" s="1" t="e">
        <f t="shared" si="64"/>
        <v>#REF!</v>
      </c>
      <c r="C1079" s="1" t="str">
        <f t="shared" si="65"/>
        <v>PPIORG3204</v>
      </c>
      <c r="D1079" s="1" t="str">
        <f t="shared" si="66"/>
        <v>PPISPLY320411</v>
      </c>
      <c r="E1079" s="1" t="str">
        <f t="shared" si="67"/>
        <v>PPIITEM320411011048</v>
      </c>
      <c r="F1079" s="1" t="str">
        <f>VLOOKUP( C1079,MST_CM_ORG!A:B,2)</f>
        <v>益田市</v>
      </c>
      <c r="G1079" s="1" t="str">
        <f>VLOOKUP(D1079, PPI_SPLYCD!A:B,2,FALSE)</f>
        <v>物品</v>
      </c>
      <c r="H1079" s="1" t="str">
        <f>VLOOKUP(E1079, MST_CM_ITEM!A:B,2,FALSE)</f>
        <v>物品の製造：室内装飾品</v>
      </c>
    </row>
    <row r="1080" spans="1:8" x14ac:dyDescent="0.15">
      <c r="A1080" s="1" t="str">
        <f>IF(MID(MST_CM_ITEM!A1080,12,2)&lt;&gt;"11",RIGHT(MST_CM_ITEM!A1080,13),RIGHT(MST_CM_ITEM!A1080,12))</f>
        <v>320411011049</v>
      </c>
      <c r="B1080" s="1" t="e">
        <f t="shared" si="64"/>
        <v>#REF!</v>
      </c>
      <c r="C1080" s="1" t="str">
        <f t="shared" si="65"/>
        <v>PPIORG3204</v>
      </c>
      <c r="D1080" s="1" t="str">
        <f t="shared" si="66"/>
        <v>PPISPLY320411</v>
      </c>
      <c r="E1080" s="1" t="str">
        <f t="shared" si="67"/>
        <v>PPIITEM320411011049</v>
      </c>
      <c r="F1080" s="1" t="str">
        <f>VLOOKUP( C1080,MST_CM_ORG!A:B,2)</f>
        <v>益田市</v>
      </c>
      <c r="G1080" s="1" t="str">
        <f>VLOOKUP(D1080, PPI_SPLYCD!A:B,2,FALSE)</f>
        <v>物品</v>
      </c>
      <c r="H1080" s="1" t="str">
        <f>VLOOKUP(E1080, MST_CM_ITEM!A:B,2,FALSE)</f>
        <v>物品の製造：道路・交通安全機材</v>
      </c>
    </row>
    <row r="1081" spans="1:8" x14ac:dyDescent="0.15">
      <c r="A1081" s="1" t="str">
        <f>IF(MID(MST_CM_ITEM!A1081,12,2)&lt;&gt;"11",RIGHT(MST_CM_ITEM!A1081,13),RIGHT(MST_CM_ITEM!A1081,12))</f>
        <v>320411011050</v>
      </c>
      <c r="B1081" s="1" t="e">
        <f t="shared" si="64"/>
        <v>#REF!</v>
      </c>
      <c r="C1081" s="1" t="str">
        <f t="shared" si="65"/>
        <v>PPIORG3204</v>
      </c>
      <c r="D1081" s="1" t="str">
        <f t="shared" si="66"/>
        <v>PPISPLY320411</v>
      </c>
      <c r="E1081" s="1" t="str">
        <f t="shared" si="67"/>
        <v>PPIITEM320411011050</v>
      </c>
      <c r="F1081" s="1" t="str">
        <f>VLOOKUP( C1081,MST_CM_ORG!A:B,2)</f>
        <v>益田市</v>
      </c>
      <c r="G1081" s="1" t="str">
        <f>VLOOKUP(D1081, PPI_SPLYCD!A:B,2,FALSE)</f>
        <v>物品</v>
      </c>
      <c r="H1081" s="1" t="str">
        <f>VLOOKUP(E1081, MST_CM_ITEM!A:B,2,FALSE)</f>
        <v>物品の製造：資材</v>
      </c>
    </row>
    <row r="1082" spans="1:8" x14ac:dyDescent="0.15">
      <c r="A1082" s="1" t="str">
        <f>IF(MID(MST_CM_ITEM!A1082,12,2)&lt;&gt;"11",RIGHT(MST_CM_ITEM!A1082,13),RIGHT(MST_CM_ITEM!A1082,12))</f>
        <v>320411011051</v>
      </c>
      <c r="B1082" s="1" t="e">
        <f t="shared" si="64"/>
        <v>#REF!</v>
      </c>
      <c r="C1082" s="1" t="str">
        <f t="shared" si="65"/>
        <v>PPIORG3204</v>
      </c>
      <c r="D1082" s="1" t="str">
        <f t="shared" si="66"/>
        <v>PPISPLY320411</v>
      </c>
      <c r="E1082" s="1" t="str">
        <f t="shared" si="67"/>
        <v>PPIITEM320411011051</v>
      </c>
      <c r="F1082" s="1" t="str">
        <f>VLOOKUP( C1082,MST_CM_ORG!A:B,2)</f>
        <v>益田市</v>
      </c>
      <c r="G1082" s="1" t="str">
        <f>VLOOKUP(D1082, PPI_SPLYCD!A:B,2,FALSE)</f>
        <v>物品</v>
      </c>
      <c r="H1082" s="1" t="str">
        <f>VLOOKUP(E1082, MST_CM_ITEM!A:B,2,FALSE)</f>
        <v>物品の製造：コンクリート二次製品</v>
      </c>
    </row>
    <row r="1083" spans="1:8" x14ac:dyDescent="0.15">
      <c r="A1083" s="1" t="str">
        <f>IF(MID(MST_CM_ITEM!A1083,12,2)&lt;&gt;"11",RIGHT(MST_CM_ITEM!A1083,13),RIGHT(MST_CM_ITEM!A1083,12))</f>
        <v>320411011052</v>
      </c>
      <c r="B1083" s="1" t="e">
        <f t="shared" si="64"/>
        <v>#REF!</v>
      </c>
      <c r="C1083" s="1" t="str">
        <f t="shared" si="65"/>
        <v>PPIORG3204</v>
      </c>
      <c r="D1083" s="1" t="str">
        <f t="shared" si="66"/>
        <v>PPISPLY320411</v>
      </c>
      <c r="E1083" s="1" t="str">
        <f t="shared" si="67"/>
        <v>PPIITEM320411011052</v>
      </c>
      <c r="F1083" s="1" t="str">
        <f>VLOOKUP( C1083,MST_CM_ORG!A:B,2)</f>
        <v>益田市</v>
      </c>
      <c r="G1083" s="1" t="str">
        <f>VLOOKUP(D1083, PPI_SPLYCD!A:B,2,FALSE)</f>
        <v>物品</v>
      </c>
      <c r="H1083" s="1" t="str">
        <f>VLOOKUP(E1083, MST_CM_ITEM!A:B,2,FALSE)</f>
        <v>物品の製造：仮設資材</v>
      </c>
    </row>
    <row r="1084" spans="1:8" x14ac:dyDescent="0.15">
      <c r="A1084" s="1" t="str">
        <f>IF(MID(MST_CM_ITEM!A1084,12,2)&lt;&gt;"11",RIGHT(MST_CM_ITEM!A1084,13),RIGHT(MST_CM_ITEM!A1084,12))</f>
        <v>320411011053</v>
      </c>
      <c r="B1084" s="1" t="e">
        <f t="shared" si="64"/>
        <v>#REF!</v>
      </c>
      <c r="C1084" s="1" t="str">
        <f t="shared" si="65"/>
        <v>PPIORG3204</v>
      </c>
      <c r="D1084" s="1" t="str">
        <f t="shared" si="66"/>
        <v>PPISPLY320411</v>
      </c>
      <c r="E1084" s="1" t="str">
        <f t="shared" si="67"/>
        <v>PPIITEM320411011053</v>
      </c>
      <c r="F1084" s="1" t="str">
        <f>VLOOKUP( C1084,MST_CM_ORG!A:B,2)</f>
        <v>益田市</v>
      </c>
      <c r="G1084" s="1" t="str">
        <f>VLOOKUP(D1084, PPI_SPLYCD!A:B,2,FALSE)</f>
        <v>物品</v>
      </c>
      <c r="H1084" s="1" t="str">
        <f>VLOOKUP(E1084, MST_CM_ITEM!A:B,2,FALSE)</f>
        <v>物品の製造：水道機具類</v>
      </c>
    </row>
    <row r="1085" spans="1:8" x14ac:dyDescent="0.15">
      <c r="A1085" s="1" t="str">
        <f>IF(MID(MST_CM_ITEM!A1085,12,2)&lt;&gt;"11",RIGHT(MST_CM_ITEM!A1085,13),RIGHT(MST_CM_ITEM!A1085,12))</f>
        <v>320411011054</v>
      </c>
      <c r="B1085" s="1" t="e">
        <f t="shared" si="64"/>
        <v>#REF!</v>
      </c>
      <c r="C1085" s="1" t="str">
        <f t="shared" si="65"/>
        <v>PPIORG3204</v>
      </c>
      <c r="D1085" s="1" t="str">
        <f t="shared" si="66"/>
        <v>PPISPLY320411</v>
      </c>
      <c r="E1085" s="1" t="str">
        <f t="shared" si="67"/>
        <v>PPIITEM320411011054</v>
      </c>
      <c r="F1085" s="1" t="str">
        <f>VLOOKUP( C1085,MST_CM_ORG!A:B,2)</f>
        <v>益田市</v>
      </c>
      <c r="G1085" s="1" t="str">
        <f>VLOOKUP(D1085, PPI_SPLYCD!A:B,2,FALSE)</f>
        <v>物品</v>
      </c>
      <c r="H1085" s="1" t="str">
        <f>VLOOKUP(E1085, MST_CM_ITEM!A:B,2,FALSE)</f>
        <v>物品の製造：肥飼料・園芸用品</v>
      </c>
    </row>
    <row r="1086" spans="1:8" x14ac:dyDescent="0.15">
      <c r="A1086" s="1" t="str">
        <f>IF(MID(MST_CM_ITEM!A1086,12,2)&lt;&gt;"11",RIGHT(MST_CM_ITEM!A1086,13),RIGHT(MST_CM_ITEM!A1086,12))</f>
        <v>320411011055</v>
      </c>
      <c r="B1086" s="1" t="e">
        <f t="shared" si="64"/>
        <v>#REF!</v>
      </c>
      <c r="C1086" s="1" t="str">
        <f t="shared" si="65"/>
        <v>PPIORG3204</v>
      </c>
      <c r="D1086" s="1" t="str">
        <f t="shared" si="66"/>
        <v>PPISPLY320411</v>
      </c>
      <c r="E1086" s="1" t="str">
        <f t="shared" si="67"/>
        <v>PPIITEM320411011055</v>
      </c>
      <c r="F1086" s="1" t="str">
        <f>VLOOKUP( C1086,MST_CM_ORG!A:B,2)</f>
        <v>益田市</v>
      </c>
      <c r="G1086" s="1" t="str">
        <f>VLOOKUP(D1086, PPI_SPLYCD!A:B,2,FALSE)</f>
        <v>物品</v>
      </c>
      <c r="H1086" s="1" t="str">
        <f>VLOOKUP(E1086, MST_CM_ITEM!A:B,2,FALSE)</f>
        <v>物品の製造：工業製品</v>
      </c>
    </row>
    <row r="1087" spans="1:8" x14ac:dyDescent="0.15">
      <c r="A1087" s="1" t="str">
        <f>IF(MID(MST_CM_ITEM!A1087,12,2)&lt;&gt;"11",RIGHT(MST_CM_ITEM!A1087,13),RIGHT(MST_CM_ITEM!A1087,12))</f>
        <v>320411011056</v>
      </c>
      <c r="B1087" s="1" t="e">
        <f t="shared" si="64"/>
        <v>#REF!</v>
      </c>
      <c r="C1087" s="1" t="str">
        <f t="shared" si="65"/>
        <v>PPIORG3204</v>
      </c>
      <c r="D1087" s="1" t="str">
        <f t="shared" si="66"/>
        <v>PPISPLY320411</v>
      </c>
      <c r="E1087" s="1" t="str">
        <f t="shared" si="67"/>
        <v>PPIITEM320411011056</v>
      </c>
      <c r="F1087" s="1" t="str">
        <f>VLOOKUP( C1087,MST_CM_ORG!A:B,2)</f>
        <v>益田市</v>
      </c>
      <c r="G1087" s="1" t="str">
        <f>VLOOKUP(D1087, PPI_SPLYCD!A:B,2,FALSE)</f>
        <v>物品</v>
      </c>
      <c r="H1087" s="1" t="str">
        <f>VLOOKUP(E1087, MST_CM_ITEM!A:B,2,FALSE)</f>
        <v>物品の製造：その他</v>
      </c>
    </row>
    <row r="1088" spans="1:8" x14ac:dyDescent="0.15">
      <c r="A1088" s="1" t="str">
        <f>IF(MID(MST_CM_ITEM!A1088,12,2)&lt;&gt;"11",RIGHT(MST_CM_ITEM!A1088,13),RIGHT(MST_CM_ITEM!A1088,12))</f>
        <v>320411012000</v>
      </c>
      <c r="B1088" s="1" t="e">
        <f t="shared" si="64"/>
        <v>#REF!</v>
      </c>
      <c r="C1088" s="1" t="str">
        <f t="shared" si="65"/>
        <v>PPIORG3204</v>
      </c>
      <c r="D1088" s="1" t="str">
        <f t="shared" si="66"/>
        <v>PPISPLY320411</v>
      </c>
      <c r="E1088" s="1" t="str">
        <f t="shared" si="67"/>
        <v>PPIITEM320411012000</v>
      </c>
      <c r="F1088" s="1" t="str">
        <f>VLOOKUP( C1088,MST_CM_ORG!A:B,2)</f>
        <v>益田市</v>
      </c>
      <c r="G1088" s="1" t="str">
        <f>VLOOKUP(D1088, PPI_SPLYCD!A:B,2,FALSE)</f>
        <v>物品</v>
      </c>
      <c r="H1088" s="1" t="str">
        <f>VLOOKUP(E1088, MST_CM_ITEM!A:B,2,FALSE)</f>
        <v>物品の販売：</v>
      </c>
    </row>
    <row r="1089" spans="1:8" x14ac:dyDescent="0.15">
      <c r="A1089" s="1" t="str">
        <f>IF(MID(MST_CM_ITEM!A1089,12,2)&lt;&gt;"11",RIGHT(MST_CM_ITEM!A1089,13),RIGHT(MST_CM_ITEM!A1089,12))</f>
        <v>320411012001</v>
      </c>
      <c r="B1089" s="1" t="e">
        <f t="shared" si="64"/>
        <v>#REF!</v>
      </c>
      <c r="C1089" s="1" t="str">
        <f t="shared" si="65"/>
        <v>PPIORG3204</v>
      </c>
      <c r="D1089" s="1" t="str">
        <f t="shared" si="66"/>
        <v>PPISPLY320411</v>
      </c>
      <c r="E1089" s="1" t="str">
        <f t="shared" si="67"/>
        <v>PPIITEM320411012001</v>
      </c>
      <c r="F1089" s="1" t="str">
        <f>VLOOKUP( C1089,MST_CM_ORG!A:B,2)</f>
        <v>益田市</v>
      </c>
      <c r="G1089" s="1" t="str">
        <f>VLOOKUP(D1089, PPI_SPLYCD!A:B,2,FALSE)</f>
        <v>物品</v>
      </c>
      <c r="H1089" s="1" t="str">
        <f>VLOOKUP(E1089, MST_CM_ITEM!A:B,2,FALSE)</f>
        <v>物品の販売：衣服・その他繊維製品類</v>
      </c>
    </row>
    <row r="1090" spans="1:8" x14ac:dyDescent="0.15">
      <c r="A1090" s="1" t="str">
        <f>IF(MID(MST_CM_ITEM!A1090,12,2)&lt;&gt;"11",RIGHT(MST_CM_ITEM!A1090,13),RIGHT(MST_CM_ITEM!A1090,12))</f>
        <v>320411012002</v>
      </c>
      <c r="B1090" s="1" t="e">
        <f t="shared" si="64"/>
        <v>#REF!</v>
      </c>
      <c r="C1090" s="1" t="str">
        <f t="shared" si="65"/>
        <v>PPIORG3204</v>
      </c>
      <c r="D1090" s="1" t="str">
        <f t="shared" si="66"/>
        <v>PPISPLY320411</v>
      </c>
      <c r="E1090" s="1" t="str">
        <f t="shared" si="67"/>
        <v>PPIITEM320411012002</v>
      </c>
      <c r="F1090" s="1" t="str">
        <f>VLOOKUP( C1090,MST_CM_ORG!A:B,2)</f>
        <v>益田市</v>
      </c>
      <c r="G1090" s="1" t="str">
        <f>VLOOKUP(D1090, PPI_SPLYCD!A:B,2,FALSE)</f>
        <v>物品</v>
      </c>
      <c r="H1090" s="1" t="str">
        <f>VLOOKUP(E1090, MST_CM_ITEM!A:B,2,FALSE)</f>
        <v>物品の販売：ゴム･皮革･プラスチック製品類</v>
      </c>
    </row>
    <row r="1091" spans="1:8" x14ac:dyDescent="0.15">
      <c r="A1091" s="1" t="str">
        <f>IF(MID(MST_CM_ITEM!A1091,12,2)&lt;&gt;"11",RIGHT(MST_CM_ITEM!A1091,13),RIGHT(MST_CM_ITEM!A1091,12))</f>
        <v>320411012003</v>
      </c>
      <c r="B1091" s="1" t="e">
        <f t="shared" si="64"/>
        <v>#REF!</v>
      </c>
      <c r="C1091" s="1" t="str">
        <f t="shared" si="65"/>
        <v>PPIORG3204</v>
      </c>
      <c r="D1091" s="1" t="str">
        <f t="shared" si="66"/>
        <v>PPISPLY320411</v>
      </c>
      <c r="E1091" s="1" t="str">
        <f t="shared" si="67"/>
        <v>PPIITEM320411012003</v>
      </c>
      <c r="F1091" s="1" t="str">
        <f>VLOOKUP( C1091,MST_CM_ORG!A:B,2)</f>
        <v>益田市</v>
      </c>
      <c r="G1091" s="1" t="str">
        <f>VLOOKUP(D1091, PPI_SPLYCD!A:B,2,FALSE)</f>
        <v>物品</v>
      </c>
      <c r="H1091" s="1" t="str">
        <f>VLOOKUP(E1091, MST_CM_ITEM!A:B,2,FALSE)</f>
        <v>物品の販売：窯業･土石製品類</v>
      </c>
    </row>
    <row r="1092" spans="1:8" x14ac:dyDescent="0.15">
      <c r="A1092" s="1" t="str">
        <f>IF(MID(MST_CM_ITEM!A1092,12,2)&lt;&gt;"11",RIGHT(MST_CM_ITEM!A1092,13),RIGHT(MST_CM_ITEM!A1092,12))</f>
        <v>320411012004</v>
      </c>
      <c r="B1092" s="1" t="e">
        <f t="shared" ref="B1092:B1155" si="68">IF(OR(ISERROR(F1092),ISERROR(G1092),ISERROR(H1092)),"",IF(org_name&lt;&gt;F1092,"",CONCATENATE(G1092,"：",H1092)))</f>
        <v>#REF!</v>
      </c>
      <c r="C1092" s="1" t="str">
        <f t="shared" ref="C1092:C1155" si="69">"PPIORG"&amp;LEFT(A1092,4)</f>
        <v>PPIORG3204</v>
      </c>
      <c r="D1092" s="1" t="str">
        <f t="shared" ref="D1092:D1155" si="70">"PPISPLY"&amp;LEFT(A1092,6)</f>
        <v>PPISPLY320411</v>
      </c>
      <c r="E1092" s="1" t="str">
        <f t="shared" ref="E1092:E1155" si="71">"PPIITEM"&amp;A1092</f>
        <v>PPIITEM320411012004</v>
      </c>
      <c r="F1092" s="1" t="str">
        <f>VLOOKUP( C1092,MST_CM_ORG!A:B,2)</f>
        <v>益田市</v>
      </c>
      <c r="G1092" s="1" t="str">
        <f>VLOOKUP(D1092, PPI_SPLYCD!A:B,2,FALSE)</f>
        <v>物品</v>
      </c>
      <c r="H1092" s="1" t="str">
        <f>VLOOKUP(E1092, MST_CM_ITEM!A:B,2,FALSE)</f>
        <v>物品の販売：非鉄金属･金属製品類</v>
      </c>
    </row>
    <row r="1093" spans="1:8" x14ac:dyDescent="0.15">
      <c r="A1093" s="1" t="str">
        <f>IF(MID(MST_CM_ITEM!A1093,12,2)&lt;&gt;"11",RIGHT(MST_CM_ITEM!A1093,13),RIGHT(MST_CM_ITEM!A1093,12))</f>
        <v>320411012005</v>
      </c>
      <c r="B1093" s="1" t="e">
        <f t="shared" si="68"/>
        <v>#REF!</v>
      </c>
      <c r="C1093" s="1" t="str">
        <f t="shared" si="69"/>
        <v>PPIORG3204</v>
      </c>
      <c r="D1093" s="1" t="str">
        <f t="shared" si="70"/>
        <v>PPISPLY320411</v>
      </c>
      <c r="E1093" s="1" t="str">
        <f t="shared" si="71"/>
        <v>PPIITEM320411012005</v>
      </c>
      <c r="F1093" s="1" t="str">
        <f>VLOOKUP( C1093,MST_CM_ORG!A:B,2)</f>
        <v>益田市</v>
      </c>
      <c r="G1093" s="1" t="str">
        <f>VLOOKUP(D1093, PPI_SPLYCD!A:B,2,FALSE)</f>
        <v>物品</v>
      </c>
      <c r="H1093" s="1" t="str">
        <f>VLOOKUP(E1093, MST_CM_ITEM!A:B,2,FALSE)</f>
        <v>物品の販売：フォーム印刷</v>
      </c>
    </row>
    <row r="1094" spans="1:8" x14ac:dyDescent="0.15">
      <c r="A1094" s="1" t="str">
        <f>IF(MID(MST_CM_ITEM!A1094,12,2)&lt;&gt;"11",RIGHT(MST_CM_ITEM!A1094,13),RIGHT(MST_CM_ITEM!A1094,12))</f>
        <v>320411012006</v>
      </c>
      <c r="B1094" s="1" t="e">
        <f t="shared" si="68"/>
        <v>#REF!</v>
      </c>
      <c r="C1094" s="1" t="str">
        <f t="shared" si="69"/>
        <v>PPIORG3204</v>
      </c>
      <c r="D1094" s="1" t="str">
        <f t="shared" si="70"/>
        <v>PPISPLY320411</v>
      </c>
      <c r="E1094" s="1" t="str">
        <f t="shared" si="71"/>
        <v>PPIITEM320411012006</v>
      </c>
      <c r="F1094" s="1" t="str">
        <f>VLOOKUP( C1094,MST_CM_ORG!A:B,2)</f>
        <v>益田市</v>
      </c>
      <c r="G1094" s="1" t="str">
        <f>VLOOKUP(D1094, PPI_SPLYCD!A:B,2,FALSE)</f>
        <v>物品</v>
      </c>
      <c r="H1094" s="1" t="str">
        <f>VLOOKUP(E1094, MST_CM_ITEM!A:B,2,FALSE)</f>
        <v>物品の販売：オフセット印刷</v>
      </c>
    </row>
    <row r="1095" spans="1:8" x14ac:dyDescent="0.15">
      <c r="A1095" s="1" t="str">
        <f>IF(MID(MST_CM_ITEM!A1095,12,2)&lt;&gt;"11",RIGHT(MST_CM_ITEM!A1095,13),RIGHT(MST_CM_ITEM!A1095,12))</f>
        <v>320411012007</v>
      </c>
      <c r="B1095" s="1" t="e">
        <f t="shared" si="68"/>
        <v>#REF!</v>
      </c>
      <c r="C1095" s="1" t="str">
        <f t="shared" si="69"/>
        <v>PPIORG3204</v>
      </c>
      <c r="D1095" s="1" t="str">
        <f t="shared" si="70"/>
        <v>PPISPLY320411</v>
      </c>
      <c r="E1095" s="1" t="str">
        <f t="shared" si="71"/>
        <v>PPIITEM320411012007</v>
      </c>
      <c r="F1095" s="1" t="str">
        <f>VLOOKUP( C1095,MST_CM_ORG!A:B,2)</f>
        <v>益田市</v>
      </c>
      <c r="G1095" s="1" t="str">
        <f>VLOOKUP(D1095, PPI_SPLYCD!A:B,2,FALSE)</f>
        <v>物品</v>
      </c>
      <c r="H1095" s="1" t="str">
        <f>VLOOKUP(E1095, MST_CM_ITEM!A:B,2,FALSE)</f>
        <v>物品の販売：活版印刷</v>
      </c>
    </row>
    <row r="1096" spans="1:8" x14ac:dyDescent="0.15">
      <c r="A1096" s="1" t="str">
        <f>IF(MID(MST_CM_ITEM!A1096,12,2)&lt;&gt;"11",RIGHT(MST_CM_ITEM!A1096,13),RIGHT(MST_CM_ITEM!A1096,12))</f>
        <v>320411012008</v>
      </c>
      <c r="B1096" s="1" t="e">
        <f t="shared" si="68"/>
        <v>#REF!</v>
      </c>
      <c r="C1096" s="1" t="str">
        <f t="shared" si="69"/>
        <v>PPIORG3204</v>
      </c>
      <c r="D1096" s="1" t="str">
        <f t="shared" si="70"/>
        <v>PPISPLY320411</v>
      </c>
      <c r="E1096" s="1" t="str">
        <f t="shared" si="71"/>
        <v>PPIITEM320411012008</v>
      </c>
      <c r="F1096" s="1" t="str">
        <f>VLOOKUP( C1096,MST_CM_ORG!A:B,2)</f>
        <v>益田市</v>
      </c>
      <c r="G1096" s="1" t="str">
        <f>VLOOKUP(D1096, PPI_SPLYCD!A:B,2,FALSE)</f>
        <v>物品</v>
      </c>
      <c r="H1096" s="1" t="str">
        <f>VLOOKUP(E1096, MST_CM_ITEM!A:B,2,FALSE)</f>
        <v>物品の販売：シール印刷</v>
      </c>
    </row>
    <row r="1097" spans="1:8" x14ac:dyDescent="0.15">
      <c r="A1097" s="1" t="str">
        <f>IF(MID(MST_CM_ITEM!A1097,12,2)&lt;&gt;"11",RIGHT(MST_CM_ITEM!A1097,13),RIGHT(MST_CM_ITEM!A1097,12))</f>
        <v>320411012009</v>
      </c>
      <c r="B1097" s="1" t="e">
        <f t="shared" si="68"/>
        <v>#REF!</v>
      </c>
      <c r="C1097" s="1" t="str">
        <f t="shared" si="69"/>
        <v>PPIORG3204</v>
      </c>
      <c r="D1097" s="1" t="str">
        <f t="shared" si="70"/>
        <v>PPISPLY320411</v>
      </c>
      <c r="E1097" s="1" t="str">
        <f t="shared" si="71"/>
        <v>PPIITEM320411012009</v>
      </c>
      <c r="F1097" s="1" t="str">
        <f>VLOOKUP( C1097,MST_CM_ORG!A:B,2)</f>
        <v>益田市</v>
      </c>
      <c r="G1097" s="1" t="str">
        <f>VLOOKUP(D1097, PPI_SPLYCD!A:B,2,FALSE)</f>
        <v>物品</v>
      </c>
      <c r="H1097" s="1" t="str">
        <f>VLOOKUP(E1097, MST_CM_ITEM!A:B,2,FALSE)</f>
        <v>物品の販売：その他印刷類</v>
      </c>
    </row>
    <row r="1098" spans="1:8" x14ac:dyDescent="0.15">
      <c r="A1098" s="1" t="str">
        <f>IF(MID(MST_CM_ITEM!A1098,12,2)&lt;&gt;"11",RIGHT(MST_CM_ITEM!A1098,13),RIGHT(MST_CM_ITEM!A1098,12))</f>
        <v>320411012010</v>
      </c>
      <c r="B1098" s="1" t="e">
        <f t="shared" si="68"/>
        <v>#REF!</v>
      </c>
      <c r="C1098" s="1" t="str">
        <f t="shared" si="69"/>
        <v>PPIORG3204</v>
      </c>
      <c r="D1098" s="1" t="str">
        <f t="shared" si="70"/>
        <v>PPISPLY320411</v>
      </c>
      <c r="E1098" s="1" t="str">
        <f t="shared" si="71"/>
        <v>PPIITEM320411012010</v>
      </c>
      <c r="F1098" s="1" t="str">
        <f>VLOOKUP( C1098,MST_CM_ORG!A:B,2)</f>
        <v>益田市</v>
      </c>
      <c r="G1098" s="1" t="str">
        <f>VLOOKUP(D1098, PPI_SPLYCD!A:B,2,FALSE)</f>
        <v>物品</v>
      </c>
      <c r="H1098" s="1" t="str">
        <f>VLOOKUP(E1098, MST_CM_ITEM!A:B,2,FALSE)</f>
        <v>物品の販売：図書類</v>
      </c>
    </row>
    <row r="1099" spans="1:8" x14ac:dyDescent="0.15">
      <c r="A1099" s="1" t="str">
        <f>IF(MID(MST_CM_ITEM!A1099,12,2)&lt;&gt;"11",RIGHT(MST_CM_ITEM!A1099,13),RIGHT(MST_CM_ITEM!A1099,12))</f>
        <v>320411012011</v>
      </c>
      <c r="B1099" s="1" t="e">
        <f t="shared" si="68"/>
        <v>#REF!</v>
      </c>
      <c r="C1099" s="1" t="str">
        <f t="shared" si="69"/>
        <v>PPIORG3204</v>
      </c>
      <c r="D1099" s="1" t="str">
        <f t="shared" si="70"/>
        <v>PPISPLY320411</v>
      </c>
      <c r="E1099" s="1" t="str">
        <f t="shared" si="71"/>
        <v>PPIITEM320411012011</v>
      </c>
      <c r="F1099" s="1" t="str">
        <f>VLOOKUP( C1099,MST_CM_ORG!A:B,2)</f>
        <v>益田市</v>
      </c>
      <c r="G1099" s="1" t="str">
        <f>VLOOKUP(D1099, PPI_SPLYCD!A:B,2,FALSE)</f>
        <v>物品</v>
      </c>
      <c r="H1099" s="1" t="str">
        <f>VLOOKUP(E1099, MST_CM_ITEM!A:B,2,FALSE)</f>
        <v>物品の販売：電子出版物類</v>
      </c>
    </row>
    <row r="1100" spans="1:8" x14ac:dyDescent="0.15">
      <c r="A1100" s="1" t="str">
        <f>IF(MID(MST_CM_ITEM!A1100,12,2)&lt;&gt;"11",RIGHT(MST_CM_ITEM!A1100,13),RIGHT(MST_CM_ITEM!A1100,12))</f>
        <v>320411012012</v>
      </c>
      <c r="B1100" s="1" t="e">
        <f t="shared" si="68"/>
        <v>#REF!</v>
      </c>
      <c r="C1100" s="1" t="str">
        <f t="shared" si="69"/>
        <v>PPIORG3204</v>
      </c>
      <c r="D1100" s="1" t="str">
        <f t="shared" si="70"/>
        <v>PPISPLY320411</v>
      </c>
      <c r="E1100" s="1" t="str">
        <f t="shared" si="71"/>
        <v>PPIITEM320411012012</v>
      </c>
      <c r="F1100" s="1" t="str">
        <f>VLOOKUP( C1100,MST_CM_ORG!A:B,2)</f>
        <v>益田市</v>
      </c>
      <c r="G1100" s="1" t="str">
        <f>VLOOKUP(D1100, PPI_SPLYCD!A:B,2,FALSE)</f>
        <v>物品</v>
      </c>
      <c r="H1100" s="1" t="str">
        <f>VLOOKUP(E1100, MST_CM_ITEM!A:B,2,FALSE)</f>
        <v>物品の販売：紙･紙加工品類</v>
      </c>
    </row>
    <row r="1101" spans="1:8" x14ac:dyDescent="0.15">
      <c r="A1101" s="1" t="str">
        <f>IF(MID(MST_CM_ITEM!A1101,12,2)&lt;&gt;"11",RIGHT(MST_CM_ITEM!A1101,13),RIGHT(MST_CM_ITEM!A1101,12))</f>
        <v>320411012013</v>
      </c>
      <c r="B1101" s="1" t="e">
        <f t="shared" si="68"/>
        <v>#REF!</v>
      </c>
      <c r="C1101" s="1" t="str">
        <f t="shared" si="69"/>
        <v>PPIORG3204</v>
      </c>
      <c r="D1101" s="1" t="str">
        <f t="shared" si="70"/>
        <v>PPISPLY320411</v>
      </c>
      <c r="E1101" s="1" t="str">
        <f t="shared" si="71"/>
        <v>PPIITEM320411012013</v>
      </c>
      <c r="F1101" s="1" t="str">
        <f>VLOOKUP( C1101,MST_CM_ORG!A:B,2)</f>
        <v>益田市</v>
      </c>
      <c r="G1101" s="1" t="str">
        <f>VLOOKUP(D1101, PPI_SPLYCD!A:B,2,FALSE)</f>
        <v>物品</v>
      </c>
      <c r="H1101" s="1" t="str">
        <f>VLOOKUP(E1101, MST_CM_ITEM!A:B,2,FALSE)</f>
        <v>物品の販売：車両類</v>
      </c>
    </row>
    <row r="1102" spans="1:8" x14ac:dyDescent="0.15">
      <c r="A1102" s="1" t="str">
        <f>IF(MID(MST_CM_ITEM!A1102,12,2)&lt;&gt;"11",RIGHT(MST_CM_ITEM!A1102,13),RIGHT(MST_CM_ITEM!A1102,12))</f>
        <v>320411012014</v>
      </c>
      <c r="B1102" s="1" t="e">
        <f t="shared" si="68"/>
        <v>#REF!</v>
      </c>
      <c r="C1102" s="1" t="str">
        <f t="shared" si="69"/>
        <v>PPIORG3204</v>
      </c>
      <c r="D1102" s="1" t="str">
        <f t="shared" si="70"/>
        <v>PPISPLY320411</v>
      </c>
      <c r="E1102" s="1" t="str">
        <f t="shared" si="71"/>
        <v>PPIITEM320411012014</v>
      </c>
      <c r="F1102" s="1" t="str">
        <f>VLOOKUP( C1102,MST_CM_ORG!A:B,2)</f>
        <v>益田市</v>
      </c>
      <c r="G1102" s="1" t="str">
        <f>VLOOKUP(D1102, PPI_SPLYCD!A:B,2,FALSE)</f>
        <v>物品</v>
      </c>
      <c r="H1102" s="1" t="str">
        <f>VLOOKUP(E1102, MST_CM_ITEM!A:B,2,FALSE)</f>
        <v>物品の販売：その他輸送･搬送機械器具類</v>
      </c>
    </row>
    <row r="1103" spans="1:8" x14ac:dyDescent="0.15">
      <c r="A1103" s="1" t="str">
        <f>IF(MID(MST_CM_ITEM!A1103,12,2)&lt;&gt;"11",RIGHT(MST_CM_ITEM!A1103,13),RIGHT(MST_CM_ITEM!A1103,12))</f>
        <v>320411012015</v>
      </c>
      <c r="B1103" s="1" t="e">
        <f t="shared" si="68"/>
        <v>#REF!</v>
      </c>
      <c r="C1103" s="1" t="str">
        <f t="shared" si="69"/>
        <v>PPIORG3204</v>
      </c>
      <c r="D1103" s="1" t="str">
        <f t="shared" si="70"/>
        <v>PPISPLY320411</v>
      </c>
      <c r="E1103" s="1" t="str">
        <f t="shared" si="71"/>
        <v>PPIITEM320411012015</v>
      </c>
      <c r="F1103" s="1" t="str">
        <f>VLOOKUP( C1103,MST_CM_ORG!A:B,2)</f>
        <v>益田市</v>
      </c>
      <c r="G1103" s="1" t="str">
        <f>VLOOKUP(D1103, PPI_SPLYCD!A:B,2,FALSE)</f>
        <v>物品</v>
      </c>
      <c r="H1103" s="1" t="str">
        <f>VLOOKUP(E1103, MST_CM_ITEM!A:B,2,FALSE)</f>
        <v>物品の販売：船舶類</v>
      </c>
    </row>
    <row r="1104" spans="1:8" x14ac:dyDescent="0.15">
      <c r="A1104" s="1" t="str">
        <f>IF(MID(MST_CM_ITEM!A1104,12,2)&lt;&gt;"11",RIGHT(MST_CM_ITEM!A1104,13),RIGHT(MST_CM_ITEM!A1104,12))</f>
        <v>320411012016</v>
      </c>
      <c r="B1104" s="1" t="e">
        <f t="shared" si="68"/>
        <v>#REF!</v>
      </c>
      <c r="C1104" s="1" t="str">
        <f t="shared" si="69"/>
        <v>PPIORG3204</v>
      </c>
      <c r="D1104" s="1" t="str">
        <f t="shared" si="70"/>
        <v>PPISPLY320411</v>
      </c>
      <c r="E1104" s="1" t="str">
        <f t="shared" si="71"/>
        <v>PPIITEM320411012016</v>
      </c>
      <c r="F1104" s="1" t="str">
        <f>VLOOKUP( C1104,MST_CM_ORG!A:B,2)</f>
        <v>益田市</v>
      </c>
      <c r="G1104" s="1" t="str">
        <f>VLOOKUP(D1104, PPI_SPLYCD!A:B,2,FALSE)</f>
        <v>物品</v>
      </c>
      <c r="H1104" s="1" t="str">
        <f>VLOOKUP(E1104, MST_CM_ITEM!A:B,2,FALSE)</f>
        <v>物品の販売：燃料類</v>
      </c>
    </row>
    <row r="1105" spans="1:8" x14ac:dyDescent="0.15">
      <c r="A1105" s="1" t="str">
        <f>IF(MID(MST_CM_ITEM!A1105,12,2)&lt;&gt;"11",RIGHT(MST_CM_ITEM!A1105,13),RIGHT(MST_CM_ITEM!A1105,12))</f>
        <v>320411012017</v>
      </c>
      <c r="B1105" s="1" t="e">
        <f t="shared" si="68"/>
        <v>#REF!</v>
      </c>
      <c r="C1105" s="1" t="str">
        <f t="shared" si="69"/>
        <v>PPIORG3204</v>
      </c>
      <c r="D1105" s="1" t="str">
        <f t="shared" si="70"/>
        <v>PPISPLY320411</v>
      </c>
      <c r="E1105" s="1" t="str">
        <f t="shared" si="71"/>
        <v>PPIITEM320411012017</v>
      </c>
      <c r="F1105" s="1" t="str">
        <f>VLOOKUP( C1105,MST_CM_ORG!A:B,2)</f>
        <v>益田市</v>
      </c>
      <c r="G1105" s="1" t="str">
        <f>VLOOKUP(D1105, PPI_SPLYCD!A:B,2,FALSE)</f>
        <v>物品</v>
      </c>
      <c r="H1105" s="1" t="str">
        <f>VLOOKUP(E1105, MST_CM_ITEM!A:B,2,FALSE)</f>
        <v>物品の販売：家具･什器類</v>
      </c>
    </row>
    <row r="1106" spans="1:8" x14ac:dyDescent="0.15">
      <c r="A1106" s="1" t="str">
        <f>IF(MID(MST_CM_ITEM!A1106,12,2)&lt;&gt;"11",RIGHT(MST_CM_ITEM!A1106,13),RIGHT(MST_CM_ITEM!A1106,12))</f>
        <v>320411012018</v>
      </c>
      <c r="B1106" s="1" t="e">
        <f t="shared" si="68"/>
        <v>#REF!</v>
      </c>
      <c r="C1106" s="1" t="str">
        <f t="shared" si="69"/>
        <v>PPIORG3204</v>
      </c>
      <c r="D1106" s="1" t="str">
        <f t="shared" si="70"/>
        <v>PPISPLY320411</v>
      </c>
      <c r="E1106" s="1" t="str">
        <f t="shared" si="71"/>
        <v>PPIITEM320411012018</v>
      </c>
      <c r="F1106" s="1" t="str">
        <f>VLOOKUP( C1106,MST_CM_ORG!A:B,2)</f>
        <v>益田市</v>
      </c>
      <c r="G1106" s="1" t="str">
        <f>VLOOKUP(D1106, PPI_SPLYCD!A:B,2,FALSE)</f>
        <v>物品</v>
      </c>
      <c r="H1106" s="1" t="str">
        <f>VLOOKUP(E1106, MST_CM_ITEM!A:B,2,FALSE)</f>
        <v>物品の販売：一般･産業用機器類</v>
      </c>
    </row>
    <row r="1107" spans="1:8" x14ac:dyDescent="0.15">
      <c r="A1107" s="1" t="str">
        <f>IF(MID(MST_CM_ITEM!A1107,12,2)&lt;&gt;"11",RIGHT(MST_CM_ITEM!A1107,13),RIGHT(MST_CM_ITEM!A1107,12))</f>
        <v>320411012019</v>
      </c>
      <c r="B1107" s="1" t="e">
        <f t="shared" si="68"/>
        <v>#REF!</v>
      </c>
      <c r="C1107" s="1" t="str">
        <f t="shared" si="69"/>
        <v>PPIORG3204</v>
      </c>
      <c r="D1107" s="1" t="str">
        <f t="shared" si="70"/>
        <v>PPISPLY320411</v>
      </c>
      <c r="E1107" s="1" t="str">
        <f t="shared" si="71"/>
        <v>PPIITEM320411012019</v>
      </c>
      <c r="F1107" s="1" t="str">
        <f>VLOOKUP( C1107,MST_CM_ORG!A:B,2)</f>
        <v>益田市</v>
      </c>
      <c r="G1107" s="1" t="str">
        <f>VLOOKUP(D1107, PPI_SPLYCD!A:B,2,FALSE)</f>
        <v>物品</v>
      </c>
      <c r="H1107" s="1" t="str">
        <f>VLOOKUP(E1107, MST_CM_ITEM!A:B,2,FALSE)</f>
        <v>物品の販売：電気･通信用機器類</v>
      </c>
    </row>
    <row r="1108" spans="1:8" x14ac:dyDescent="0.15">
      <c r="A1108" s="1" t="str">
        <f>IF(MID(MST_CM_ITEM!A1108,12,2)&lt;&gt;"11",RIGHT(MST_CM_ITEM!A1108,13),RIGHT(MST_CM_ITEM!A1108,12))</f>
        <v>320411012020</v>
      </c>
      <c r="B1108" s="1" t="e">
        <f t="shared" si="68"/>
        <v>#REF!</v>
      </c>
      <c r="C1108" s="1" t="str">
        <f t="shared" si="69"/>
        <v>PPIORG3204</v>
      </c>
      <c r="D1108" s="1" t="str">
        <f t="shared" si="70"/>
        <v>PPISPLY320411</v>
      </c>
      <c r="E1108" s="1" t="str">
        <f t="shared" si="71"/>
        <v>PPIITEM320411012020</v>
      </c>
      <c r="F1108" s="1" t="str">
        <f>VLOOKUP( C1108,MST_CM_ORG!A:B,2)</f>
        <v>益田市</v>
      </c>
      <c r="G1108" s="1" t="str">
        <f>VLOOKUP(D1108, PPI_SPLYCD!A:B,2,FALSE)</f>
        <v>物品</v>
      </c>
      <c r="H1108" s="1" t="str">
        <f>VLOOKUP(E1108, MST_CM_ITEM!A:B,2,FALSE)</f>
        <v>物品の販売：電子計算機類</v>
      </c>
    </row>
    <row r="1109" spans="1:8" x14ac:dyDescent="0.15">
      <c r="A1109" s="1" t="str">
        <f>IF(MID(MST_CM_ITEM!A1109,12,2)&lt;&gt;"11",RIGHT(MST_CM_ITEM!A1109,13),RIGHT(MST_CM_ITEM!A1109,12))</f>
        <v>320411012021</v>
      </c>
      <c r="B1109" s="1" t="e">
        <f t="shared" si="68"/>
        <v>#REF!</v>
      </c>
      <c r="C1109" s="1" t="str">
        <f t="shared" si="69"/>
        <v>PPIORG3204</v>
      </c>
      <c r="D1109" s="1" t="str">
        <f t="shared" si="70"/>
        <v>PPISPLY320411</v>
      </c>
      <c r="E1109" s="1" t="str">
        <f t="shared" si="71"/>
        <v>PPIITEM320411012021</v>
      </c>
      <c r="F1109" s="1" t="str">
        <f>VLOOKUP( C1109,MST_CM_ORG!A:B,2)</f>
        <v>益田市</v>
      </c>
      <c r="G1109" s="1" t="str">
        <f>VLOOKUP(D1109, PPI_SPLYCD!A:B,2,FALSE)</f>
        <v>物品</v>
      </c>
      <c r="H1109" s="1" t="str">
        <f>VLOOKUP(E1109, MST_CM_ITEM!A:B,2,FALSE)</f>
        <v>物品の販売：精密機器類</v>
      </c>
    </row>
    <row r="1110" spans="1:8" x14ac:dyDescent="0.15">
      <c r="A1110" s="1" t="str">
        <f>IF(MID(MST_CM_ITEM!A1110,12,2)&lt;&gt;"11",RIGHT(MST_CM_ITEM!A1110,13),RIGHT(MST_CM_ITEM!A1110,12))</f>
        <v>320411012022</v>
      </c>
      <c r="B1110" s="1" t="e">
        <f t="shared" si="68"/>
        <v>#REF!</v>
      </c>
      <c r="C1110" s="1" t="str">
        <f t="shared" si="69"/>
        <v>PPIORG3204</v>
      </c>
      <c r="D1110" s="1" t="str">
        <f t="shared" si="70"/>
        <v>PPISPLY320411</v>
      </c>
      <c r="E1110" s="1" t="str">
        <f t="shared" si="71"/>
        <v>PPIITEM320411012022</v>
      </c>
      <c r="F1110" s="1" t="str">
        <f>VLOOKUP( C1110,MST_CM_ORG!A:B,2)</f>
        <v>益田市</v>
      </c>
      <c r="G1110" s="1" t="str">
        <f>VLOOKUP(D1110, PPI_SPLYCD!A:B,2,FALSE)</f>
        <v>物品</v>
      </c>
      <c r="H1110" s="1" t="str">
        <f>VLOOKUP(E1110, MST_CM_ITEM!A:B,2,FALSE)</f>
        <v>物品の販売：医療用機器類</v>
      </c>
    </row>
    <row r="1111" spans="1:8" x14ac:dyDescent="0.15">
      <c r="A1111" s="1" t="str">
        <f>IF(MID(MST_CM_ITEM!A1111,12,2)&lt;&gt;"11",RIGHT(MST_CM_ITEM!A1111,13),RIGHT(MST_CM_ITEM!A1111,12))</f>
        <v>320411012023</v>
      </c>
      <c r="B1111" s="1" t="e">
        <f t="shared" si="68"/>
        <v>#REF!</v>
      </c>
      <c r="C1111" s="1" t="str">
        <f t="shared" si="69"/>
        <v>PPIORG3204</v>
      </c>
      <c r="D1111" s="1" t="str">
        <f t="shared" si="70"/>
        <v>PPISPLY320411</v>
      </c>
      <c r="E1111" s="1" t="str">
        <f t="shared" si="71"/>
        <v>PPIITEM320411012023</v>
      </c>
      <c r="F1111" s="1" t="str">
        <f>VLOOKUP( C1111,MST_CM_ORG!A:B,2)</f>
        <v>益田市</v>
      </c>
      <c r="G1111" s="1" t="str">
        <f>VLOOKUP(D1111, PPI_SPLYCD!A:B,2,FALSE)</f>
        <v>物品</v>
      </c>
      <c r="H1111" s="1" t="str">
        <f>VLOOKUP(E1111, MST_CM_ITEM!A:B,2,FALSE)</f>
        <v>物品の販売：事務用機器類</v>
      </c>
    </row>
    <row r="1112" spans="1:8" x14ac:dyDescent="0.15">
      <c r="A1112" s="1" t="str">
        <f>IF(MID(MST_CM_ITEM!A1112,12,2)&lt;&gt;"11",RIGHT(MST_CM_ITEM!A1112,13),RIGHT(MST_CM_ITEM!A1112,12))</f>
        <v>320411012024</v>
      </c>
      <c r="B1112" s="1" t="e">
        <f t="shared" si="68"/>
        <v>#REF!</v>
      </c>
      <c r="C1112" s="1" t="str">
        <f t="shared" si="69"/>
        <v>PPIORG3204</v>
      </c>
      <c r="D1112" s="1" t="str">
        <f t="shared" si="70"/>
        <v>PPISPLY320411</v>
      </c>
      <c r="E1112" s="1" t="str">
        <f t="shared" si="71"/>
        <v>PPIITEM320411012024</v>
      </c>
      <c r="F1112" s="1" t="str">
        <f>VLOOKUP( C1112,MST_CM_ORG!A:B,2)</f>
        <v>益田市</v>
      </c>
      <c r="G1112" s="1" t="str">
        <f>VLOOKUP(D1112, PPI_SPLYCD!A:B,2,FALSE)</f>
        <v>物品</v>
      </c>
      <c r="H1112" s="1" t="str">
        <f>VLOOKUP(E1112, MST_CM_ITEM!A:B,2,FALSE)</f>
        <v>物品の販売：その他機器類</v>
      </c>
    </row>
    <row r="1113" spans="1:8" x14ac:dyDescent="0.15">
      <c r="A1113" s="1" t="str">
        <f>IF(MID(MST_CM_ITEM!A1113,12,2)&lt;&gt;"11",RIGHT(MST_CM_ITEM!A1113,13),RIGHT(MST_CM_ITEM!A1113,12))</f>
        <v>320411012025</v>
      </c>
      <c r="B1113" s="1" t="e">
        <f t="shared" si="68"/>
        <v>#REF!</v>
      </c>
      <c r="C1113" s="1" t="str">
        <f t="shared" si="69"/>
        <v>PPIORG3204</v>
      </c>
      <c r="D1113" s="1" t="str">
        <f t="shared" si="70"/>
        <v>PPISPLY320411</v>
      </c>
      <c r="E1113" s="1" t="str">
        <f t="shared" si="71"/>
        <v>PPIITEM320411012025</v>
      </c>
      <c r="F1113" s="1" t="str">
        <f>VLOOKUP( C1113,MST_CM_ORG!A:B,2)</f>
        <v>益田市</v>
      </c>
      <c r="G1113" s="1" t="str">
        <f>VLOOKUP(D1113, PPI_SPLYCD!A:B,2,FALSE)</f>
        <v>物品</v>
      </c>
      <c r="H1113" s="1" t="str">
        <f>VLOOKUP(E1113, MST_CM_ITEM!A:B,2,FALSE)</f>
        <v>物品の販売：医薬品･医療用品</v>
      </c>
    </row>
    <row r="1114" spans="1:8" x14ac:dyDescent="0.15">
      <c r="A1114" s="1" t="str">
        <f>IF(MID(MST_CM_ITEM!A1114,12,2)&lt;&gt;"11",RIGHT(MST_CM_ITEM!A1114,13),RIGHT(MST_CM_ITEM!A1114,12))</f>
        <v>320411012026</v>
      </c>
      <c r="B1114" s="1" t="e">
        <f t="shared" si="68"/>
        <v>#REF!</v>
      </c>
      <c r="C1114" s="1" t="str">
        <f t="shared" si="69"/>
        <v>PPIORG3204</v>
      </c>
      <c r="D1114" s="1" t="str">
        <f t="shared" si="70"/>
        <v>PPISPLY320411</v>
      </c>
      <c r="E1114" s="1" t="str">
        <f t="shared" si="71"/>
        <v>PPIITEM320411012026</v>
      </c>
      <c r="F1114" s="1" t="str">
        <f>VLOOKUP( C1114,MST_CM_ORG!A:B,2)</f>
        <v>益田市</v>
      </c>
      <c r="G1114" s="1" t="str">
        <f>VLOOKUP(D1114, PPI_SPLYCD!A:B,2,FALSE)</f>
        <v>物品</v>
      </c>
      <c r="H1114" s="1" t="str">
        <f>VLOOKUP(E1114, MST_CM_ITEM!A:B,2,FALSE)</f>
        <v>物品の販売：事務用品類</v>
      </c>
    </row>
    <row r="1115" spans="1:8" x14ac:dyDescent="0.15">
      <c r="A1115" s="1" t="str">
        <f>IF(MID(MST_CM_ITEM!A1115,12,2)&lt;&gt;"11",RIGHT(MST_CM_ITEM!A1115,13),RIGHT(MST_CM_ITEM!A1115,12))</f>
        <v>320411012027</v>
      </c>
      <c r="B1115" s="1" t="e">
        <f t="shared" si="68"/>
        <v>#REF!</v>
      </c>
      <c r="C1115" s="1" t="str">
        <f t="shared" si="69"/>
        <v>PPIORG3204</v>
      </c>
      <c r="D1115" s="1" t="str">
        <f t="shared" si="70"/>
        <v>PPISPLY320411</v>
      </c>
      <c r="E1115" s="1" t="str">
        <f t="shared" si="71"/>
        <v>PPIITEM320411012027</v>
      </c>
      <c r="F1115" s="1" t="str">
        <f>VLOOKUP( C1115,MST_CM_ORG!A:B,2)</f>
        <v>益田市</v>
      </c>
      <c r="G1115" s="1" t="str">
        <f>VLOOKUP(D1115, PPI_SPLYCD!A:B,2,FALSE)</f>
        <v>物品</v>
      </c>
      <c r="H1115" s="1" t="str">
        <f>VLOOKUP(E1115, MST_CM_ITEM!A:B,2,FALSE)</f>
        <v>物品の販売：土木･建設･建築材料</v>
      </c>
    </row>
    <row r="1116" spans="1:8" x14ac:dyDescent="0.15">
      <c r="A1116" s="1" t="str">
        <f>IF(MID(MST_CM_ITEM!A1116,12,2)&lt;&gt;"11",RIGHT(MST_CM_ITEM!A1116,13),RIGHT(MST_CM_ITEM!A1116,12))</f>
        <v>320411012028</v>
      </c>
      <c r="B1116" s="1" t="e">
        <f t="shared" si="68"/>
        <v>#REF!</v>
      </c>
      <c r="C1116" s="1" t="str">
        <f t="shared" si="69"/>
        <v>PPIORG3204</v>
      </c>
      <c r="D1116" s="1" t="str">
        <f t="shared" si="70"/>
        <v>PPISPLY320411</v>
      </c>
      <c r="E1116" s="1" t="str">
        <f t="shared" si="71"/>
        <v>PPIITEM320411012028</v>
      </c>
      <c r="F1116" s="1" t="str">
        <f>VLOOKUP( C1116,MST_CM_ORG!A:B,2)</f>
        <v>益田市</v>
      </c>
      <c r="G1116" s="1" t="str">
        <f>VLOOKUP(D1116, PPI_SPLYCD!A:B,2,FALSE)</f>
        <v>物品</v>
      </c>
      <c r="H1116" s="1" t="str">
        <f>VLOOKUP(E1116, MST_CM_ITEM!A:B,2,FALSE)</f>
        <v>物品の販売：造幣･印刷事業用原材料類</v>
      </c>
    </row>
    <row r="1117" spans="1:8" x14ac:dyDescent="0.15">
      <c r="A1117" s="1" t="str">
        <f>IF(MID(MST_CM_ITEM!A1117,12,2)&lt;&gt;"11",RIGHT(MST_CM_ITEM!A1117,13),RIGHT(MST_CM_ITEM!A1117,12))</f>
        <v>320411012029</v>
      </c>
      <c r="B1117" s="1" t="e">
        <f t="shared" si="68"/>
        <v>#REF!</v>
      </c>
      <c r="C1117" s="1" t="str">
        <f t="shared" si="69"/>
        <v>PPIORG3204</v>
      </c>
      <c r="D1117" s="1" t="str">
        <f t="shared" si="70"/>
        <v>PPISPLY320411</v>
      </c>
      <c r="E1117" s="1" t="str">
        <f t="shared" si="71"/>
        <v>PPIITEM320411012029</v>
      </c>
      <c r="F1117" s="1" t="str">
        <f>VLOOKUP( C1117,MST_CM_ORG!A:B,2)</f>
        <v>益田市</v>
      </c>
      <c r="G1117" s="1" t="str">
        <f>VLOOKUP(D1117, PPI_SPLYCD!A:B,2,FALSE)</f>
        <v>物品</v>
      </c>
      <c r="H1117" s="1" t="str">
        <f>VLOOKUP(E1117, MST_CM_ITEM!A:B,2,FALSE)</f>
        <v>物品の販売：造幣事業用金属工芸品類</v>
      </c>
    </row>
    <row r="1118" spans="1:8" x14ac:dyDescent="0.15">
      <c r="A1118" s="1" t="str">
        <f>IF(MID(MST_CM_ITEM!A1118,12,2)&lt;&gt;"11",RIGHT(MST_CM_ITEM!A1118,13),RIGHT(MST_CM_ITEM!A1118,12))</f>
        <v>320411012030</v>
      </c>
      <c r="B1118" s="1" t="e">
        <f t="shared" si="68"/>
        <v>#REF!</v>
      </c>
      <c r="C1118" s="1" t="str">
        <f t="shared" si="69"/>
        <v>PPIORG3204</v>
      </c>
      <c r="D1118" s="1" t="str">
        <f t="shared" si="70"/>
        <v>PPISPLY320411</v>
      </c>
      <c r="E1118" s="1" t="str">
        <f t="shared" si="71"/>
        <v>PPIITEM320411012030</v>
      </c>
      <c r="F1118" s="1" t="str">
        <f>VLOOKUP( C1118,MST_CM_ORG!A:B,2)</f>
        <v>益田市</v>
      </c>
      <c r="G1118" s="1" t="str">
        <f>VLOOKUP(D1118, PPI_SPLYCD!A:B,2,FALSE)</f>
        <v>物品</v>
      </c>
      <c r="H1118" s="1" t="str">
        <f>VLOOKUP(E1118, MST_CM_ITEM!A:B,2,FALSE)</f>
        <v>物品の販売：警察用装備品類</v>
      </c>
    </row>
    <row r="1119" spans="1:8" x14ac:dyDescent="0.15">
      <c r="A1119" s="1" t="str">
        <f>IF(MID(MST_CM_ITEM!A1119,12,2)&lt;&gt;"11",RIGHT(MST_CM_ITEM!A1119,13),RIGHT(MST_CM_ITEM!A1119,12))</f>
        <v>320411012031</v>
      </c>
      <c r="B1119" s="1" t="e">
        <f t="shared" si="68"/>
        <v>#REF!</v>
      </c>
      <c r="C1119" s="1" t="str">
        <f t="shared" si="69"/>
        <v>PPIORG3204</v>
      </c>
      <c r="D1119" s="1" t="str">
        <f t="shared" si="70"/>
        <v>PPISPLY320411</v>
      </c>
      <c r="E1119" s="1" t="str">
        <f t="shared" si="71"/>
        <v>PPIITEM320411012031</v>
      </c>
      <c r="F1119" s="1" t="str">
        <f>VLOOKUP( C1119,MST_CM_ORG!A:B,2)</f>
        <v>益田市</v>
      </c>
      <c r="G1119" s="1" t="str">
        <f>VLOOKUP(D1119, PPI_SPLYCD!A:B,2,FALSE)</f>
        <v>物品</v>
      </c>
      <c r="H1119" s="1" t="str">
        <f>VLOOKUP(E1119, MST_CM_ITEM!A:B,2,FALSE)</f>
        <v>物品の販売：防衛用装備品類</v>
      </c>
    </row>
    <row r="1120" spans="1:8" x14ac:dyDescent="0.15">
      <c r="A1120" s="1" t="str">
        <f>IF(MID(MST_CM_ITEM!A1120,12,2)&lt;&gt;"11",RIGHT(MST_CM_ITEM!A1120,13),RIGHT(MST_CM_ITEM!A1120,12))</f>
        <v>320411012032</v>
      </c>
      <c r="B1120" s="1" t="e">
        <f t="shared" si="68"/>
        <v>#REF!</v>
      </c>
      <c r="C1120" s="1" t="str">
        <f t="shared" si="69"/>
        <v>PPIORG3204</v>
      </c>
      <c r="D1120" s="1" t="str">
        <f t="shared" si="70"/>
        <v>PPISPLY320411</v>
      </c>
      <c r="E1120" s="1" t="str">
        <f t="shared" si="71"/>
        <v>PPIITEM320411012032</v>
      </c>
      <c r="F1120" s="1" t="str">
        <f>VLOOKUP( C1120,MST_CM_ORG!A:B,2)</f>
        <v>益田市</v>
      </c>
      <c r="G1120" s="1" t="str">
        <f>VLOOKUP(D1120, PPI_SPLYCD!A:B,2,FALSE)</f>
        <v>物品</v>
      </c>
      <c r="H1120" s="1" t="str">
        <f>VLOOKUP(E1120, MST_CM_ITEM!A:B,2,FALSE)</f>
        <v>物品の販売：教材類</v>
      </c>
    </row>
    <row r="1121" spans="1:8" x14ac:dyDescent="0.15">
      <c r="A1121" s="1" t="str">
        <f>IF(MID(MST_CM_ITEM!A1121,12,2)&lt;&gt;"11",RIGHT(MST_CM_ITEM!A1121,13),RIGHT(MST_CM_ITEM!A1121,12))</f>
        <v>320411012033</v>
      </c>
      <c r="B1121" s="1" t="e">
        <f t="shared" si="68"/>
        <v>#REF!</v>
      </c>
      <c r="C1121" s="1" t="str">
        <f t="shared" si="69"/>
        <v>PPIORG3204</v>
      </c>
      <c r="D1121" s="1" t="str">
        <f t="shared" si="70"/>
        <v>PPISPLY320411</v>
      </c>
      <c r="E1121" s="1" t="str">
        <f t="shared" si="71"/>
        <v>PPIITEM320411012033</v>
      </c>
      <c r="F1121" s="1" t="str">
        <f>VLOOKUP( C1121,MST_CM_ORG!A:B,2)</f>
        <v>益田市</v>
      </c>
      <c r="G1121" s="1" t="str">
        <f>VLOOKUP(D1121, PPI_SPLYCD!A:B,2,FALSE)</f>
        <v>物品</v>
      </c>
      <c r="H1121" s="1" t="str">
        <f>VLOOKUP(E1121, MST_CM_ITEM!A:B,2,FALSE)</f>
        <v>物品の販売：消防防災用品類</v>
      </c>
    </row>
    <row r="1122" spans="1:8" x14ac:dyDescent="0.15">
      <c r="A1122" s="1" t="str">
        <f>IF(MID(MST_CM_ITEM!A1122,12,2)&lt;&gt;"11",RIGHT(MST_CM_ITEM!A1122,13),RIGHT(MST_CM_ITEM!A1122,12))</f>
        <v>320411012034</v>
      </c>
      <c r="B1122" s="1" t="e">
        <f t="shared" si="68"/>
        <v>#REF!</v>
      </c>
      <c r="C1122" s="1" t="str">
        <f t="shared" si="69"/>
        <v>PPIORG3204</v>
      </c>
      <c r="D1122" s="1" t="str">
        <f t="shared" si="70"/>
        <v>PPISPLY320411</v>
      </c>
      <c r="E1122" s="1" t="str">
        <f t="shared" si="71"/>
        <v>PPIITEM320411012034</v>
      </c>
      <c r="F1122" s="1" t="str">
        <f>VLOOKUP( C1122,MST_CM_ORG!A:B,2)</f>
        <v>益田市</v>
      </c>
      <c r="G1122" s="1" t="str">
        <f>VLOOKUP(D1122, PPI_SPLYCD!A:B,2,FALSE)</f>
        <v>物品</v>
      </c>
      <c r="H1122" s="1" t="str">
        <f>VLOOKUP(E1122, MST_CM_ITEM!A:B,2,FALSE)</f>
        <v>物品の販売：厨房機器類</v>
      </c>
    </row>
    <row r="1123" spans="1:8" x14ac:dyDescent="0.15">
      <c r="A1123" s="1" t="str">
        <f>IF(MID(MST_CM_ITEM!A1123,12,2)&lt;&gt;"11",RIGHT(MST_CM_ITEM!A1123,13),RIGHT(MST_CM_ITEM!A1123,12))</f>
        <v>320411012035</v>
      </c>
      <c r="B1123" s="1" t="e">
        <f t="shared" si="68"/>
        <v>#REF!</v>
      </c>
      <c r="C1123" s="1" t="str">
        <f t="shared" si="69"/>
        <v>PPIORG3204</v>
      </c>
      <c r="D1123" s="1" t="str">
        <f t="shared" si="70"/>
        <v>PPISPLY320411</v>
      </c>
      <c r="E1123" s="1" t="str">
        <f t="shared" si="71"/>
        <v>PPIITEM320411012035</v>
      </c>
      <c r="F1123" s="1" t="str">
        <f>VLOOKUP( C1123,MST_CM_ORG!A:B,2)</f>
        <v>益田市</v>
      </c>
      <c r="G1123" s="1" t="str">
        <f>VLOOKUP(D1123, PPI_SPLYCD!A:B,2,FALSE)</f>
        <v>物品</v>
      </c>
      <c r="H1123" s="1" t="str">
        <f>VLOOKUP(E1123, MST_CM_ITEM!A:B,2,FALSE)</f>
        <v>物品の販売：水道メーター類</v>
      </c>
    </row>
    <row r="1124" spans="1:8" x14ac:dyDescent="0.15">
      <c r="A1124" s="1" t="str">
        <f>IF(MID(MST_CM_ITEM!A1124,12,2)&lt;&gt;"11",RIGHT(MST_CM_ITEM!A1124,13),RIGHT(MST_CM_ITEM!A1124,12))</f>
        <v>320411012036</v>
      </c>
      <c r="B1124" s="1" t="e">
        <f t="shared" si="68"/>
        <v>#REF!</v>
      </c>
      <c r="C1124" s="1" t="str">
        <f t="shared" si="69"/>
        <v>PPIORG3204</v>
      </c>
      <c r="D1124" s="1" t="str">
        <f t="shared" si="70"/>
        <v>PPISPLY320411</v>
      </c>
      <c r="E1124" s="1" t="str">
        <f t="shared" si="71"/>
        <v>PPIITEM320411012036</v>
      </c>
      <c r="F1124" s="1" t="str">
        <f>VLOOKUP( C1124,MST_CM_ORG!A:B,2)</f>
        <v>益田市</v>
      </c>
      <c r="G1124" s="1" t="str">
        <f>VLOOKUP(D1124, PPI_SPLYCD!A:B,2,FALSE)</f>
        <v>物品</v>
      </c>
      <c r="H1124" s="1" t="str">
        <f>VLOOKUP(E1124, MST_CM_ITEM!A:B,2,FALSE)</f>
        <v>物品の販売：工業薬品類</v>
      </c>
    </row>
    <row r="1125" spans="1:8" x14ac:dyDescent="0.15">
      <c r="A1125" s="1" t="str">
        <f>IF(MID(MST_CM_ITEM!A1125,12,2)&lt;&gt;"11",RIGHT(MST_CM_ITEM!A1125,13),RIGHT(MST_CM_ITEM!A1125,12))</f>
        <v>320411012037</v>
      </c>
      <c r="B1125" s="1" t="e">
        <f t="shared" si="68"/>
        <v>#REF!</v>
      </c>
      <c r="C1125" s="1" t="str">
        <f t="shared" si="69"/>
        <v>PPIORG3204</v>
      </c>
      <c r="D1125" s="1" t="str">
        <f t="shared" si="70"/>
        <v>PPISPLY320411</v>
      </c>
      <c r="E1125" s="1" t="str">
        <f t="shared" si="71"/>
        <v>PPIITEM320411012037</v>
      </c>
      <c r="F1125" s="1" t="str">
        <f>VLOOKUP( C1125,MST_CM_ORG!A:B,2)</f>
        <v>益田市</v>
      </c>
      <c r="G1125" s="1" t="str">
        <f>VLOOKUP(D1125, PPI_SPLYCD!A:B,2,FALSE)</f>
        <v>物品</v>
      </c>
      <c r="H1125" s="1" t="str">
        <f>VLOOKUP(E1125, MST_CM_ITEM!A:B,2,FALSE)</f>
        <v>物品の販売：看板・標識類</v>
      </c>
    </row>
    <row r="1126" spans="1:8" x14ac:dyDescent="0.15">
      <c r="A1126" s="1" t="str">
        <f>IF(MID(MST_CM_ITEM!A1126,12,2)&lt;&gt;"11",RIGHT(MST_CM_ITEM!A1126,13),RIGHT(MST_CM_ITEM!A1126,12))</f>
        <v>320411012038</v>
      </c>
      <c r="B1126" s="1" t="e">
        <f t="shared" si="68"/>
        <v>#REF!</v>
      </c>
      <c r="C1126" s="1" t="str">
        <f t="shared" si="69"/>
        <v>PPIORG3204</v>
      </c>
      <c r="D1126" s="1" t="str">
        <f t="shared" si="70"/>
        <v>PPISPLY320411</v>
      </c>
      <c r="E1126" s="1" t="str">
        <f t="shared" si="71"/>
        <v>PPIITEM320411012038</v>
      </c>
      <c r="F1126" s="1" t="str">
        <f>VLOOKUP( C1126,MST_CM_ORG!A:B,2)</f>
        <v>益田市</v>
      </c>
      <c r="G1126" s="1" t="str">
        <f>VLOOKUP(D1126, PPI_SPLYCD!A:B,2,FALSE)</f>
        <v>物品</v>
      </c>
      <c r="H1126" s="1" t="str">
        <f>VLOOKUP(E1126, MST_CM_ITEM!A:B,2,FALSE)</f>
        <v>物品の販売：コピー・青写真</v>
      </c>
    </row>
    <row r="1127" spans="1:8" x14ac:dyDescent="0.15">
      <c r="A1127" s="1" t="str">
        <f>IF(MID(MST_CM_ITEM!A1127,12,2)&lt;&gt;"11",RIGHT(MST_CM_ITEM!A1127,13),RIGHT(MST_CM_ITEM!A1127,12))</f>
        <v>320411012039</v>
      </c>
      <c r="B1127" s="1" t="e">
        <f t="shared" si="68"/>
        <v>#REF!</v>
      </c>
      <c r="C1127" s="1" t="str">
        <f t="shared" si="69"/>
        <v>PPIORG3204</v>
      </c>
      <c r="D1127" s="1" t="str">
        <f t="shared" si="70"/>
        <v>PPISPLY320411</v>
      </c>
      <c r="E1127" s="1" t="str">
        <f t="shared" si="71"/>
        <v>PPIITEM320411012039</v>
      </c>
      <c r="F1127" s="1" t="str">
        <f>VLOOKUP( C1127,MST_CM_ORG!A:B,2)</f>
        <v>益田市</v>
      </c>
      <c r="G1127" s="1" t="str">
        <f>VLOOKUP(D1127, PPI_SPLYCD!A:B,2,FALSE)</f>
        <v>物品</v>
      </c>
      <c r="H1127" s="1" t="str">
        <f>VLOOKUP(E1127, MST_CM_ITEM!A:B,2,FALSE)</f>
        <v>物品の販売：印判類</v>
      </c>
    </row>
    <row r="1128" spans="1:8" x14ac:dyDescent="0.15">
      <c r="A1128" s="1" t="str">
        <f>IF(MID(MST_CM_ITEM!A1128,12,2)&lt;&gt;"11",RIGHT(MST_CM_ITEM!A1128,13),RIGHT(MST_CM_ITEM!A1128,12))</f>
        <v>320411012040</v>
      </c>
      <c r="B1128" s="1" t="e">
        <f t="shared" si="68"/>
        <v>#REF!</v>
      </c>
      <c r="C1128" s="1" t="str">
        <f t="shared" si="69"/>
        <v>PPIORG3204</v>
      </c>
      <c r="D1128" s="1" t="str">
        <f t="shared" si="70"/>
        <v>PPISPLY320411</v>
      </c>
      <c r="E1128" s="1" t="str">
        <f t="shared" si="71"/>
        <v>PPIITEM320411012040</v>
      </c>
      <c r="F1128" s="1" t="str">
        <f>VLOOKUP( C1128,MST_CM_ORG!A:B,2)</f>
        <v>益田市</v>
      </c>
      <c r="G1128" s="1" t="str">
        <f>VLOOKUP(D1128, PPI_SPLYCD!A:B,2,FALSE)</f>
        <v>物品</v>
      </c>
      <c r="H1128" s="1" t="str">
        <f>VLOOKUP(E1128, MST_CM_ITEM!A:B,2,FALSE)</f>
        <v>物品の販売：文具</v>
      </c>
    </row>
    <row r="1129" spans="1:8" x14ac:dyDescent="0.15">
      <c r="A1129" s="1" t="str">
        <f>IF(MID(MST_CM_ITEM!A1129,12,2)&lt;&gt;"11",RIGHT(MST_CM_ITEM!A1129,13),RIGHT(MST_CM_ITEM!A1129,12))</f>
        <v>320411012041</v>
      </c>
      <c r="B1129" s="1" t="e">
        <f t="shared" si="68"/>
        <v>#REF!</v>
      </c>
      <c r="C1129" s="1" t="str">
        <f t="shared" si="69"/>
        <v>PPIORG3204</v>
      </c>
      <c r="D1129" s="1" t="str">
        <f t="shared" si="70"/>
        <v>PPISPLY320411</v>
      </c>
      <c r="E1129" s="1" t="str">
        <f t="shared" si="71"/>
        <v>PPIITEM320411012041</v>
      </c>
      <c r="F1129" s="1" t="str">
        <f>VLOOKUP( C1129,MST_CM_ORG!A:B,2)</f>
        <v>益田市</v>
      </c>
      <c r="G1129" s="1" t="str">
        <f>VLOOKUP(D1129, PPI_SPLYCD!A:B,2,FALSE)</f>
        <v>物品</v>
      </c>
      <c r="H1129" s="1" t="str">
        <f>VLOOKUP(E1129, MST_CM_ITEM!A:B,2,FALSE)</f>
        <v>物品の販売：パソコン・ソフト</v>
      </c>
    </row>
    <row r="1130" spans="1:8" x14ac:dyDescent="0.15">
      <c r="A1130" s="1" t="str">
        <f>IF(MID(MST_CM_ITEM!A1130,12,2)&lt;&gt;"11",RIGHT(MST_CM_ITEM!A1130,13),RIGHT(MST_CM_ITEM!A1130,12))</f>
        <v>320411012042</v>
      </c>
      <c r="B1130" s="1" t="e">
        <f t="shared" si="68"/>
        <v>#REF!</v>
      </c>
      <c r="C1130" s="1" t="str">
        <f t="shared" si="69"/>
        <v>PPIORG3204</v>
      </c>
      <c r="D1130" s="1" t="str">
        <f t="shared" si="70"/>
        <v>PPISPLY320411</v>
      </c>
      <c r="E1130" s="1" t="str">
        <f t="shared" si="71"/>
        <v>PPIITEM320411012042</v>
      </c>
      <c r="F1130" s="1" t="str">
        <f>VLOOKUP( C1130,MST_CM_ORG!A:B,2)</f>
        <v>益田市</v>
      </c>
      <c r="G1130" s="1" t="str">
        <f>VLOOKUP(D1130, PPI_SPLYCD!A:B,2,FALSE)</f>
        <v>物品</v>
      </c>
      <c r="H1130" s="1" t="str">
        <f>VLOOKUP(E1130, MST_CM_ITEM!A:B,2,FALSE)</f>
        <v>物品の販売：贈答品・表彰具類</v>
      </c>
    </row>
    <row r="1131" spans="1:8" x14ac:dyDescent="0.15">
      <c r="A1131" s="1" t="str">
        <f>IF(MID(MST_CM_ITEM!A1131,12,2)&lt;&gt;"11",RIGHT(MST_CM_ITEM!A1131,13),RIGHT(MST_CM_ITEM!A1131,12))</f>
        <v>320411012043</v>
      </c>
      <c r="B1131" s="1" t="e">
        <f t="shared" si="68"/>
        <v>#REF!</v>
      </c>
      <c r="C1131" s="1" t="str">
        <f t="shared" si="69"/>
        <v>PPIORG3204</v>
      </c>
      <c r="D1131" s="1" t="str">
        <f t="shared" si="70"/>
        <v>PPISPLY320411</v>
      </c>
      <c r="E1131" s="1" t="str">
        <f t="shared" si="71"/>
        <v>PPIITEM320411012043</v>
      </c>
      <c r="F1131" s="1" t="str">
        <f>VLOOKUP( C1131,MST_CM_ORG!A:B,2)</f>
        <v>益田市</v>
      </c>
      <c r="G1131" s="1" t="str">
        <f>VLOOKUP(D1131, PPI_SPLYCD!A:B,2,FALSE)</f>
        <v>物品</v>
      </c>
      <c r="H1131" s="1" t="str">
        <f>VLOOKUP(E1131, MST_CM_ITEM!A:B,2,FALSE)</f>
        <v>物品の販売：教材・教具</v>
      </c>
    </row>
    <row r="1132" spans="1:8" x14ac:dyDescent="0.15">
      <c r="A1132" s="1" t="str">
        <f>IF(MID(MST_CM_ITEM!A1132,12,2)&lt;&gt;"11",RIGHT(MST_CM_ITEM!A1132,13),RIGHT(MST_CM_ITEM!A1132,12))</f>
        <v>320411012044</v>
      </c>
      <c r="B1132" s="1" t="e">
        <f t="shared" si="68"/>
        <v>#REF!</v>
      </c>
      <c r="C1132" s="1" t="str">
        <f t="shared" si="69"/>
        <v>PPIORG3204</v>
      </c>
      <c r="D1132" s="1" t="str">
        <f t="shared" si="70"/>
        <v>PPISPLY320411</v>
      </c>
      <c r="E1132" s="1" t="str">
        <f t="shared" si="71"/>
        <v>PPIITEM320411012044</v>
      </c>
      <c r="F1132" s="1" t="str">
        <f>VLOOKUP( C1132,MST_CM_ORG!A:B,2)</f>
        <v>益田市</v>
      </c>
      <c r="G1132" s="1" t="str">
        <f>VLOOKUP(D1132, PPI_SPLYCD!A:B,2,FALSE)</f>
        <v>物品</v>
      </c>
      <c r="H1132" s="1" t="str">
        <f>VLOOKUP(E1132, MST_CM_ITEM!A:B,2,FALSE)</f>
        <v>物品の販売：運動用具類</v>
      </c>
    </row>
    <row r="1133" spans="1:8" x14ac:dyDescent="0.15">
      <c r="A1133" s="1" t="str">
        <f>IF(MID(MST_CM_ITEM!A1133,12,2)&lt;&gt;"11",RIGHT(MST_CM_ITEM!A1133,13),RIGHT(MST_CM_ITEM!A1133,12))</f>
        <v>320411012045</v>
      </c>
      <c r="B1133" s="1" t="e">
        <f t="shared" si="68"/>
        <v>#REF!</v>
      </c>
      <c r="C1133" s="1" t="str">
        <f t="shared" si="69"/>
        <v>PPIORG3204</v>
      </c>
      <c r="D1133" s="1" t="str">
        <f t="shared" si="70"/>
        <v>PPISPLY320411</v>
      </c>
      <c r="E1133" s="1" t="str">
        <f t="shared" si="71"/>
        <v>PPIITEM320411012045</v>
      </c>
      <c r="F1133" s="1" t="str">
        <f>VLOOKUP( C1133,MST_CM_ORG!A:B,2)</f>
        <v>益田市</v>
      </c>
      <c r="G1133" s="1" t="str">
        <f>VLOOKUP(D1133, PPI_SPLYCD!A:B,2,FALSE)</f>
        <v>物品</v>
      </c>
      <c r="H1133" s="1" t="str">
        <f>VLOOKUP(E1133, MST_CM_ITEM!A:B,2,FALSE)</f>
        <v>物品の販売：音楽器具類</v>
      </c>
    </row>
    <row r="1134" spans="1:8" x14ac:dyDescent="0.15">
      <c r="A1134" s="1" t="str">
        <f>IF(MID(MST_CM_ITEM!A1134,12,2)&lt;&gt;"11",RIGHT(MST_CM_ITEM!A1134,13),RIGHT(MST_CM_ITEM!A1134,12))</f>
        <v>320411012046</v>
      </c>
      <c r="B1134" s="1" t="e">
        <f t="shared" si="68"/>
        <v>#REF!</v>
      </c>
      <c r="C1134" s="1" t="str">
        <f t="shared" si="69"/>
        <v>PPIORG3204</v>
      </c>
      <c r="D1134" s="1" t="str">
        <f t="shared" si="70"/>
        <v>PPISPLY320411</v>
      </c>
      <c r="E1134" s="1" t="str">
        <f t="shared" si="71"/>
        <v>PPIITEM320411012046</v>
      </c>
      <c r="F1134" s="1" t="str">
        <f>VLOOKUP( C1134,MST_CM_ORG!A:B,2)</f>
        <v>益田市</v>
      </c>
      <c r="G1134" s="1" t="str">
        <f>VLOOKUP(D1134, PPI_SPLYCD!A:B,2,FALSE)</f>
        <v>物品</v>
      </c>
      <c r="H1134" s="1" t="str">
        <f>VLOOKUP(E1134, MST_CM_ITEM!A:B,2,FALSE)</f>
        <v>物品の販売：食品類</v>
      </c>
    </row>
    <row r="1135" spans="1:8" x14ac:dyDescent="0.15">
      <c r="A1135" s="1" t="str">
        <f>IF(MID(MST_CM_ITEM!A1135,12,2)&lt;&gt;"11",RIGHT(MST_CM_ITEM!A1135,13),RIGHT(MST_CM_ITEM!A1135,12))</f>
        <v>320411012047</v>
      </c>
      <c r="B1135" s="1" t="e">
        <f t="shared" si="68"/>
        <v>#REF!</v>
      </c>
      <c r="C1135" s="1" t="str">
        <f t="shared" si="69"/>
        <v>PPIORG3204</v>
      </c>
      <c r="D1135" s="1" t="str">
        <f t="shared" si="70"/>
        <v>PPISPLY320411</v>
      </c>
      <c r="E1135" s="1" t="str">
        <f t="shared" si="71"/>
        <v>PPIITEM320411012047</v>
      </c>
      <c r="F1135" s="1" t="str">
        <f>VLOOKUP( C1135,MST_CM_ORG!A:B,2)</f>
        <v>益田市</v>
      </c>
      <c r="G1135" s="1" t="str">
        <f>VLOOKUP(D1135, PPI_SPLYCD!A:B,2,FALSE)</f>
        <v>物品</v>
      </c>
      <c r="H1135" s="1" t="str">
        <f>VLOOKUP(E1135, MST_CM_ITEM!A:B,2,FALSE)</f>
        <v>物品の販売：荒物・雑貨</v>
      </c>
    </row>
    <row r="1136" spans="1:8" x14ac:dyDescent="0.15">
      <c r="A1136" s="1" t="str">
        <f>IF(MID(MST_CM_ITEM!A1136,12,2)&lt;&gt;"11",RIGHT(MST_CM_ITEM!A1136,13),RIGHT(MST_CM_ITEM!A1136,12))</f>
        <v>320411012048</v>
      </c>
      <c r="B1136" s="1" t="e">
        <f t="shared" si="68"/>
        <v>#REF!</v>
      </c>
      <c r="C1136" s="1" t="str">
        <f t="shared" si="69"/>
        <v>PPIORG3204</v>
      </c>
      <c r="D1136" s="1" t="str">
        <f t="shared" si="70"/>
        <v>PPISPLY320411</v>
      </c>
      <c r="E1136" s="1" t="str">
        <f t="shared" si="71"/>
        <v>PPIITEM320411012048</v>
      </c>
      <c r="F1136" s="1" t="str">
        <f>VLOOKUP( C1136,MST_CM_ORG!A:B,2)</f>
        <v>益田市</v>
      </c>
      <c r="G1136" s="1" t="str">
        <f>VLOOKUP(D1136, PPI_SPLYCD!A:B,2,FALSE)</f>
        <v>物品</v>
      </c>
      <c r="H1136" s="1" t="str">
        <f>VLOOKUP(E1136, MST_CM_ITEM!A:B,2,FALSE)</f>
        <v>物品の販売：厨房機器</v>
      </c>
    </row>
    <row r="1137" spans="1:8" x14ac:dyDescent="0.15">
      <c r="A1137" s="1" t="str">
        <f>IF(MID(MST_CM_ITEM!A1137,12,2)&lt;&gt;"11",RIGHT(MST_CM_ITEM!A1137,13),RIGHT(MST_CM_ITEM!A1137,12))</f>
        <v>320411012049</v>
      </c>
      <c r="B1137" s="1" t="e">
        <f t="shared" si="68"/>
        <v>#REF!</v>
      </c>
      <c r="C1137" s="1" t="str">
        <f t="shared" si="69"/>
        <v>PPIORG3204</v>
      </c>
      <c r="D1137" s="1" t="str">
        <f t="shared" si="70"/>
        <v>PPISPLY320411</v>
      </c>
      <c r="E1137" s="1" t="str">
        <f t="shared" si="71"/>
        <v>PPIITEM320411012049</v>
      </c>
      <c r="F1137" s="1" t="str">
        <f>VLOOKUP( C1137,MST_CM_ORG!A:B,2)</f>
        <v>益田市</v>
      </c>
      <c r="G1137" s="1" t="str">
        <f>VLOOKUP(D1137, PPI_SPLYCD!A:B,2,FALSE)</f>
        <v>物品</v>
      </c>
      <c r="H1137" s="1" t="str">
        <f>VLOOKUP(E1137, MST_CM_ITEM!A:B,2,FALSE)</f>
        <v>物品の販売：計測機器</v>
      </c>
    </row>
    <row r="1138" spans="1:8" x14ac:dyDescent="0.15">
      <c r="A1138" s="1" t="str">
        <f>IF(MID(MST_CM_ITEM!A1138,12,2)&lt;&gt;"11",RIGHT(MST_CM_ITEM!A1138,13),RIGHT(MST_CM_ITEM!A1138,12))</f>
        <v>320411012050</v>
      </c>
      <c r="B1138" s="1" t="e">
        <f t="shared" si="68"/>
        <v>#REF!</v>
      </c>
      <c r="C1138" s="1" t="str">
        <f t="shared" si="69"/>
        <v>PPIORG3204</v>
      </c>
      <c r="D1138" s="1" t="str">
        <f t="shared" si="70"/>
        <v>PPISPLY320411</v>
      </c>
      <c r="E1138" s="1" t="str">
        <f t="shared" si="71"/>
        <v>PPIITEM320411012050</v>
      </c>
      <c r="F1138" s="1" t="str">
        <f>VLOOKUP( C1138,MST_CM_ORG!A:B,2)</f>
        <v>益田市</v>
      </c>
      <c r="G1138" s="1" t="str">
        <f>VLOOKUP(D1138, PPI_SPLYCD!A:B,2,FALSE)</f>
        <v>物品</v>
      </c>
      <c r="H1138" s="1" t="str">
        <f>VLOOKUP(E1138, MST_CM_ITEM!A:B,2,FALSE)</f>
        <v>物品の販売：消防・防災用品</v>
      </c>
    </row>
    <row r="1139" spans="1:8" x14ac:dyDescent="0.15">
      <c r="A1139" s="1" t="str">
        <f>IF(MID(MST_CM_ITEM!A1139,12,2)&lt;&gt;"11",RIGHT(MST_CM_ITEM!A1139,13),RIGHT(MST_CM_ITEM!A1139,12))</f>
        <v>320411012051</v>
      </c>
      <c r="B1139" s="1" t="e">
        <f t="shared" si="68"/>
        <v>#REF!</v>
      </c>
      <c r="C1139" s="1" t="str">
        <f t="shared" si="69"/>
        <v>PPIORG3204</v>
      </c>
      <c r="D1139" s="1" t="str">
        <f t="shared" si="70"/>
        <v>PPISPLY320411</v>
      </c>
      <c r="E1139" s="1" t="str">
        <f t="shared" si="71"/>
        <v>PPIITEM320411012051</v>
      </c>
      <c r="F1139" s="1" t="str">
        <f>VLOOKUP( C1139,MST_CM_ORG!A:B,2)</f>
        <v>益田市</v>
      </c>
      <c r="G1139" s="1" t="str">
        <f>VLOOKUP(D1139, PPI_SPLYCD!A:B,2,FALSE)</f>
        <v>物品</v>
      </c>
      <c r="H1139" s="1" t="str">
        <f>VLOOKUP(E1139, MST_CM_ITEM!A:B,2,FALSE)</f>
        <v>物品の販売：室内装飾品</v>
      </c>
    </row>
    <row r="1140" spans="1:8" x14ac:dyDescent="0.15">
      <c r="A1140" s="1" t="str">
        <f>IF(MID(MST_CM_ITEM!A1140,12,2)&lt;&gt;"11",RIGHT(MST_CM_ITEM!A1140,13),RIGHT(MST_CM_ITEM!A1140,12))</f>
        <v>320411012052</v>
      </c>
      <c r="B1140" s="1" t="e">
        <f t="shared" si="68"/>
        <v>#REF!</v>
      </c>
      <c r="C1140" s="1" t="str">
        <f t="shared" si="69"/>
        <v>PPIORG3204</v>
      </c>
      <c r="D1140" s="1" t="str">
        <f t="shared" si="70"/>
        <v>PPISPLY320411</v>
      </c>
      <c r="E1140" s="1" t="str">
        <f t="shared" si="71"/>
        <v>PPIITEM320411012052</v>
      </c>
      <c r="F1140" s="1" t="str">
        <f>VLOOKUP( C1140,MST_CM_ORG!A:B,2)</f>
        <v>益田市</v>
      </c>
      <c r="G1140" s="1" t="str">
        <f>VLOOKUP(D1140, PPI_SPLYCD!A:B,2,FALSE)</f>
        <v>物品</v>
      </c>
      <c r="H1140" s="1" t="str">
        <f>VLOOKUP(E1140, MST_CM_ITEM!A:B,2,FALSE)</f>
        <v>物品の販売：道路・交通安全機材</v>
      </c>
    </row>
    <row r="1141" spans="1:8" x14ac:dyDescent="0.15">
      <c r="A1141" s="1" t="str">
        <f>IF(MID(MST_CM_ITEM!A1141,12,2)&lt;&gt;"11",RIGHT(MST_CM_ITEM!A1141,13),RIGHT(MST_CM_ITEM!A1141,12))</f>
        <v>320411012053</v>
      </c>
      <c r="B1141" s="1" t="e">
        <f t="shared" si="68"/>
        <v>#REF!</v>
      </c>
      <c r="C1141" s="1" t="str">
        <f t="shared" si="69"/>
        <v>PPIORG3204</v>
      </c>
      <c r="D1141" s="1" t="str">
        <f t="shared" si="70"/>
        <v>PPISPLY320411</v>
      </c>
      <c r="E1141" s="1" t="str">
        <f t="shared" si="71"/>
        <v>PPIITEM320411012053</v>
      </c>
      <c r="F1141" s="1" t="str">
        <f>VLOOKUP( C1141,MST_CM_ORG!A:B,2)</f>
        <v>益田市</v>
      </c>
      <c r="G1141" s="1" t="str">
        <f>VLOOKUP(D1141, PPI_SPLYCD!A:B,2,FALSE)</f>
        <v>物品</v>
      </c>
      <c r="H1141" s="1" t="str">
        <f>VLOOKUP(E1141, MST_CM_ITEM!A:B,2,FALSE)</f>
        <v>物品の販売：資材</v>
      </c>
    </row>
    <row r="1142" spans="1:8" x14ac:dyDescent="0.15">
      <c r="A1142" s="1" t="str">
        <f>IF(MID(MST_CM_ITEM!A1142,12,2)&lt;&gt;"11",RIGHT(MST_CM_ITEM!A1142,13),RIGHT(MST_CM_ITEM!A1142,12))</f>
        <v>320411012054</v>
      </c>
      <c r="B1142" s="1" t="e">
        <f t="shared" si="68"/>
        <v>#REF!</v>
      </c>
      <c r="C1142" s="1" t="str">
        <f t="shared" si="69"/>
        <v>PPIORG3204</v>
      </c>
      <c r="D1142" s="1" t="str">
        <f t="shared" si="70"/>
        <v>PPISPLY320411</v>
      </c>
      <c r="E1142" s="1" t="str">
        <f t="shared" si="71"/>
        <v>PPIITEM320411012054</v>
      </c>
      <c r="F1142" s="1" t="str">
        <f>VLOOKUP( C1142,MST_CM_ORG!A:B,2)</f>
        <v>益田市</v>
      </c>
      <c r="G1142" s="1" t="str">
        <f>VLOOKUP(D1142, PPI_SPLYCD!A:B,2,FALSE)</f>
        <v>物品</v>
      </c>
      <c r="H1142" s="1" t="str">
        <f>VLOOKUP(E1142, MST_CM_ITEM!A:B,2,FALSE)</f>
        <v>物品の販売：コンクリート二次製品</v>
      </c>
    </row>
    <row r="1143" spans="1:8" x14ac:dyDescent="0.15">
      <c r="A1143" s="1" t="str">
        <f>IF(MID(MST_CM_ITEM!A1143,12,2)&lt;&gt;"11",RIGHT(MST_CM_ITEM!A1143,13),RIGHT(MST_CM_ITEM!A1143,12))</f>
        <v>320411012055</v>
      </c>
      <c r="B1143" s="1" t="e">
        <f t="shared" si="68"/>
        <v>#REF!</v>
      </c>
      <c r="C1143" s="1" t="str">
        <f t="shared" si="69"/>
        <v>PPIORG3204</v>
      </c>
      <c r="D1143" s="1" t="str">
        <f t="shared" si="70"/>
        <v>PPISPLY320411</v>
      </c>
      <c r="E1143" s="1" t="str">
        <f t="shared" si="71"/>
        <v>PPIITEM320411012055</v>
      </c>
      <c r="F1143" s="1" t="str">
        <f>VLOOKUP( C1143,MST_CM_ORG!A:B,2)</f>
        <v>益田市</v>
      </c>
      <c r="G1143" s="1" t="str">
        <f>VLOOKUP(D1143, PPI_SPLYCD!A:B,2,FALSE)</f>
        <v>物品</v>
      </c>
      <c r="H1143" s="1" t="str">
        <f>VLOOKUP(E1143, MST_CM_ITEM!A:B,2,FALSE)</f>
        <v>物品の販売：仮設資材</v>
      </c>
    </row>
    <row r="1144" spans="1:8" x14ac:dyDescent="0.15">
      <c r="A1144" s="1" t="str">
        <f>IF(MID(MST_CM_ITEM!A1144,12,2)&lt;&gt;"11",RIGHT(MST_CM_ITEM!A1144,13),RIGHT(MST_CM_ITEM!A1144,12))</f>
        <v>320411012056</v>
      </c>
      <c r="B1144" s="1" t="e">
        <f t="shared" si="68"/>
        <v>#REF!</v>
      </c>
      <c r="C1144" s="1" t="str">
        <f t="shared" si="69"/>
        <v>PPIORG3204</v>
      </c>
      <c r="D1144" s="1" t="str">
        <f t="shared" si="70"/>
        <v>PPISPLY320411</v>
      </c>
      <c r="E1144" s="1" t="str">
        <f t="shared" si="71"/>
        <v>PPIITEM320411012056</v>
      </c>
      <c r="F1144" s="1" t="str">
        <f>VLOOKUP( C1144,MST_CM_ORG!A:B,2)</f>
        <v>益田市</v>
      </c>
      <c r="G1144" s="1" t="str">
        <f>VLOOKUP(D1144, PPI_SPLYCD!A:B,2,FALSE)</f>
        <v>物品</v>
      </c>
      <c r="H1144" s="1" t="str">
        <f>VLOOKUP(E1144, MST_CM_ITEM!A:B,2,FALSE)</f>
        <v>物品の販売：水道機具類</v>
      </c>
    </row>
    <row r="1145" spans="1:8" x14ac:dyDescent="0.15">
      <c r="A1145" s="1" t="str">
        <f>IF(MID(MST_CM_ITEM!A1145,12,2)&lt;&gt;"11",RIGHT(MST_CM_ITEM!A1145,13),RIGHT(MST_CM_ITEM!A1145,12))</f>
        <v>320411012057</v>
      </c>
      <c r="B1145" s="1" t="e">
        <f t="shared" si="68"/>
        <v>#REF!</v>
      </c>
      <c r="C1145" s="1" t="str">
        <f t="shared" si="69"/>
        <v>PPIORG3204</v>
      </c>
      <c r="D1145" s="1" t="str">
        <f t="shared" si="70"/>
        <v>PPISPLY320411</v>
      </c>
      <c r="E1145" s="1" t="str">
        <f t="shared" si="71"/>
        <v>PPIITEM320411012057</v>
      </c>
      <c r="F1145" s="1" t="str">
        <f>VLOOKUP( C1145,MST_CM_ORG!A:B,2)</f>
        <v>益田市</v>
      </c>
      <c r="G1145" s="1" t="str">
        <f>VLOOKUP(D1145, PPI_SPLYCD!A:B,2,FALSE)</f>
        <v>物品</v>
      </c>
      <c r="H1145" s="1" t="str">
        <f>VLOOKUP(E1145, MST_CM_ITEM!A:B,2,FALSE)</f>
        <v>物品の販売：肥飼料・園芸用品</v>
      </c>
    </row>
    <row r="1146" spans="1:8" x14ac:dyDescent="0.15">
      <c r="A1146" s="1" t="str">
        <f>IF(MID(MST_CM_ITEM!A1146,12,2)&lt;&gt;"11",RIGHT(MST_CM_ITEM!A1146,13),RIGHT(MST_CM_ITEM!A1146,12))</f>
        <v>320411012058</v>
      </c>
      <c r="B1146" s="1" t="e">
        <f t="shared" si="68"/>
        <v>#REF!</v>
      </c>
      <c r="C1146" s="1" t="str">
        <f t="shared" si="69"/>
        <v>PPIORG3204</v>
      </c>
      <c r="D1146" s="1" t="str">
        <f t="shared" si="70"/>
        <v>PPISPLY320411</v>
      </c>
      <c r="E1146" s="1" t="str">
        <f t="shared" si="71"/>
        <v>PPIITEM320411012058</v>
      </c>
      <c r="F1146" s="1" t="str">
        <f>VLOOKUP( C1146,MST_CM_ORG!A:B,2)</f>
        <v>益田市</v>
      </c>
      <c r="G1146" s="1" t="str">
        <f>VLOOKUP(D1146, PPI_SPLYCD!A:B,2,FALSE)</f>
        <v>物品</v>
      </c>
      <c r="H1146" s="1" t="str">
        <f>VLOOKUP(E1146, MST_CM_ITEM!A:B,2,FALSE)</f>
        <v>物品の販売：農薬</v>
      </c>
    </row>
    <row r="1147" spans="1:8" x14ac:dyDescent="0.15">
      <c r="A1147" s="1" t="str">
        <f>IF(MID(MST_CM_ITEM!A1147,12,2)&lt;&gt;"11",RIGHT(MST_CM_ITEM!A1147,13),RIGHT(MST_CM_ITEM!A1147,12))</f>
        <v>320411012059</v>
      </c>
      <c r="B1147" s="1" t="e">
        <f t="shared" si="68"/>
        <v>#REF!</v>
      </c>
      <c r="C1147" s="1" t="str">
        <f t="shared" si="69"/>
        <v>PPIORG3204</v>
      </c>
      <c r="D1147" s="1" t="str">
        <f t="shared" si="70"/>
        <v>PPISPLY320411</v>
      </c>
      <c r="E1147" s="1" t="str">
        <f t="shared" si="71"/>
        <v>PPIITEM320411012059</v>
      </c>
      <c r="F1147" s="1" t="str">
        <f>VLOOKUP( C1147,MST_CM_ORG!A:B,2)</f>
        <v>益田市</v>
      </c>
      <c r="G1147" s="1" t="str">
        <f>VLOOKUP(D1147, PPI_SPLYCD!A:B,2,FALSE)</f>
        <v>物品</v>
      </c>
      <c r="H1147" s="1" t="str">
        <f>VLOOKUP(E1147, MST_CM_ITEM!A:B,2,FALSE)</f>
        <v>物品の販売：その他</v>
      </c>
    </row>
    <row r="1148" spans="1:8" x14ac:dyDescent="0.15">
      <c r="A1148" s="1" t="str">
        <f>IF(MID(MST_CM_ITEM!A1148,12,2)&lt;&gt;"11",RIGHT(MST_CM_ITEM!A1148,13),RIGHT(MST_CM_ITEM!A1148,12))</f>
        <v>320411013000</v>
      </c>
      <c r="B1148" s="1" t="e">
        <f t="shared" si="68"/>
        <v>#REF!</v>
      </c>
      <c r="C1148" s="1" t="str">
        <f t="shared" si="69"/>
        <v>PPIORG3204</v>
      </c>
      <c r="D1148" s="1" t="str">
        <f t="shared" si="70"/>
        <v>PPISPLY320411</v>
      </c>
      <c r="E1148" s="1" t="str">
        <f t="shared" si="71"/>
        <v>PPIITEM320411013000</v>
      </c>
      <c r="F1148" s="1" t="str">
        <f>VLOOKUP( C1148,MST_CM_ORG!A:B,2)</f>
        <v>益田市</v>
      </c>
      <c r="G1148" s="1" t="str">
        <f>VLOOKUP(D1148, PPI_SPLYCD!A:B,2,FALSE)</f>
        <v>物品</v>
      </c>
      <c r="H1148" s="1" t="str">
        <f>VLOOKUP(E1148, MST_CM_ITEM!A:B,2,FALSE)</f>
        <v>役務等の提供：</v>
      </c>
    </row>
    <row r="1149" spans="1:8" x14ac:dyDescent="0.15">
      <c r="A1149" s="1" t="str">
        <f>IF(MID(MST_CM_ITEM!A1149,12,2)&lt;&gt;"11",RIGHT(MST_CM_ITEM!A1149,13),RIGHT(MST_CM_ITEM!A1149,12))</f>
        <v>320411013001</v>
      </c>
      <c r="B1149" s="1" t="e">
        <f t="shared" si="68"/>
        <v>#REF!</v>
      </c>
      <c r="C1149" s="1" t="str">
        <f t="shared" si="69"/>
        <v>PPIORG3204</v>
      </c>
      <c r="D1149" s="1" t="str">
        <f t="shared" si="70"/>
        <v>PPISPLY320411</v>
      </c>
      <c r="E1149" s="1" t="str">
        <f t="shared" si="71"/>
        <v>PPIITEM320411013001</v>
      </c>
      <c r="F1149" s="1" t="str">
        <f>VLOOKUP( C1149,MST_CM_ORG!A:B,2)</f>
        <v>益田市</v>
      </c>
      <c r="G1149" s="1" t="str">
        <f>VLOOKUP(D1149, PPI_SPLYCD!A:B,2,FALSE)</f>
        <v>物品</v>
      </c>
      <c r="H1149" s="1" t="str">
        <f>VLOOKUP(E1149, MST_CM_ITEM!A:B,2,FALSE)</f>
        <v>役務等の提供：広告･宣伝</v>
      </c>
    </row>
    <row r="1150" spans="1:8" x14ac:dyDescent="0.15">
      <c r="A1150" s="1" t="str">
        <f>IF(MID(MST_CM_ITEM!A1150,12,2)&lt;&gt;"11",RIGHT(MST_CM_ITEM!A1150,13),RIGHT(MST_CM_ITEM!A1150,12))</f>
        <v>320411013002</v>
      </c>
      <c r="B1150" s="1" t="e">
        <f t="shared" si="68"/>
        <v>#REF!</v>
      </c>
      <c r="C1150" s="1" t="str">
        <f t="shared" si="69"/>
        <v>PPIORG3204</v>
      </c>
      <c r="D1150" s="1" t="str">
        <f t="shared" si="70"/>
        <v>PPISPLY320411</v>
      </c>
      <c r="E1150" s="1" t="str">
        <f t="shared" si="71"/>
        <v>PPIITEM320411013002</v>
      </c>
      <c r="F1150" s="1" t="str">
        <f>VLOOKUP( C1150,MST_CM_ORG!A:B,2)</f>
        <v>益田市</v>
      </c>
      <c r="G1150" s="1" t="str">
        <f>VLOOKUP(D1150, PPI_SPLYCD!A:B,2,FALSE)</f>
        <v>物品</v>
      </c>
      <c r="H1150" s="1" t="str">
        <f>VLOOKUP(E1150, MST_CM_ITEM!A:B,2,FALSE)</f>
        <v>役務等の提供：写真･製図</v>
      </c>
    </row>
    <row r="1151" spans="1:8" x14ac:dyDescent="0.15">
      <c r="A1151" s="1" t="str">
        <f>IF(MID(MST_CM_ITEM!A1151,12,2)&lt;&gt;"11",RIGHT(MST_CM_ITEM!A1151,13),RIGHT(MST_CM_ITEM!A1151,12))</f>
        <v>320411013003</v>
      </c>
      <c r="B1151" s="1" t="e">
        <f t="shared" si="68"/>
        <v>#REF!</v>
      </c>
      <c r="C1151" s="1" t="str">
        <f t="shared" si="69"/>
        <v>PPIORG3204</v>
      </c>
      <c r="D1151" s="1" t="str">
        <f t="shared" si="70"/>
        <v>PPISPLY320411</v>
      </c>
      <c r="E1151" s="1" t="str">
        <f t="shared" si="71"/>
        <v>PPIITEM320411013003</v>
      </c>
      <c r="F1151" s="1" t="str">
        <f>VLOOKUP( C1151,MST_CM_ORG!A:B,2)</f>
        <v>益田市</v>
      </c>
      <c r="G1151" s="1" t="str">
        <f>VLOOKUP(D1151, PPI_SPLYCD!A:B,2,FALSE)</f>
        <v>物品</v>
      </c>
      <c r="H1151" s="1" t="str">
        <f>VLOOKUP(E1151, MST_CM_ITEM!A:B,2,FALSE)</f>
        <v>役務等の提供：調査･研究</v>
      </c>
    </row>
    <row r="1152" spans="1:8" x14ac:dyDescent="0.15">
      <c r="A1152" s="1" t="str">
        <f>IF(MID(MST_CM_ITEM!A1152,12,2)&lt;&gt;"11",RIGHT(MST_CM_ITEM!A1152,13),RIGHT(MST_CM_ITEM!A1152,12))</f>
        <v>320411013004</v>
      </c>
      <c r="B1152" s="1" t="e">
        <f t="shared" si="68"/>
        <v>#REF!</v>
      </c>
      <c r="C1152" s="1" t="str">
        <f t="shared" si="69"/>
        <v>PPIORG3204</v>
      </c>
      <c r="D1152" s="1" t="str">
        <f t="shared" si="70"/>
        <v>PPISPLY320411</v>
      </c>
      <c r="E1152" s="1" t="str">
        <f t="shared" si="71"/>
        <v>PPIITEM320411013004</v>
      </c>
      <c r="F1152" s="1" t="str">
        <f>VLOOKUP( C1152,MST_CM_ORG!A:B,2)</f>
        <v>益田市</v>
      </c>
      <c r="G1152" s="1" t="str">
        <f>VLOOKUP(D1152, PPI_SPLYCD!A:B,2,FALSE)</f>
        <v>物品</v>
      </c>
      <c r="H1152" s="1" t="str">
        <f>VLOOKUP(E1152, MST_CM_ITEM!A:B,2,FALSE)</f>
        <v>役務等の提供：情報処理</v>
      </c>
    </row>
    <row r="1153" spans="1:8" x14ac:dyDescent="0.15">
      <c r="A1153" s="1" t="str">
        <f>IF(MID(MST_CM_ITEM!A1153,12,2)&lt;&gt;"11",RIGHT(MST_CM_ITEM!A1153,13),RIGHT(MST_CM_ITEM!A1153,12))</f>
        <v>320411013005</v>
      </c>
      <c r="B1153" s="1" t="e">
        <f t="shared" si="68"/>
        <v>#REF!</v>
      </c>
      <c r="C1153" s="1" t="str">
        <f t="shared" si="69"/>
        <v>PPIORG3204</v>
      </c>
      <c r="D1153" s="1" t="str">
        <f t="shared" si="70"/>
        <v>PPISPLY320411</v>
      </c>
      <c r="E1153" s="1" t="str">
        <f t="shared" si="71"/>
        <v>PPIITEM320411013005</v>
      </c>
      <c r="F1153" s="1" t="str">
        <f>VLOOKUP( C1153,MST_CM_ORG!A:B,2)</f>
        <v>益田市</v>
      </c>
      <c r="G1153" s="1" t="str">
        <f>VLOOKUP(D1153, PPI_SPLYCD!A:B,2,FALSE)</f>
        <v>物品</v>
      </c>
      <c r="H1153" s="1" t="str">
        <f>VLOOKUP(E1153, MST_CM_ITEM!A:B,2,FALSE)</f>
        <v>役務等の提供：翻訳･通訳･速記</v>
      </c>
    </row>
    <row r="1154" spans="1:8" x14ac:dyDescent="0.15">
      <c r="A1154" s="1" t="str">
        <f>IF(MID(MST_CM_ITEM!A1154,12,2)&lt;&gt;"11",RIGHT(MST_CM_ITEM!A1154,13),RIGHT(MST_CM_ITEM!A1154,12))</f>
        <v>320411013006</v>
      </c>
      <c r="B1154" s="1" t="e">
        <f t="shared" si="68"/>
        <v>#REF!</v>
      </c>
      <c r="C1154" s="1" t="str">
        <f t="shared" si="69"/>
        <v>PPIORG3204</v>
      </c>
      <c r="D1154" s="1" t="str">
        <f t="shared" si="70"/>
        <v>PPISPLY320411</v>
      </c>
      <c r="E1154" s="1" t="str">
        <f t="shared" si="71"/>
        <v>PPIITEM320411013006</v>
      </c>
      <c r="F1154" s="1" t="str">
        <f>VLOOKUP( C1154,MST_CM_ORG!A:B,2)</f>
        <v>益田市</v>
      </c>
      <c r="G1154" s="1" t="str">
        <f>VLOOKUP(D1154, PPI_SPLYCD!A:B,2,FALSE)</f>
        <v>物品</v>
      </c>
      <c r="H1154" s="1" t="str">
        <f>VLOOKUP(E1154, MST_CM_ITEM!A:B,2,FALSE)</f>
        <v>役務等の提供：ソフトウェア開発</v>
      </c>
    </row>
    <row r="1155" spans="1:8" x14ac:dyDescent="0.15">
      <c r="A1155" s="1" t="str">
        <f>IF(MID(MST_CM_ITEM!A1155,12,2)&lt;&gt;"11",RIGHT(MST_CM_ITEM!A1155,13),RIGHT(MST_CM_ITEM!A1155,12))</f>
        <v>320411013007</v>
      </c>
      <c r="B1155" s="1" t="e">
        <f t="shared" si="68"/>
        <v>#REF!</v>
      </c>
      <c r="C1155" s="1" t="str">
        <f t="shared" si="69"/>
        <v>PPIORG3204</v>
      </c>
      <c r="D1155" s="1" t="str">
        <f t="shared" si="70"/>
        <v>PPISPLY320411</v>
      </c>
      <c r="E1155" s="1" t="str">
        <f t="shared" si="71"/>
        <v>PPIITEM320411013007</v>
      </c>
      <c r="F1155" s="1" t="str">
        <f>VLOOKUP( C1155,MST_CM_ORG!A:B,2)</f>
        <v>益田市</v>
      </c>
      <c r="G1155" s="1" t="str">
        <f>VLOOKUP(D1155, PPI_SPLYCD!A:B,2,FALSE)</f>
        <v>物品</v>
      </c>
      <c r="H1155" s="1" t="str">
        <f>VLOOKUP(E1155, MST_CM_ITEM!A:B,2,FALSE)</f>
        <v>役務等の提供：会場等の借り上げ</v>
      </c>
    </row>
    <row r="1156" spans="1:8" x14ac:dyDescent="0.15">
      <c r="A1156" s="1" t="str">
        <f>IF(MID(MST_CM_ITEM!A1156,12,2)&lt;&gt;"11",RIGHT(MST_CM_ITEM!A1156,13),RIGHT(MST_CM_ITEM!A1156,12))</f>
        <v>320411013008</v>
      </c>
      <c r="B1156" s="1" t="e">
        <f t="shared" ref="B1156:B1219" si="72">IF(OR(ISERROR(F1156),ISERROR(G1156),ISERROR(H1156)),"",IF(org_name&lt;&gt;F1156,"",CONCATENATE(G1156,"：",H1156)))</f>
        <v>#REF!</v>
      </c>
      <c r="C1156" s="1" t="str">
        <f t="shared" ref="C1156:C1219" si="73">"PPIORG"&amp;LEFT(A1156,4)</f>
        <v>PPIORG3204</v>
      </c>
      <c r="D1156" s="1" t="str">
        <f t="shared" ref="D1156:D1219" si="74">"PPISPLY"&amp;LEFT(A1156,6)</f>
        <v>PPISPLY320411</v>
      </c>
      <c r="E1156" s="1" t="str">
        <f t="shared" ref="E1156:E1219" si="75">"PPIITEM"&amp;A1156</f>
        <v>PPIITEM320411013008</v>
      </c>
      <c r="F1156" s="1" t="str">
        <f>VLOOKUP( C1156,MST_CM_ORG!A:B,2)</f>
        <v>益田市</v>
      </c>
      <c r="G1156" s="1" t="str">
        <f>VLOOKUP(D1156, PPI_SPLYCD!A:B,2,FALSE)</f>
        <v>物品</v>
      </c>
      <c r="H1156" s="1" t="str">
        <f>VLOOKUP(E1156, MST_CM_ITEM!A:B,2,FALSE)</f>
        <v>役務等の提供：賃貸借</v>
      </c>
    </row>
    <row r="1157" spans="1:8" x14ac:dyDescent="0.15">
      <c r="A1157" s="1" t="str">
        <f>IF(MID(MST_CM_ITEM!A1157,12,2)&lt;&gt;"11",RIGHT(MST_CM_ITEM!A1157,13),RIGHT(MST_CM_ITEM!A1157,12))</f>
        <v>320411013009</v>
      </c>
      <c r="B1157" s="1" t="e">
        <f t="shared" si="72"/>
        <v>#REF!</v>
      </c>
      <c r="C1157" s="1" t="str">
        <f t="shared" si="73"/>
        <v>PPIORG3204</v>
      </c>
      <c r="D1157" s="1" t="str">
        <f t="shared" si="74"/>
        <v>PPISPLY320411</v>
      </c>
      <c r="E1157" s="1" t="str">
        <f t="shared" si="75"/>
        <v>PPIITEM320411013009</v>
      </c>
      <c r="F1157" s="1" t="str">
        <f>VLOOKUP( C1157,MST_CM_ORG!A:B,2)</f>
        <v>益田市</v>
      </c>
      <c r="G1157" s="1" t="str">
        <f>VLOOKUP(D1157, PPI_SPLYCD!A:B,2,FALSE)</f>
        <v>物品</v>
      </c>
      <c r="H1157" s="1" t="str">
        <f>VLOOKUP(E1157, MST_CM_ITEM!A:B,2,FALSE)</f>
        <v>役務等の提供：建物管理等各種保守管理</v>
      </c>
    </row>
    <row r="1158" spans="1:8" x14ac:dyDescent="0.15">
      <c r="A1158" s="1" t="str">
        <f>IF(MID(MST_CM_ITEM!A1158,12,2)&lt;&gt;"11",RIGHT(MST_CM_ITEM!A1158,13),RIGHT(MST_CM_ITEM!A1158,12))</f>
        <v>320411013010</v>
      </c>
      <c r="B1158" s="1" t="e">
        <f t="shared" si="72"/>
        <v>#REF!</v>
      </c>
      <c r="C1158" s="1" t="str">
        <f t="shared" si="73"/>
        <v>PPIORG3204</v>
      </c>
      <c r="D1158" s="1" t="str">
        <f t="shared" si="74"/>
        <v>PPISPLY320411</v>
      </c>
      <c r="E1158" s="1" t="str">
        <f t="shared" si="75"/>
        <v>PPIITEM320411013010</v>
      </c>
      <c r="F1158" s="1" t="str">
        <f>VLOOKUP( C1158,MST_CM_ORG!A:B,2)</f>
        <v>益田市</v>
      </c>
      <c r="G1158" s="1" t="str">
        <f>VLOOKUP(D1158, PPI_SPLYCD!A:B,2,FALSE)</f>
        <v>物品</v>
      </c>
      <c r="H1158" s="1" t="str">
        <f>VLOOKUP(E1158, MST_CM_ITEM!A:B,2,FALSE)</f>
        <v>役務等の提供：運送</v>
      </c>
    </row>
    <row r="1159" spans="1:8" x14ac:dyDescent="0.15">
      <c r="A1159" s="1" t="str">
        <f>IF(MID(MST_CM_ITEM!A1159,12,2)&lt;&gt;"11",RIGHT(MST_CM_ITEM!A1159,13),RIGHT(MST_CM_ITEM!A1159,12))</f>
        <v>320411013011</v>
      </c>
      <c r="B1159" s="1" t="e">
        <f t="shared" si="72"/>
        <v>#REF!</v>
      </c>
      <c r="C1159" s="1" t="str">
        <f t="shared" si="73"/>
        <v>PPIORG3204</v>
      </c>
      <c r="D1159" s="1" t="str">
        <f t="shared" si="74"/>
        <v>PPISPLY320411</v>
      </c>
      <c r="E1159" s="1" t="str">
        <f t="shared" si="75"/>
        <v>PPIITEM320411013011</v>
      </c>
      <c r="F1159" s="1" t="str">
        <f>VLOOKUP( C1159,MST_CM_ORG!A:B,2)</f>
        <v>益田市</v>
      </c>
      <c r="G1159" s="1" t="str">
        <f>VLOOKUP(D1159, PPI_SPLYCD!A:B,2,FALSE)</f>
        <v>物品</v>
      </c>
      <c r="H1159" s="1" t="str">
        <f>VLOOKUP(E1159, MST_CM_ITEM!A:B,2,FALSE)</f>
        <v>役務等の提供：車両整備</v>
      </c>
    </row>
    <row r="1160" spans="1:8" x14ac:dyDescent="0.15">
      <c r="A1160" s="1" t="str">
        <f>IF(MID(MST_CM_ITEM!A1160,12,2)&lt;&gt;"11",RIGHT(MST_CM_ITEM!A1160,13),RIGHT(MST_CM_ITEM!A1160,12))</f>
        <v>320411013012</v>
      </c>
      <c r="B1160" s="1" t="e">
        <f t="shared" si="72"/>
        <v>#REF!</v>
      </c>
      <c r="C1160" s="1" t="str">
        <f t="shared" si="73"/>
        <v>PPIORG3204</v>
      </c>
      <c r="D1160" s="1" t="str">
        <f t="shared" si="74"/>
        <v>PPISPLY320411</v>
      </c>
      <c r="E1160" s="1" t="str">
        <f t="shared" si="75"/>
        <v>PPIITEM320411013012</v>
      </c>
      <c r="F1160" s="1" t="str">
        <f>VLOOKUP( C1160,MST_CM_ORG!A:B,2)</f>
        <v>益田市</v>
      </c>
      <c r="G1160" s="1" t="str">
        <f>VLOOKUP(D1160, PPI_SPLYCD!A:B,2,FALSE)</f>
        <v>物品</v>
      </c>
      <c r="H1160" s="1" t="str">
        <f>VLOOKUP(E1160, MST_CM_ITEM!A:B,2,FALSE)</f>
        <v>役務等の提供：船舶整備</v>
      </c>
    </row>
    <row r="1161" spans="1:8" x14ac:dyDescent="0.15">
      <c r="A1161" s="1" t="str">
        <f>IF(MID(MST_CM_ITEM!A1161,12,2)&lt;&gt;"11",RIGHT(MST_CM_ITEM!A1161,13),RIGHT(MST_CM_ITEM!A1161,12))</f>
        <v>320411013013</v>
      </c>
      <c r="B1161" s="1" t="e">
        <f t="shared" si="72"/>
        <v>#REF!</v>
      </c>
      <c r="C1161" s="1" t="str">
        <f t="shared" si="73"/>
        <v>PPIORG3204</v>
      </c>
      <c r="D1161" s="1" t="str">
        <f t="shared" si="74"/>
        <v>PPISPLY320411</v>
      </c>
      <c r="E1161" s="1" t="str">
        <f t="shared" si="75"/>
        <v>PPIITEM320411013013</v>
      </c>
      <c r="F1161" s="1" t="str">
        <f>VLOOKUP( C1161,MST_CM_ORG!A:B,2)</f>
        <v>益田市</v>
      </c>
      <c r="G1161" s="1" t="str">
        <f>VLOOKUP(D1161, PPI_SPLYCD!A:B,2,FALSE)</f>
        <v>物品</v>
      </c>
      <c r="H1161" s="1" t="str">
        <f>VLOOKUP(E1161, MST_CM_ITEM!A:B,2,FALSE)</f>
        <v>役務等の提供：電子出版</v>
      </c>
    </row>
    <row r="1162" spans="1:8" x14ac:dyDescent="0.15">
      <c r="A1162" s="1" t="str">
        <f>IF(MID(MST_CM_ITEM!A1162,12,2)&lt;&gt;"11",RIGHT(MST_CM_ITEM!A1162,13),RIGHT(MST_CM_ITEM!A1162,12))</f>
        <v>320411013014</v>
      </c>
      <c r="B1162" s="1" t="e">
        <f t="shared" si="72"/>
        <v>#REF!</v>
      </c>
      <c r="C1162" s="1" t="str">
        <f t="shared" si="73"/>
        <v>PPIORG3204</v>
      </c>
      <c r="D1162" s="1" t="str">
        <f t="shared" si="74"/>
        <v>PPISPLY320411</v>
      </c>
      <c r="E1162" s="1" t="str">
        <f t="shared" si="75"/>
        <v>PPIITEM320411013014</v>
      </c>
      <c r="F1162" s="1" t="str">
        <f>VLOOKUP( C1162,MST_CM_ORG!A:B,2)</f>
        <v>益田市</v>
      </c>
      <c r="G1162" s="1" t="str">
        <f>VLOOKUP(D1162, PPI_SPLYCD!A:B,2,FALSE)</f>
        <v>物品</v>
      </c>
      <c r="H1162" s="1" t="str">
        <f>VLOOKUP(E1162, MST_CM_ITEM!A:B,2,FALSE)</f>
        <v>役務等の提供：防衛用装備品類の整備</v>
      </c>
    </row>
    <row r="1163" spans="1:8" x14ac:dyDescent="0.15">
      <c r="A1163" s="1" t="str">
        <f>IF(MID(MST_CM_ITEM!A1163,12,2)&lt;&gt;"11",RIGHT(MST_CM_ITEM!A1163,13),RIGHT(MST_CM_ITEM!A1163,12))</f>
        <v>320411013015</v>
      </c>
      <c r="B1163" s="1" t="e">
        <f t="shared" si="72"/>
        <v>#REF!</v>
      </c>
      <c r="C1163" s="1" t="str">
        <f t="shared" si="73"/>
        <v>PPIORG3204</v>
      </c>
      <c r="D1163" s="1" t="str">
        <f t="shared" si="74"/>
        <v>PPISPLY320411</v>
      </c>
      <c r="E1163" s="1" t="str">
        <f t="shared" si="75"/>
        <v>PPIITEM320411013015</v>
      </c>
      <c r="F1163" s="1" t="str">
        <f>VLOOKUP( C1163,MST_CM_ORG!A:B,2)</f>
        <v>益田市</v>
      </c>
      <c r="G1163" s="1" t="str">
        <f>VLOOKUP(D1163, PPI_SPLYCD!A:B,2,FALSE)</f>
        <v>物品</v>
      </c>
      <c r="H1163" s="1" t="str">
        <f>VLOOKUP(E1163, MST_CM_ITEM!A:B,2,FALSE)</f>
        <v>役務等の提供：各種検査</v>
      </c>
    </row>
    <row r="1164" spans="1:8" x14ac:dyDescent="0.15">
      <c r="A1164" s="1" t="str">
        <f>IF(MID(MST_CM_ITEM!A1164,12,2)&lt;&gt;"11",RIGHT(MST_CM_ITEM!A1164,13),RIGHT(MST_CM_ITEM!A1164,12))</f>
        <v>320411013016</v>
      </c>
      <c r="B1164" s="1" t="e">
        <f t="shared" si="72"/>
        <v>#REF!</v>
      </c>
      <c r="C1164" s="1" t="str">
        <f t="shared" si="73"/>
        <v>PPIORG3204</v>
      </c>
      <c r="D1164" s="1" t="str">
        <f t="shared" si="74"/>
        <v>PPISPLY320411</v>
      </c>
      <c r="E1164" s="1" t="str">
        <f t="shared" si="75"/>
        <v>PPIITEM320411013016</v>
      </c>
      <c r="F1164" s="1" t="str">
        <f>VLOOKUP( C1164,MST_CM_ORG!A:B,2)</f>
        <v>益田市</v>
      </c>
      <c r="G1164" s="1" t="str">
        <f>VLOOKUP(D1164, PPI_SPLYCD!A:B,2,FALSE)</f>
        <v>物品</v>
      </c>
      <c r="H1164" s="1" t="str">
        <f>VLOOKUP(E1164, MST_CM_ITEM!A:B,2,FALSE)</f>
        <v>役務等の提供：建物警備等</v>
      </c>
    </row>
    <row r="1165" spans="1:8" x14ac:dyDescent="0.15">
      <c r="A1165" s="1" t="str">
        <f>IF(MID(MST_CM_ITEM!A1165,12,2)&lt;&gt;"11",RIGHT(MST_CM_ITEM!A1165,13),RIGHT(MST_CM_ITEM!A1165,12))</f>
        <v>320411013017</v>
      </c>
      <c r="B1165" s="1" t="e">
        <f t="shared" si="72"/>
        <v>#REF!</v>
      </c>
      <c r="C1165" s="1" t="str">
        <f t="shared" si="73"/>
        <v>PPIORG3204</v>
      </c>
      <c r="D1165" s="1" t="str">
        <f t="shared" si="74"/>
        <v>PPISPLY320411</v>
      </c>
      <c r="E1165" s="1" t="str">
        <f t="shared" si="75"/>
        <v>PPIITEM320411013017</v>
      </c>
      <c r="F1165" s="1" t="str">
        <f>VLOOKUP( C1165,MST_CM_ORG!A:B,2)</f>
        <v>益田市</v>
      </c>
      <c r="G1165" s="1" t="str">
        <f>VLOOKUP(D1165, PPI_SPLYCD!A:B,2,FALSE)</f>
        <v>物品</v>
      </c>
      <c r="H1165" s="1" t="str">
        <f>VLOOKUP(E1165, MST_CM_ITEM!A:B,2,FALSE)</f>
        <v>役務等の提供：漏水調査</v>
      </c>
    </row>
    <row r="1166" spans="1:8" x14ac:dyDescent="0.15">
      <c r="A1166" s="1" t="str">
        <f>IF(MID(MST_CM_ITEM!A1166,12,2)&lt;&gt;"11",RIGHT(MST_CM_ITEM!A1166,13),RIGHT(MST_CM_ITEM!A1166,12))</f>
        <v>320411013018</v>
      </c>
      <c r="B1166" s="1" t="e">
        <f t="shared" si="72"/>
        <v>#REF!</v>
      </c>
      <c r="C1166" s="1" t="str">
        <f t="shared" si="73"/>
        <v>PPIORG3204</v>
      </c>
      <c r="D1166" s="1" t="str">
        <f t="shared" si="74"/>
        <v>PPISPLY320411</v>
      </c>
      <c r="E1166" s="1" t="str">
        <f t="shared" si="75"/>
        <v>PPIITEM320411013018</v>
      </c>
      <c r="F1166" s="1" t="str">
        <f>VLOOKUP( C1166,MST_CM_ORG!A:B,2)</f>
        <v>益田市</v>
      </c>
      <c r="G1166" s="1" t="str">
        <f>VLOOKUP(D1166, PPI_SPLYCD!A:B,2,FALSE)</f>
        <v>物品</v>
      </c>
      <c r="H1166" s="1" t="str">
        <f>VLOOKUP(E1166, MST_CM_ITEM!A:B,2,FALSE)</f>
        <v>役務等の提供：建物清掃</v>
      </c>
    </row>
    <row r="1167" spans="1:8" x14ac:dyDescent="0.15">
      <c r="A1167" s="1" t="str">
        <f>IF(MID(MST_CM_ITEM!A1167,12,2)&lt;&gt;"11",RIGHT(MST_CM_ITEM!A1167,13),RIGHT(MST_CM_ITEM!A1167,12))</f>
        <v>320411013019</v>
      </c>
      <c r="B1167" s="1" t="e">
        <f t="shared" si="72"/>
        <v>#REF!</v>
      </c>
      <c r="C1167" s="1" t="str">
        <f t="shared" si="73"/>
        <v>PPIORG3204</v>
      </c>
      <c r="D1167" s="1" t="str">
        <f t="shared" si="74"/>
        <v>PPISPLY320411</v>
      </c>
      <c r="E1167" s="1" t="str">
        <f t="shared" si="75"/>
        <v>PPIITEM320411013019</v>
      </c>
      <c r="F1167" s="1" t="str">
        <f>VLOOKUP( C1167,MST_CM_ORG!A:B,2)</f>
        <v>益田市</v>
      </c>
      <c r="G1167" s="1" t="str">
        <f>VLOOKUP(D1167, PPI_SPLYCD!A:B,2,FALSE)</f>
        <v>物品</v>
      </c>
      <c r="H1167" s="1" t="str">
        <f>VLOOKUP(E1167, MST_CM_ITEM!A:B,2,FALSE)</f>
        <v>役務等の提供：屋外清掃</v>
      </c>
    </row>
    <row r="1168" spans="1:8" x14ac:dyDescent="0.15">
      <c r="A1168" s="1" t="str">
        <f>IF(MID(MST_CM_ITEM!A1168,12,2)&lt;&gt;"11",RIGHT(MST_CM_ITEM!A1168,13),RIGHT(MST_CM_ITEM!A1168,12))</f>
        <v>320411013020</v>
      </c>
      <c r="B1168" s="1" t="e">
        <f t="shared" si="72"/>
        <v>#REF!</v>
      </c>
      <c r="C1168" s="1" t="str">
        <f t="shared" si="73"/>
        <v>PPIORG3204</v>
      </c>
      <c r="D1168" s="1" t="str">
        <f t="shared" si="74"/>
        <v>PPISPLY320411</v>
      </c>
      <c r="E1168" s="1" t="str">
        <f t="shared" si="75"/>
        <v>PPIITEM320411013020</v>
      </c>
      <c r="F1168" s="1" t="str">
        <f>VLOOKUP( C1168,MST_CM_ORG!A:B,2)</f>
        <v>益田市</v>
      </c>
      <c r="G1168" s="1" t="str">
        <f>VLOOKUP(D1168, PPI_SPLYCD!A:B,2,FALSE)</f>
        <v>物品</v>
      </c>
      <c r="H1168" s="1" t="str">
        <f>VLOOKUP(E1168, MST_CM_ITEM!A:B,2,FALSE)</f>
        <v>役務等の提供：貯水槽清掃</v>
      </c>
    </row>
    <row r="1169" spans="1:8" x14ac:dyDescent="0.15">
      <c r="A1169" s="1" t="str">
        <f>IF(MID(MST_CM_ITEM!A1169,12,2)&lt;&gt;"11",RIGHT(MST_CM_ITEM!A1169,13),RIGHT(MST_CM_ITEM!A1169,12))</f>
        <v>320411013021</v>
      </c>
      <c r="B1169" s="1" t="e">
        <f t="shared" si="72"/>
        <v>#REF!</v>
      </c>
      <c r="C1169" s="1" t="str">
        <f t="shared" si="73"/>
        <v>PPIORG3204</v>
      </c>
      <c r="D1169" s="1" t="str">
        <f t="shared" si="74"/>
        <v>PPISPLY320411</v>
      </c>
      <c r="E1169" s="1" t="str">
        <f t="shared" si="75"/>
        <v>PPIITEM320411013021</v>
      </c>
      <c r="F1169" s="1" t="str">
        <f>VLOOKUP( C1169,MST_CM_ORG!A:B,2)</f>
        <v>益田市</v>
      </c>
      <c r="G1169" s="1" t="str">
        <f>VLOOKUP(D1169, PPI_SPLYCD!A:B,2,FALSE)</f>
        <v>物品</v>
      </c>
      <c r="H1169" s="1" t="str">
        <f>VLOOKUP(E1169, MST_CM_ITEM!A:B,2,FALSE)</f>
        <v>役務等の提供：浄化槽清掃</v>
      </c>
    </row>
    <row r="1170" spans="1:8" x14ac:dyDescent="0.15">
      <c r="A1170" s="1" t="str">
        <f>IF(MID(MST_CM_ITEM!A1170,12,2)&lt;&gt;"11",RIGHT(MST_CM_ITEM!A1170,13),RIGHT(MST_CM_ITEM!A1170,12))</f>
        <v>320411013022</v>
      </c>
      <c r="B1170" s="1" t="e">
        <f t="shared" si="72"/>
        <v>#REF!</v>
      </c>
      <c r="C1170" s="1" t="str">
        <f t="shared" si="73"/>
        <v>PPIORG3204</v>
      </c>
      <c r="D1170" s="1" t="str">
        <f t="shared" si="74"/>
        <v>PPISPLY320411</v>
      </c>
      <c r="E1170" s="1" t="str">
        <f t="shared" si="75"/>
        <v>PPIITEM320411013022</v>
      </c>
      <c r="F1170" s="1" t="str">
        <f>VLOOKUP( C1170,MST_CM_ORG!A:B,2)</f>
        <v>益田市</v>
      </c>
      <c r="G1170" s="1" t="str">
        <f>VLOOKUP(D1170, PPI_SPLYCD!A:B,2,FALSE)</f>
        <v>物品</v>
      </c>
      <c r="H1170" s="1" t="str">
        <f>VLOOKUP(E1170, MST_CM_ITEM!A:B,2,FALSE)</f>
        <v>役務等の提供：下水道・河川清掃</v>
      </c>
    </row>
    <row r="1171" spans="1:8" x14ac:dyDescent="0.15">
      <c r="A1171" s="1" t="str">
        <f>IF(MID(MST_CM_ITEM!A1171,12,2)&lt;&gt;"11",RIGHT(MST_CM_ITEM!A1171,13),RIGHT(MST_CM_ITEM!A1171,12))</f>
        <v>320411013023</v>
      </c>
      <c r="B1171" s="1" t="e">
        <f t="shared" si="72"/>
        <v>#REF!</v>
      </c>
      <c r="C1171" s="1" t="str">
        <f t="shared" si="73"/>
        <v>PPIORG3204</v>
      </c>
      <c r="D1171" s="1" t="str">
        <f t="shared" si="74"/>
        <v>PPISPLY320411</v>
      </c>
      <c r="E1171" s="1" t="str">
        <f t="shared" si="75"/>
        <v>PPIITEM320411013023</v>
      </c>
      <c r="F1171" s="1" t="str">
        <f>VLOOKUP( C1171,MST_CM_ORG!A:B,2)</f>
        <v>益田市</v>
      </c>
      <c r="G1171" s="1" t="str">
        <f>VLOOKUP(D1171, PPI_SPLYCD!A:B,2,FALSE)</f>
        <v>物品</v>
      </c>
      <c r="H1171" s="1" t="str">
        <f>VLOOKUP(E1171, MST_CM_ITEM!A:B,2,FALSE)</f>
        <v>役務等の提供：汚泥処理</v>
      </c>
    </row>
    <row r="1172" spans="1:8" x14ac:dyDescent="0.15">
      <c r="A1172" s="1" t="str">
        <f>IF(MID(MST_CM_ITEM!A1172,12,2)&lt;&gt;"11",RIGHT(MST_CM_ITEM!A1172,13),RIGHT(MST_CM_ITEM!A1172,12))</f>
        <v>320411013024</v>
      </c>
      <c r="B1172" s="1" t="e">
        <f t="shared" si="72"/>
        <v>#REF!</v>
      </c>
      <c r="C1172" s="1" t="str">
        <f t="shared" si="73"/>
        <v>PPIORG3204</v>
      </c>
      <c r="D1172" s="1" t="str">
        <f t="shared" si="74"/>
        <v>PPISPLY320411</v>
      </c>
      <c r="E1172" s="1" t="str">
        <f t="shared" si="75"/>
        <v>PPIITEM320411013024</v>
      </c>
      <c r="F1172" s="1" t="str">
        <f>VLOOKUP( C1172,MST_CM_ORG!A:B,2)</f>
        <v>益田市</v>
      </c>
      <c r="G1172" s="1" t="str">
        <f>VLOOKUP(D1172, PPI_SPLYCD!A:B,2,FALSE)</f>
        <v>物品</v>
      </c>
      <c r="H1172" s="1" t="str">
        <f>VLOOKUP(E1172, MST_CM_ITEM!A:B,2,FALSE)</f>
        <v>役務等の提供：道路清掃</v>
      </c>
    </row>
    <row r="1173" spans="1:8" x14ac:dyDescent="0.15">
      <c r="A1173" s="1" t="str">
        <f>IF(MID(MST_CM_ITEM!A1173,12,2)&lt;&gt;"11",RIGHT(MST_CM_ITEM!A1173,13),RIGHT(MST_CM_ITEM!A1173,12))</f>
        <v>320411013025</v>
      </c>
      <c r="B1173" s="1" t="e">
        <f t="shared" si="72"/>
        <v>#REF!</v>
      </c>
      <c r="C1173" s="1" t="str">
        <f t="shared" si="73"/>
        <v>PPIORG3204</v>
      </c>
      <c r="D1173" s="1" t="str">
        <f t="shared" si="74"/>
        <v>PPISPLY320411</v>
      </c>
      <c r="E1173" s="1" t="str">
        <f t="shared" si="75"/>
        <v>PPIITEM320411013025</v>
      </c>
      <c r="F1173" s="1" t="str">
        <f>VLOOKUP( C1173,MST_CM_ORG!A:B,2)</f>
        <v>益田市</v>
      </c>
      <c r="G1173" s="1" t="str">
        <f>VLOOKUP(D1173, PPI_SPLYCD!A:B,2,FALSE)</f>
        <v>物品</v>
      </c>
      <c r="H1173" s="1" t="str">
        <f>VLOOKUP(E1173, MST_CM_ITEM!A:B,2,FALSE)</f>
        <v>役務等の提供：害虫駆除</v>
      </c>
    </row>
    <row r="1174" spans="1:8" x14ac:dyDescent="0.15">
      <c r="A1174" s="1" t="str">
        <f>IF(MID(MST_CM_ITEM!A1174,12,2)&lt;&gt;"11",RIGHT(MST_CM_ITEM!A1174,13),RIGHT(MST_CM_ITEM!A1174,12))</f>
        <v>320411013026</v>
      </c>
      <c r="B1174" s="1" t="e">
        <f t="shared" si="72"/>
        <v>#REF!</v>
      </c>
      <c r="C1174" s="1" t="str">
        <f t="shared" si="73"/>
        <v>PPIORG3204</v>
      </c>
      <c r="D1174" s="1" t="str">
        <f t="shared" si="74"/>
        <v>PPISPLY320411</v>
      </c>
      <c r="E1174" s="1" t="str">
        <f t="shared" si="75"/>
        <v>PPIITEM320411013026</v>
      </c>
      <c r="F1174" s="1" t="str">
        <f>VLOOKUP( C1174,MST_CM_ORG!A:B,2)</f>
        <v>益田市</v>
      </c>
      <c r="G1174" s="1" t="str">
        <f>VLOOKUP(D1174, PPI_SPLYCD!A:B,2,FALSE)</f>
        <v>物品</v>
      </c>
      <c r="H1174" s="1" t="str">
        <f>VLOOKUP(E1174, MST_CM_ITEM!A:B,2,FALSE)</f>
        <v>役務等の提供：その他の清掃</v>
      </c>
    </row>
    <row r="1175" spans="1:8" x14ac:dyDescent="0.15">
      <c r="A1175" s="1" t="str">
        <f>IF(MID(MST_CM_ITEM!A1175,12,2)&lt;&gt;"11",RIGHT(MST_CM_ITEM!A1175,13),RIGHT(MST_CM_ITEM!A1175,12))</f>
        <v>320411013027</v>
      </c>
      <c r="B1175" s="1" t="e">
        <f t="shared" si="72"/>
        <v>#REF!</v>
      </c>
      <c r="C1175" s="1" t="str">
        <f t="shared" si="73"/>
        <v>PPIORG3204</v>
      </c>
      <c r="D1175" s="1" t="str">
        <f t="shared" si="74"/>
        <v>PPISPLY320411</v>
      </c>
      <c r="E1175" s="1" t="str">
        <f t="shared" si="75"/>
        <v>PPIITEM320411013027</v>
      </c>
      <c r="F1175" s="1" t="str">
        <f>VLOOKUP( C1175,MST_CM_ORG!A:B,2)</f>
        <v>益田市</v>
      </c>
      <c r="G1175" s="1" t="str">
        <f>VLOOKUP(D1175, PPI_SPLYCD!A:B,2,FALSE)</f>
        <v>物品</v>
      </c>
      <c r="H1175" s="1" t="str">
        <f>VLOOKUP(E1175, MST_CM_ITEM!A:B,2,FALSE)</f>
        <v>役務等の提供：有人警備</v>
      </c>
    </row>
    <row r="1176" spans="1:8" x14ac:dyDescent="0.15">
      <c r="A1176" s="1" t="str">
        <f>IF(MID(MST_CM_ITEM!A1176,12,2)&lt;&gt;"11",RIGHT(MST_CM_ITEM!A1176,13),RIGHT(MST_CM_ITEM!A1176,12))</f>
        <v>320411013028</v>
      </c>
      <c r="B1176" s="1" t="e">
        <f t="shared" si="72"/>
        <v>#REF!</v>
      </c>
      <c r="C1176" s="1" t="str">
        <f t="shared" si="73"/>
        <v>PPIORG3204</v>
      </c>
      <c r="D1176" s="1" t="str">
        <f t="shared" si="74"/>
        <v>PPISPLY320411</v>
      </c>
      <c r="E1176" s="1" t="str">
        <f t="shared" si="75"/>
        <v>PPIITEM320411013028</v>
      </c>
      <c r="F1176" s="1" t="str">
        <f>VLOOKUP( C1176,MST_CM_ORG!A:B,2)</f>
        <v>益田市</v>
      </c>
      <c r="G1176" s="1" t="str">
        <f>VLOOKUP(D1176, PPI_SPLYCD!A:B,2,FALSE)</f>
        <v>物品</v>
      </c>
      <c r="H1176" s="1" t="str">
        <f>VLOOKUP(E1176, MST_CM_ITEM!A:B,2,FALSE)</f>
        <v>役務等の提供：機械警備</v>
      </c>
    </row>
    <row r="1177" spans="1:8" x14ac:dyDescent="0.15">
      <c r="A1177" s="1" t="str">
        <f>IF(MID(MST_CM_ITEM!A1177,12,2)&lt;&gt;"11",RIGHT(MST_CM_ITEM!A1177,13),RIGHT(MST_CM_ITEM!A1177,12))</f>
        <v>320411013029</v>
      </c>
      <c r="B1177" s="1" t="e">
        <f t="shared" si="72"/>
        <v>#REF!</v>
      </c>
      <c r="C1177" s="1" t="str">
        <f t="shared" si="73"/>
        <v>PPIORG3204</v>
      </c>
      <c r="D1177" s="1" t="str">
        <f t="shared" si="74"/>
        <v>PPISPLY320411</v>
      </c>
      <c r="E1177" s="1" t="str">
        <f t="shared" si="75"/>
        <v>PPIITEM320411013029</v>
      </c>
      <c r="F1177" s="1" t="str">
        <f>VLOOKUP( C1177,MST_CM_ORG!A:B,2)</f>
        <v>益田市</v>
      </c>
      <c r="G1177" s="1" t="str">
        <f>VLOOKUP(D1177, PPI_SPLYCD!A:B,2,FALSE)</f>
        <v>物品</v>
      </c>
      <c r="H1177" s="1" t="str">
        <f>VLOOKUP(E1177, MST_CM_ITEM!A:B,2,FALSE)</f>
        <v>役務等の提供：その他の警備</v>
      </c>
    </row>
    <row r="1178" spans="1:8" x14ac:dyDescent="0.15">
      <c r="A1178" s="1" t="str">
        <f>IF(MID(MST_CM_ITEM!A1178,12,2)&lt;&gt;"11",RIGHT(MST_CM_ITEM!A1178,13),RIGHT(MST_CM_ITEM!A1178,12))</f>
        <v>320411013030</v>
      </c>
      <c r="B1178" s="1" t="e">
        <f t="shared" si="72"/>
        <v>#REF!</v>
      </c>
      <c r="C1178" s="1" t="str">
        <f t="shared" si="73"/>
        <v>PPIORG3204</v>
      </c>
      <c r="D1178" s="1" t="str">
        <f t="shared" si="74"/>
        <v>PPISPLY320411</v>
      </c>
      <c r="E1178" s="1" t="str">
        <f t="shared" si="75"/>
        <v>PPIITEM320411013030</v>
      </c>
      <c r="F1178" s="1" t="str">
        <f>VLOOKUP( C1178,MST_CM_ORG!A:B,2)</f>
        <v>益田市</v>
      </c>
      <c r="G1178" s="1" t="str">
        <f>VLOOKUP(D1178, PPI_SPLYCD!A:B,2,FALSE)</f>
        <v>物品</v>
      </c>
      <c r="H1178" s="1" t="str">
        <f>VLOOKUP(E1178, MST_CM_ITEM!A:B,2,FALSE)</f>
        <v>役務等の提供：一般廃棄物処理</v>
      </c>
    </row>
    <row r="1179" spans="1:8" x14ac:dyDescent="0.15">
      <c r="A1179" s="1" t="str">
        <f>IF(MID(MST_CM_ITEM!A1179,12,2)&lt;&gt;"11",RIGHT(MST_CM_ITEM!A1179,13),RIGHT(MST_CM_ITEM!A1179,12))</f>
        <v>320411013031</v>
      </c>
      <c r="B1179" s="1" t="e">
        <f t="shared" si="72"/>
        <v>#REF!</v>
      </c>
      <c r="C1179" s="1" t="str">
        <f t="shared" si="73"/>
        <v>PPIORG3204</v>
      </c>
      <c r="D1179" s="1" t="str">
        <f t="shared" si="74"/>
        <v>PPISPLY320411</v>
      </c>
      <c r="E1179" s="1" t="str">
        <f t="shared" si="75"/>
        <v>PPIITEM320411013031</v>
      </c>
      <c r="F1179" s="1" t="str">
        <f>VLOOKUP( C1179,MST_CM_ORG!A:B,2)</f>
        <v>益田市</v>
      </c>
      <c r="G1179" s="1" t="str">
        <f>VLOOKUP(D1179, PPI_SPLYCD!A:B,2,FALSE)</f>
        <v>物品</v>
      </c>
      <c r="H1179" s="1" t="str">
        <f>VLOOKUP(E1179, MST_CM_ITEM!A:B,2,FALSE)</f>
        <v>役務等の提供：産業廃棄物処理</v>
      </c>
    </row>
    <row r="1180" spans="1:8" x14ac:dyDescent="0.15">
      <c r="A1180" s="1" t="str">
        <f>IF(MID(MST_CM_ITEM!A1180,12,2)&lt;&gt;"11",RIGHT(MST_CM_ITEM!A1180,13),RIGHT(MST_CM_ITEM!A1180,12))</f>
        <v>320411013032</v>
      </c>
      <c r="B1180" s="1" t="e">
        <f t="shared" si="72"/>
        <v>#REF!</v>
      </c>
      <c r="C1180" s="1" t="str">
        <f t="shared" si="73"/>
        <v>PPIORG3204</v>
      </c>
      <c r="D1180" s="1" t="str">
        <f t="shared" si="74"/>
        <v>PPISPLY320411</v>
      </c>
      <c r="E1180" s="1" t="str">
        <f t="shared" si="75"/>
        <v>PPIITEM320411013032</v>
      </c>
      <c r="F1180" s="1" t="str">
        <f>VLOOKUP( C1180,MST_CM_ORG!A:B,2)</f>
        <v>益田市</v>
      </c>
      <c r="G1180" s="1" t="str">
        <f>VLOOKUP(D1180, PPI_SPLYCD!A:B,2,FALSE)</f>
        <v>物品</v>
      </c>
      <c r="H1180" s="1" t="str">
        <f>VLOOKUP(E1180, MST_CM_ITEM!A:B,2,FALSE)</f>
        <v>役務等の提供：その他の廃棄物処理</v>
      </c>
    </row>
    <row r="1181" spans="1:8" x14ac:dyDescent="0.15">
      <c r="A1181" s="1" t="str">
        <f>IF(MID(MST_CM_ITEM!A1181,12,2)&lt;&gt;"11",RIGHT(MST_CM_ITEM!A1181,13),RIGHT(MST_CM_ITEM!A1181,12))</f>
        <v>320411013033</v>
      </c>
      <c r="B1181" s="1" t="e">
        <f t="shared" si="72"/>
        <v>#REF!</v>
      </c>
      <c r="C1181" s="1" t="str">
        <f t="shared" si="73"/>
        <v>PPIORG3204</v>
      </c>
      <c r="D1181" s="1" t="str">
        <f t="shared" si="74"/>
        <v>PPISPLY320411</v>
      </c>
      <c r="E1181" s="1" t="str">
        <f t="shared" si="75"/>
        <v>PPIITEM320411013033</v>
      </c>
      <c r="F1181" s="1" t="str">
        <f>VLOOKUP( C1181,MST_CM_ORG!A:B,2)</f>
        <v>益田市</v>
      </c>
      <c r="G1181" s="1" t="str">
        <f>VLOOKUP(D1181, PPI_SPLYCD!A:B,2,FALSE)</f>
        <v>物品</v>
      </c>
      <c r="H1181" s="1" t="str">
        <f>VLOOKUP(E1181, MST_CM_ITEM!A:B,2,FALSE)</f>
        <v>役務等の提供：システム設計・開発</v>
      </c>
    </row>
    <row r="1182" spans="1:8" x14ac:dyDescent="0.15">
      <c r="A1182" s="1" t="str">
        <f>IF(MID(MST_CM_ITEM!A1182,12,2)&lt;&gt;"11",RIGHT(MST_CM_ITEM!A1182,13),RIGHT(MST_CM_ITEM!A1182,12))</f>
        <v>320411013034</v>
      </c>
      <c r="B1182" s="1" t="e">
        <f t="shared" si="72"/>
        <v>#REF!</v>
      </c>
      <c r="C1182" s="1" t="str">
        <f t="shared" si="73"/>
        <v>PPIORG3204</v>
      </c>
      <c r="D1182" s="1" t="str">
        <f t="shared" si="74"/>
        <v>PPISPLY320411</v>
      </c>
      <c r="E1182" s="1" t="str">
        <f t="shared" si="75"/>
        <v>PPIITEM320411013034</v>
      </c>
      <c r="F1182" s="1" t="str">
        <f>VLOOKUP( C1182,MST_CM_ORG!A:B,2)</f>
        <v>益田市</v>
      </c>
      <c r="G1182" s="1" t="str">
        <f>VLOOKUP(D1182, PPI_SPLYCD!A:B,2,FALSE)</f>
        <v>物品</v>
      </c>
      <c r="H1182" s="1" t="str">
        <f>VLOOKUP(E1182, MST_CM_ITEM!A:B,2,FALSE)</f>
        <v>役務等の提供：システム保守・管理</v>
      </c>
    </row>
    <row r="1183" spans="1:8" x14ac:dyDescent="0.15">
      <c r="A1183" s="1" t="str">
        <f>IF(MID(MST_CM_ITEM!A1183,12,2)&lt;&gt;"11",RIGHT(MST_CM_ITEM!A1183,13),RIGHT(MST_CM_ITEM!A1183,12))</f>
        <v>320411013035</v>
      </c>
      <c r="B1183" s="1" t="e">
        <f t="shared" si="72"/>
        <v>#REF!</v>
      </c>
      <c r="C1183" s="1" t="str">
        <f t="shared" si="73"/>
        <v>PPIORG3204</v>
      </c>
      <c r="D1183" s="1" t="str">
        <f t="shared" si="74"/>
        <v>PPISPLY320411</v>
      </c>
      <c r="E1183" s="1" t="str">
        <f t="shared" si="75"/>
        <v>PPIITEM320411013035</v>
      </c>
      <c r="F1183" s="1" t="str">
        <f>VLOOKUP( C1183,MST_CM_ORG!A:B,2)</f>
        <v>益田市</v>
      </c>
      <c r="G1183" s="1" t="str">
        <f>VLOOKUP(D1183, PPI_SPLYCD!A:B,2,FALSE)</f>
        <v>物品</v>
      </c>
      <c r="H1183" s="1" t="str">
        <f>VLOOKUP(E1183, MST_CM_ITEM!A:B,2,FALSE)</f>
        <v>役務等の提供：データセンター業務</v>
      </c>
    </row>
    <row r="1184" spans="1:8" x14ac:dyDescent="0.15">
      <c r="A1184" s="1" t="str">
        <f>IF(MID(MST_CM_ITEM!A1184,12,2)&lt;&gt;"11",RIGHT(MST_CM_ITEM!A1184,13),RIGHT(MST_CM_ITEM!A1184,12))</f>
        <v>320411013036</v>
      </c>
      <c r="B1184" s="1" t="e">
        <f t="shared" si="72"/>
        <v>#REF!</v>
      </c>
      <c r="C1184" s="1" t="str">
        <f t="shared" si="73"/>
        <v>PPIORG3204</v>
      </c>
      <c r="D1184" s="1" t="str">
        <f t="shared" si="74"/>
        <v>PPISPLY320411</v>
      </c>
      <c r="E1184" s="1" t="str">
        <f t="shared" si="75"/>
        <v>PPIITEM320411013036</v>
      </c>
      <c r="F1184" s="1" t="str">
        <f>VLOOKUP( C1184,MST_CM_ORG!A:B,2)</f>
        <v>益田市</v>
      </c>
      <c r="G1184" s="1" t="str">
        <f>VLOOKUP(D1184, PPI_SPLYCD!A:B,2,FALSE)</f>
        <v>物品</v>
      </c>
      <c r="H1184" s="1" t="str">
        <f>VLOOKUP(E1184, MST_CM_ITEM!A:B,2,FALSE)</f>
        <v>役務等の提供：ホームページ作成・管理</v>
      </c>
    </row>
    <row r="1185" spans="1:8" x14ac:dyDescent="0.15">
      <c r="A1185" s="1" t="str">
        <f>IF(MID(MST_CM_ITEM!A1185,12,2)&lt;&gt;"11",RIGHT(MST_CM_ITEM!A1185,13),RIGHT(MST_CM_ITEM!A1185,12))</f>
        <v>320411013037</v>
      </c>
      <c r="B1185" s="1" t="e">
        <f t="shared" si="72"/>
        <v>#REF!</v>
      </c>
      <c r="C1185" s="1" t="str">
        <f t="shared" si="73"/>
        <v>PPIORG3204</v>
      </c>
      <c r="D1185" s="1" t="str">
        <f t="shared" si="74"/>
        <v>PPISPLY320411</v>
      </c>
      <c r="E1185" s="1" t="str">
        <f t="shared" si="75"/>
        <v>PPIITEM320411013037</v>
      </c>
      <c r="F1185" s="1" t="str">
        <f>VLOOKUP( C1185,MST_CM_ORG!A:B,2)</f>
        <v>益田市</v>
      </c>
      <c r="G1185" s="1" t="str">
        <f>VLOOKUP(D1185, PPI_SPLYCD!A:B,2,FALSE)</f>
        <v>物品</v>
      </c>
      <c r="H1185" s="1" t="str">
        <f>VLOOKUP(E1185, MST_CM_ITEM!A:B,2,FALSE)</f>
        <v>役務等の提供：データ入力・処理業務</v>
      </c>
    </row>
    <row r="1186" spans="1:8" x14ac:dyDescent="0.15">
      <c r="A1186" s="1" t="str">
        <f>IF(MID(MST_CM_ITEM!A1186,12,2)&lt;&gt;"11",RIGHT(MST_CM_ITEM!A1186,13),RIGHT(MST_CM_ITEM!A1186,12))</f>
        <v>320411013038</v>
      </c>
      <c r="B1186" s="1" t="e">
        <f t="shared" si="72"/>
        <v>#REF!</v>
      </c>
      <c r="C1186" s="1" t="str">
        <f t="shared" si="73"/>
        <v>PPIORG3204</v>
      </c>
      <c r="D1186" s="1" t="str">
        <f t="shared" si="74"/>
        <v>PPISPLY320411</v>
      </c>
      <c r="E1186" s="1" t="str">
        <f t="shared" si="75"/>
        <v>PPIITEM320411013038</v>
      </c>
      <c r="F1186" s="1" t="str">
        <f>VLOOKUP( C1186,MST_CM_ORG!A:B,2)</f>
        <v>益田市</v>
      </c>
      <c r="G1186" s="1" t="str">
        <f>VLOOKUP(D1186, PPI_SPLYCD!A:B,2,FALSE)</f>
        <v>物品</v>
      </c>
      <c r="H1186" s="1" t="str">
        <f>VLOOKUP(E1186, MST_CM_ITEM!A:B,2,FALSE)</f>
        <v>役務等の提供：その他の情報処理</v>
      </c>
    </row>
    <row r="1187" spans="1:8" x14ac:dyDescent="0.15">
      <c r="A1187" s="1" t="str">
        <f>IF(MID(MST_CM_ITEM!A1187,12,2)&lt;&gt;"11",RIGHT(MST_CM_ITEM!A1187,13),RIGHT(MST_CM_ITEM!A1187,12))</f>
        <v>320411013039</v>
      </c>
      <c r="B1187" s="1" t="e">
        <f t="shared" si="72"/>
        <v>#REF!</v>
      </c>
      <c r="C1187" s="1" t="str">
        <f t="shared" si="73"/>
        <v>PPIORG3204</v>
      </c>
      <c r="D1187" s="1" t="str">
        <f t="shared" si="74"/>
        <v>PPISPLY320411</v>
      </c>
      <c r="E1187" s="1" t="str">
        <f t="shared" si="75"/>
        <v>PPIITEM320411013039</v>
      </c>
      <c r="F1187" s="1" t="str">
        <f>VLOOKUP( C1187,MST_CM_ORG!A:B,2)</f>
        <v>益田市</v>
      </c>
      <c r="G1187" s="1" t="str">
        <f>VLOOKUP(D1187, PPI_SPLYCD!A:B,2,FALSE)</f>
        <v>物品</v>
      </c>
      <c r="H1187" s="1" t="str">
        <f>VLOOKUP(E1187, MST_CM_ITEM!A:B,2,FALSE)</f>
        <v>役務等の提供：ビル総合管理</v>
      </c>
    </row>
    <row r="1188" spans="1:8" x14ac:dyDescent="0.15">
      <c r="A1188" s="1" t="str">
        <f>IF(MID(MST_CM_ITEM!A1188,12,2)&lt;&gt;"11",RIGHT(MST_CM_ITEM!A1188,13),RIGHT(MST_CM_ITEM!A1188,12))</f>
        <v>320411013040</v>
      </c>
      <c r="B1188" s="1" t="e">
        <f t="shared" si="72"/>
        <v>#REF!</v>
      </c>
      <c r="C1188" s="1" t="str">
        <f t="shared" si="73"/>
        <v>PPIORG3204</v>
      </c>
      <c r="D1188" s="1" t="str">
        <f t="shared" si="74"/>
        <v>PPISPLY320411</v>
      </c>
      <c r="E1188" s="1" t="str">
        <f t="shared" si="75"/>
        <v>PPIITEM320411013040</v>
      </c>
      <c r="F1188" s="1" t="str">
        <f>VLOOKUP( C1188,MST_CM_ORG!A:B,2)</f>
        <v>益田市</v>
      </c>
      <c r="G1188" s="1" t="str">
        <f>VLOOKUP(D1188, PPI_SPLYCD!A:B,2,FALSE)</f>
        <v>物品</v>
      </c>
      <c r="H1188" s="1" t="str">
        <f>VLOOKUP(E1188, MST_CM_ITEM!A:B,2,FALSE)</f>
        <v>役務等の提供：電気設備保守・管理</v>
      </c>
    </row>
    <row r="1189" spans="1:8" x14ac:dyDescent="0.15">
      <c r="A1189" s="1" t="str">
        <f>IF(MID(MST_CM_ITEM!A1189,12,2)&lt;&gt;"11",RIGHT(MST_CM_ITEM!A1189,13),RIGHT(MST_CM_ITEM!A1189,12))</f>
        <v>320411013041</v>
      </c>
      <c r="B1189" s="1" t="e">
        <f t="shared" si="72"/>
        <v>#REF!</v>
      </c>
      <c r="C1189" s="1" t="str">
        <f t="shared" si="73"/>
        <v>PPIORG3204</v>
      </c>
      <c r="D1189" s="1" t="str">
        <f t="shared" si="74"/>
        <v>PPISPLY320411</v>
      </c>
      <c r="E1189" s="1" t="str">
        <f t="shared" si="75"/>
        <v>PPIITEM320411013041</v>
      </c>
      <c r="F1189" s="1" t="str">
        <f>VLOOKUP( C1189,MST_CM_ORG!A:B,2)</f>
        <v>益田市</v>
      </c>
      <c r="G1189" s="1" t="str">
        <f>VLOOKUP(D1189, PPI_SPLYCD!A:B,2,FALSE)</f>
        <v>物品</v>
      </c>
      <c r="H1189" s="1" t="str">
        <f>VLOOKUP(E1189, MST_CM_ITEM!A:B,2,FALSE)</f>
        <v>役務等の提供：自動ドア保守・管理</v>
      </c>
    </row>
    <row r="1190" spans="1:8" x14ac:dyDescent="0.15">
      <c r="A1190" s="1" t="str">
        <f>IF(MID(MST_CM_ITEM!A1190,12,2)&lt;&gt;"11",RIGHT(MST_CM_ITEM!A1190,13),RIGHT(MST_CM_ITEM!A1190,12))</f>
        <v>320411013042</v>
      </c>
      <c r="B1190" s="1" t="e">
        <f t="shared" si="72"/>
        <v>#REF!</v>
      </c>
      <c r="C1190" s="1" t="str">
        <f t="shared" si="73"/>
        <v>PPIORG3204</v>
      </c>
      <c r="D1190" s="1" t="str">
        <f t="shared" si="74"/>
        <v>PPISPLY320411</v>
      </c>
      <c r="E1190" s="1" t="str">
        <f t="shared" si="75"/>
        <v>PPIITEM320411013042</v>
      </c>
      <c r="F1190" s="1" t="str">
        <f>VLOOKUP( C1190,MST_CM_ORG!A:B,2)</f>
        <v>益田市</v>
      </c>
      <c r="G1190" s="1" t="str">
        <f>VLOOKUP(D1190, PPI_SPLYCD!A:B,2,FALSE)</f>
        <v>物品</v>
      </c>
      <c r="H1190" s="1" t="str">
        <f>VLOOKUP(E1190, MST_CM_ITEM!A:B,2,FALSE)</f>
        <v>役務等の提供：エレベーター保守・管理</v>
      </c>
    </row>
    <row r="1191" spans="1:8" x14ac:dyDescent="0.15">
      <c r="A1191" s="1" t="str">
        <f>IF(MID(MST_CM_ITEM!A1191,12,2)&lt;&gt;"11",RIGHT(MST_CM_ITEM!A1191,13),RIGHT(MST_CM_ITEM!A1191,12))</f>
        <v>320411013043</v>
      </c>
      <c r="B1191" s="1" t="e">
        <f t="shared" si="72"/>
        <v>#REF!</v>
      </c>
      <c r="C1191" s="1" t="str">
        <f t="shared" si="73"/>
        <v>PPIORG3204</v>
      </c>
      <c r="D1191" s="1" t="str">
        <f t="shared" si="74"/>
        <v>PPISPLY320411</v>
      </c>
      <c r="E1191" s="1" t="str">
        <f t="shared" si="75"/>
        <v>PPIITEM320411013043</v>
      </c>
      <c r="F1191" s="1" t="str">
        <f>VLOOKUP( C1191,MST_CM_ORG!A:B,2)</f>
        <v>益田市</v>
      </c>
      <c r="G1191" s="1" t="str">
        <f>VLOOKUP(D1191, PPI_SPLYCD!A:B,2,FALSE)</f>
        <v>物品</v>
      </c>
      <c r="H1191" s="1" t="str">
        <f>VLOOKUP(E1191, MST_CM_ITEM!A:B,2,FALSE)</f>
        <v>役務等の提供：空調設備保守・管理</v>
      </c>
    </row>
    <row r="1192" spans="1:8" x14ac:dyDescent="0.15">
      <c r="A1192" s="1" t="str">
        <f>IF(MID(MST_CM_ITEM!A1192,12,2)&lt;&gt;"11",RIGHT(MST_CM_ITEM!A1192,13),RIGHT(MST_CM_ITEM!A1192,12))</f>
        <v>320411013044</v>
      </c>
      <c r="B1192" s="1" t="e">
        <f t="shared" si="72"/>
        <v>#REF!</v>
      </c>
      <c r="C1192" s="1" t="str">
        <f t="shared" si="73"/>
        <v>PPIORG3204</v>
      </c>
      <c r="D1192" s="1" t="str">
        <f t="shared" si="74"/>
        <v>PPISPLY320411</v>
      </c>
      <c r="E1192" s="1" t="str">
        <f t="shared" si="75"/>
        <v>PPIITEM320411013044</v>
      </c>
      <c r="F1192" s="1" t="str">
        <f>VLOOKUP( C1192,MST_CM_ORG!A:B,2)</f>
        <v>益田市</v>
      </c>
      <c r="G1192" s="1" t="str">
        <f>VLOOKUP(D1192, PPI_SPLYCD!A:B,2,FALSE)</f>
        <v>物品</v>
      </c>
      <c r="H1192" s="1" t="str">
        <f>VLOOKUP(E1192, MST_CM_ITEM!A:B,2,FALSE)</f>
        <v>役務等の提供：消防設備保守・管理</v>
      </c>
    </row>
    <row r="1193" spans="1:8" x14ac:dyDescent="0.15">
      <c r="A1193" s="1" t="str">
        <f>IF(MID(MST_CM_ITEM!A1193,12,2)&lt;&gt;"11",RIGHT(MST_CM_ITEM!A1193,13),RIGHT(MST_CM_ITEM!A1193,12))</f>
        <v>320411013045</v>
      </c>
      <c r="B1193" s="1" t="e">
        <f t="shared" si="72"/>
        <v>#REF!</v>
      </c>
      <c r="C1193" s="1" t="str">
        <f t="shared" si="73"/>
        <v>PPIORG3204</v>
      </c>
      <c r="D1193" s="1" t="str">
        <f t="shared" si="74"/>
        <v>PPISPLY320411</v>
      </c>
      <c r="E1193" s="1" t="str">
        <f t="shared" si="75"/>
        <v>PPIITEM320411013045</v>
      </c>
      <c r="F1193" s="1" t="str">
        <f>VLOOKUP( C1193,MST_CM_ORG!A:B,2)</f>
        <v>益田市</v>
      </c>
      <c r="G1193" s="1" t="str">
        <f>VLOOKUP(D1193, PPI_SPLYCD!A:B,2,FALSE)</f>
        <v>物品</v>
      </c>
      <c r="H1193" s="1" t="str">
        <f>VLOOKUP(E1193, MST_CM_ITEM!A:B,2,FALSE)</f>
        <v>役務等の提供：ごみ処理施設保守・管理</v>
      </c>
    </row>
    <row r="1194" spans="1:8" x14ac:dyDescent="0.15">
      <c r="A1194" s="1" t="str">
        <f>IF(MID(MST_CM_ITEM!A1194,12,2)&lt;&gt;"11",RIGHT(MST_CM_ITEM!A1194,13),RIGHT(MST_CM_ITEM!A1194,12))</f>
        <v>320411013046</v>
      </c>
      <c r="B1194" s="1" t="e">
        <f t="shared" si="72"/>
        <v>#REF!</v>
      </c>
      <c r="C1194" s="1" t="str">
        <f t="shared" si="73"/>
        <v>PPIORG3204</v>
      </c>
      <c r="D1194" s="1" t="str">
        <f t="shared" si="74"/>
        <v>PPISPLY320411</v>
      </c>
      <c r="E1194" s="1" t="str">
        <f t="shared" si="75"/>
        <v>PPIITEM320411013046</v>
      </c>
      <c r="F1194" s="1" t="str">
        <f>VLOOKUP( C1194,MST_CM_ORG!A:B,2)</f>
        <v>益田市</v>
      </c>
      <c r="G1194" s="1" t="str">
        <f>VLOOKUP(D1194, PPI_SPLYCD!A:B,2,FALSE)</f>
        <v>物品</v>
      </c>
      <c r="H1194" s="1" t="str">
        <f>VLOOKUP(E1194, MST_CM_ITEM!A:B,2,FALSE)</f>
        <v>役務等の提供：し尿処理施設保守・管理</v>
      </c>
    </row>
    <row r="1195" spans="1:8" x14ac:dyDescent="0.15">
      <c r="A1195" s="1" t="str">
        <f>IF(MID(MST_CM_ITEM!A1195,12,2)&lt;&gt;"11",RIGHT(MST_CM_ITEM!A1195,13),RIGHT(MST_CM_ITEM!A1195,12))</f>
        <v>320411013047</v>
      </c>
      <c r="B1195" s="1" t="e">
        <f t="shared" si="72"/>
        <v>#REF!</v>
      </c>
      <c r="C1195" s="1" t="str">
        <f t="shared" si="73"/>
        <v>PPIORG3204</v>
      </c>
      <c r="D1195" s="1" t="str">
        <f t="shared" si="74"/>
        <v>PPISPLY320411</v>
      </c>
      <c r="E1195" s="1" t="str">
        <f t="shared" si="75"/>
        <v>PPIITEM320411013047</v>
      </c>
      <c r="F1195" s="1" t="str">
        <f>VLOOKUP( C1195,MST_CM_ORG!A:B,2)</f>
        <v>益田市</v>
      </c>
      <c r="G1195" s="1" t="str">
        <f>VLOOKUP(D1195, PPI_SPLYCD!A:B,2,FALSE)</f>
        <v>物品</v>
      </c>
      <c r="H1195" s="1" t="str">
        <f>VLOOKUP(E1195, MST_CM_ITEM!A:B,2,FALSE)</f>
        <v>役務等の提供：汚水処理設備保守・管理</v>
      </c>
    </row>
    <row r="1196" spans="1:8" x14ac:dyDescent="0.15">
      <c r="A1196" s="1" t="str">
        <f>IF(MID(MST_CM_ITEM!A1196,12,2)&lt;&gt;"11",RIGHT(MST_CM_ITEM!A1196,13),RIGHT(MST_CM_ITEM!A1196,12))</f>
        <v>320411013048</v>
      </c>
      <c r="B1196" s="1" t="e">
        <f t="shared" si="72"/>
        <v>#REF!</v>
      </c>
      <c r="C1196" s="1" t="str">
        <f t="shared" si="73"/>
        <v>PPIORG3204</v>
      </c>
      <c r="D1196" s="1" t="str">
        <f t="shared" si="74"/>
        <v>PPISPLY320411</v>
      </c>
      <c r="E1196" s="1" t="str">
        <f t="shared" si="75"/>
        <v>PPIITEM320411013048</v>
      </c>
      <c r="F1196" s="1" t="str">
        <f>VLOOKUP( C1196,MST_CM_ORG!A:B,2)</f>
        <v>益田市</v>
      </c>
      <c r="G1196" s="1" t="str">
        <f>VLOOKUP(D1196, PPI_SPLYCD!A:B,2,FALSE)</f>
        <v>物品</v>
      </c>
      <c r="H1196" s="1" t="str">
        <f>VLOOKUP(E1196, MST_CM_ITEM!A:B,2,FALSE)</f>
        <v>役務等の提供：下水道・農業集落排水施設保守・管理</v>
      </c>
    </row>
    <row r="1197" spans="1:8" x14ac:dyDescent="0.15">
      <c r="A1197" s="1" t="str">
        <f>IF(MID(MST_CM_ITEM!A1197,12,2)&lt;&gt;"11",RIGHT(MST_CM_ITEM!A1197,13),RIGHT(MST_CM_ITEM!A1197,12))</f>
        <v>320411013049</v>
      </c>
      <c r="B1197" s="1" t="e">
        <f t="shared" si="72"/>
        <v>#REF!</v>
      </c>
      <c r="C1197" s="1" t="str">
        <f t="shared" si="73"/>
        <v>PPIORG3204</v>
      </c>
      <c r="D1197" s="1" t="str">
        <f t="shared" si="74"/>
        <v>PPISPLY320411</v>
      </c>
      <c r="E1197" s="1" t="str">
        <f t="shared" si="75"/>
        <v>PPIITEM320411013049</v>
      </c>
      <c r="F1197" s="1" t="str">
        <f>VLOOKUP( C1197,MST_CM_ORG!A:B,2)</f>
        <v>益田市</v>
      </c>
      <c r="G1197" s="1" t="str">
        <f>VLOOKUP(D1197, PPI_SPLYCD!A:B,2,FALSE)</f>
        <v>物品</v>
      </c>
      <c r="H1197" s="1" t="str">
        <f>VLOOKUP(E1197, MST_CM_ITEM!A:B,2,FALSE)</f>
        <v>役務等の提供：その他の保守・管理</v>
      </c>
    </row>
    <row r="1198" spans="1:8" x14ac:dyDescent="0.15">
      <c r="A1198" s="1" t="str">
        <f>IF(MID(MST_CM_ITEM!A1198,12,2)&lt;&gt;"11",RIGHT(MST_CM_ITEM!A1198,13),RIGHT(MST_CM_ITEM!A1198,12))</f>
        <v>320411013050</v>
      </c>
      <c r="B1198" s="1" t="e">
        <f t="shared" si="72"/>
        <v>#REF!</v>
      </c>
      <c r="C1198" s="1" t="str">
        <f t="shared" si="73"/>
        <v>PPIORG3204</v>
      </c>
      <c r="D1198" s="1" t="str">
        <f t="shared" si="74"/>
        <v>PPISPLY320411</v>
      </c>
      <c r="E1198" s="1" t="str">
        <f t="shared" si="75"/>
        <v>PPIITEM320411013050</v>
      </c>
      <c r="F1198" s="1" t="str">
        <f>VLOOKUP( C1198,MST_CM_ORG!A:B,2)</f>
        <v>益田市</v>
      </c>
      <c r="G1198" s="1" t="str">
        <f>VLOOKUP(D1198, PPI_SPLYCD!A:B,2,FALSE)</f>
        <v>物品</v>
      </c>
      <c r="H1198" s="1" t="str">
        <f>VLOOKUP(E1198, MST_CM_ITEM!A:B,2,FALSE)</f>
        <v>役務等の提供：ＯＡ機器・事務機器リース・レンタル</v>
      </c>
    </row>
    <row r="1199" spans="1:8" x14ac:dyDescent="0.15">
      <c r="A1199" s="1" t="str">
        <f>IF(MID(MST_CM_ITEM!A1199,12,2)&lt;&gt;"11",RIGHT(MST_CM_ITEM!A1199,13),RIGHT(MST_CM_ITEM!A1199,12))</f>
        <v>320411013051</v>
      </c>
      <c r="B1199" s="1" t="e">
        <f t="shared" si="72"/>
        <v>#REF!</v>
      </c>
      <c r="C1199" s="1" t="str">
        <f t="shared" si="73"/>
        <v>PPIORG3204</v>
      </c>
      <c r="D1199" s="1" t="str">
        <f t="shared" si="74"/>
        <v>PPISPLY320411</v>
      </c>
      <c r="E1199" s="1" t="str">
        <f t="shared" si="75"/>
        <v>PPIITEM320411013051</v>
      </c>
      <c r="F1199" s="1" t="str">
        <f>VLOOKUP( C1199,MST_CM_ORG!A:B,2)</f>
        <v>益田市</v>
      </c>
      <c r="G1199" s="1" t="str">
        <f>VLOOKUP(D1199, PPI_SPLYCD!A:B,2,FALSE)</f>
        <v>物品</v>
      </c>
      <c r="H1199" s="1" t="str">
        <f>VLOOKUP(E1199, MST_CM_ITEM!A:B,2,FALSE)</f>
        <v>役務等の提供：機械リース・レンタル</v>
      </c>
    </row>
    <row r="1200" spans="1:8" x14ac:dyDescent="0.15">
      <c r="A1200" s="1" t="str">
        <f>IF(MID(MST_CM_ITEM!A1200,12,2)&lt;&gt;"11",RIGHT(MST_CM_ITEM!A1200,13),RIGHT(MST_CM_ITEM!A1200,12))</f>
        <v>320411013052</v>
      </c>
      <c r="B1200" s="1" t="e">
        <f t="shared" si="72"/>
        <v>#REF!</v>
      </c>
      <c r="C1200" s="1" t="str">
        <f t="shared" si="73"/>
        <v>PPIORG3204</v>
      </c>
      <c r="D1200" s="1" t="str">
        <f t="shared" si="74"/>
        <v>PPISPLY320411</v>
      </c>
      <c r="E1200" s="1" t="str">
        <f t="shared" si="75"/>
        <v>PPIITEM320411013052</v>
      </c>
      <c r="F1200" s="1" t="str">
        <f>VLOOKUP( C1200,MST_CM_ORG!A:B,2)</f>
        <v>益田市</v>
      </c>
      <c r="G1200" s="1" t="str">
        <f>VLOOKUP(D1200, PPI_SPLYCD!A:B,2,FALSE)</f>
        <v>物品</v>
      </c>
      <c r="H1200" s="1" t="str">
        <f>VLOOKUP(E1200, MST_CM_ITEM!A:B,2,FALSE)</f>
        <v>役務等の提供：車両リース・レンタル</v>
      </c>
    </row>
    <row r="1201" spans="1:8" x14ac:dyDescent="0.15">
      <c r="A1201" s="1" t="str">
        <f>IF(MID(MST_CM_ITEM!A1201,12,2)&lt;&gt;"11",RIGHT(MST_CM_ITEM!A1201,13),RIGHT(MST_CM_ITEM!A1201,12))</f>
        <v>320411013053</v>
      </c>
      <c r="B1201" s="1" t="e">
        <f t="shared" si="72"/>
        <v>#REF!</v>
      </c>
      <c r="C1201" s="1" t="str">
        <f t="shared" si="73"/>
        <v>PPIORG3204</v>
      </c>
      <c r="D1201" s="1" t="str">
        <f t="shared" si="74"/>
        <v>PPISPLY320411</v>
      </c>
      <c r="E1201" s="1" t="str">
        <f t="shared" si="75"/>
        <v>PPIITEM320411013053</v>
      </c>
      <c r="F1201" s="1" t="str">
        <f>VLOOKUP( C1201,MST_CM_ORG!A:B,2)</f>
        <v>益田市</v>
      </c>
      <c r="G1201" s="1" t="str">
        <f>VLOOKUP(D1201, PPI_SPLYCD!A:B,2,FALSE)</f>
        <v>物品</v>
      </c>
      <c r="H1201" s="1" t="str">
        <f>VLOOKUP(E1201, MST_CM_ITEM!A:B,2,FALSE)</f>
        <v>役務等の提供：プレハブ・仮設施設リース・レンタル</v>
      </c>
    </row>
    <row r="1202" spans="1:8" x14ac:dyDescent="0.15">
      <c r="A1202" s="1" t="str">
        <f>IF(MID(MST_CM_ITEM!A1202,12,2)&lt;&gt;"11",RIGHT(MST_CM_ITEM!A1202,13),RIGHT(MST_CM_ITEM!A1202,12))</f>
        <v>320411013054</v>
      </c>
      <c r="B1202" s="1" t="e">
        <f t="shared" si="72"/>
        <v>#REF!</v>
      </c>
      <c r="C1202" s="1" t="str">
        <f t="shared" si="73"/>
        <v>PPIORG3204</v>
      </c>
      <c r="D1202" s="1" t="str">
        <f t="shared" si="74"/>
        <v>PPISPLY320411</v>
      </c>
      <c r="E1202" s="1" t="str">
        <f t="shared" si="75"/>
        <v>PPIITEM320411013054</v>
      </c>
      <c r="F1202" s="1" t="str">
        <f>VLOOKUP( C1202,MST_CM_ORG!A:B,2)</f>
        <v>益田市</v>
      </c>
      <c r="G1202" s="1" t="str">
        <f>VLOOKUP(D1202, PPI_SPLYCD!A:B,2,FALSE)</f>
        <v>物品</v>
      </c>
      <c r="H1202" s="1" t="str">
        <f>VLOOKUP(E1202, MST_CM_ITEM!A:B,2,FALSE)</f>
        <v>役務等の提供：イベント用品リース・レンタル</v>
      </c>
    </row>
    <row r="1203" spans="1:8" x14ac:dyDescent="0.15">
      <c r="A1203" s="1" t="str">
        <f>IF(MID(MST_CM_ITEM!A1203,12,2)&lt;&gt;"11",RIGHT(MST_CM_ITEM!A1203,13),RIGHT(MST_CM_ITEM!A1203,12))</f>
        <v>320411013055</v>
      </c>
      <c r="B1203" s="1" t="e">
        <f t="shared" si="72"/>
        <v>#REF!</v>
      </c>
      <c r="C1203" s="1" t="str">
        <f t="shared" si="73"/>
        <v>PPIORG3204</v>
      </c>
      <c r="D1203" s="1" t="str">
        <f t="shared" si="74"/>
        <v>PPISPLY320411</v>
      </c>
      <c r="E1203" s="1" t="str">
        <f t="shared" si="75"/>
        <v>PPIITEM320411013055</v>
      </c>
      <c r="F1203" s="1" t="str">
        <f>VLOOKUP( C1203,MST_CM_ORG!A:B,2)</f>
        <v>益田市</v>
      </c>
      <c r="G1203" s="1" t="str">
        <f>VLOOKUP(D1203, PPI_SPLYCD!A:B,2,FALSE)</f>
        <v>物品</v>
      </c>
      <c r="H1203" s="1" t="str">
        <f>VLOOKUP(E1203, MST_CM_ITEM!A:B,2,FALSE)</f>
        <v>役務等の提供：清掃用品リース・レンタル</v>
      </c>
    </row>
    <row r="1204" spans="1:8" x14ac:dyDescent="0.15">
      <c r="A1204" s="1" t="str">
        <f>IF(MID(MST_CM_ITEM!A1204,12,2)&lt;&gt;"11",RIGHT(MST_CM_ITEM!A1204,13),RIGHT(MST_CM_ITEM!A1204,12))</f>
        <v>320411013056</v>
      </c>
      <c r="B1204" s="1" t="e">
        <f t="shared" si="72"/>
        <v>#REF!</v>
      </c>
      <c r="C1204" s="1" t="str">
        <f t="shared" si="73"/>
        <v>PPIORG3204</v>
      </c>
      <c r="D1204" s="1" t="str">
        <f t="shared" si="74"/>
        <v>PPISPLY320411</v>
      </c>
      <c r="E1204" s="1" t="str">
        <f t="shared" si="75"/>
        <v>PPIITEM320411013056</v>
      </c>
      <c r="F1204" s="1" t="str">
        <f>VLOOKUP( C1204,MST_CM_ORG!A:B,2)</f>
        <v>益田市</v>
      </c>
      <c r="G1204" s="1" t="str">
        <f>VLOOKUP(D1204, PPI_SPLYCD!A:B,2,FALSE)</f>
        <v>物品</v>
      </c>
      <c r="H1204" s="1" t="str">
        <f>VLOOKUP(E1204, MST_CM_ITEM!A:B,2,FALSE)</f>
        <v>役務等の提供：その他のリース・レンタル</v>
      </c>
    </row>
    <row r="1205" spans="1:8" x14ac:dyDescent="0.15">
      <c r="A1205" s="1" t="str">
        <f>IF(MID(MST_CM_ITEM!A1205,12,2)&lt;&gt;"11",RIGHT(MST_CM_ITEM!A1205,13),RIGHT(MST_CM_ITEM!A1205,12))</f>
        <v>320411013057</v>
      </c>
      <c r="B1205" s="1" t="e">
        <f t="shared" si="72"/>
        <v>#REF!</v>
      </c>
      <c r="C1205" s="1" t="str">
        <f t="shared" si="73"/>
        <v>PPIORG3204</v>
      </c>
      <c r="D1205" s="1" t="str">
        <f t="shared" si="74"/>
        <v>PPISPLY320411</v>
      </c>
      <c r="E1205" s="1" t="str">
        <f t="shared" si="75"/>
        <v>PPIITEM320411013057</v>
      </c>
      <c r="F1205" s="1" t="str">
        <f>VLOOKUP( C1205,MST_CM_ORG!A:B,2)</f>
        <v>益田市</v>
      </c>
      <c r="G1205" s="1" t="str">
        <f>VLOOKUP(D1205, PPI_SPLYCD!A:B,2,FALSE)</f>
        <v>物品</v>
      </c>
      <c r="H1205" s="1" t="str">
        <f>VLOOKUP(E1205, MST_CM_ITEM!A:B,2,FALSE)</f>
        <v>役務等の提供：水質調査</v>
      </c>
    </row>
    <row r="1206" spans="1:8" x14ac:dyDescent="0.15">
      <c r="A1206" s="1" t="str">
        <f>IF(MID(MST_CM_ITEM!A1206,12,2)&lt;&gt;"11",RIGHT(MST_CM_ITEM!A1206,13),RIGHT(MST_CM_ITEM!A1206,12))</f>
        <v>320411013058</v>
      </c>
      <c r="B1206" s="1" t="e">
        <f t="shared" si="72"/>
        <v>#REF!</v>
      </c>
      <c r="C1206" s="1" t="str">
        <f t="shared" si="73"/>
        <v>PPIORG3204</v>
      </c>
      <c r="D1206" s="1" t="str">
        <f t="shared" si="74"/>
        <v>PPISPLY320411</v>
      </c>
      <c r="E1206" s="1" t="str">
        <f t="shared" si="75"/>
        <v>PPIITEM320411013058</v>
      </c>
      <c r="F1206" s="1" t="str">
        <f>VLOOKUP( C1206,MST_CM_ORG!A:B,2)</f>
        <v>益田市</v>
      </c>
      <c r="G1206" s="1" t="str">
        <f>VLOOKUP(D1206, PPI_SPLYCD!A:B,2,FALSE)</f>
        <v>物品</v>
      </c>
      <c r="H1206" s="1" t="str">
        <f>VLOOKUP(E1206, MST_CM_ITEM!A:B,2,FALSE)</f>
        <v>役務等の提供：大気汚染調査</v>
      </c>
    </row>
    <row r="1207" spans="1:8" x14ac:dyDescent="0.15">
      <c r="A1207" s="1" t="str">
        <f>IF(MID(MST_CM_ITEM!A1207,12,2)&lt;&gt;"11",RIGHT(MST_CM_ITEM!A1207,13),RIGHT(MST_CM_ITEM!A1207,12))</f>
        <v>320411013059</v>
      </c>
      <c r="B1207" s="1" t="e">
        <f t="shared" si="72"/>
        <v>#REF!</v>
      </c>
      <c r="C1207" s="1" t="str">
        <f t="shared" si="73"/>
        <v>PPIORG3204</v>
      </c>
      <c r="D1207" s="1" t="str">
        <f t="shared" si="74"/>
        <v>PPISPLY320411</v>
      </c>
      <c r="E1207" s="1" t="str">
        <f t="shared" si="75"/>
        <v>PPIITEM320411013059</v>
      </c>
      <c r="F1207" s="1" t="str">
        <f>VLOOKUP( C1207,MST_CM_ORG!A:B,2)</f>
        <v>益田市</v>
      </c>
      <c r="G1207" s="1" t="str">
        <f>VLOOKUP(D1207, PPI_SPLYCD!A:B,2,FALSE)</f>
        <v>物品</v>
      </c>
      <c r="H1207" s="1" t="str">
        <f>VLOOKUP(E1207, MST_CM_ITEM!A:B,2,FALSE)</f>
        <v>役務等の提供：騒音・振動調査</v>
      </c>
    </row>
    <row r="1208" spans="1:8" x14ac:dyDescent="0.15">
      <c r="A1208" s="1" t="str">
        <f>IF(MID(MST_CM_ITEM!A1208,12,2)&lt;&gt;"11",RIGHT(MST_CM_ITEM!A1208,13),RIGHT(MST_CM_ITEM!A1208,12))</f>
        <v>320411013060</v>
      </c>
      <c r="B1208" s="1" t="e">
        <f t="shared" si="72"/>
        <v>#REF!</v>
      </c>
      <c r="C1208" s="1" t="str">
        <f t="shared" si="73"/>
        <v>PPIORG3204</v>
      </c>
      <c r="D1208" s="1" t="str">
        <f t="shared" si="74"/>
        <v>PPISPLY320411</v>
      </c>
      <c r="E1208" s="1" t="str">
        <f t="shared" si="75"/>
        <v>PPIITEM320411013060</v>
      </c>
      <c r="F1208" s="1" t="str">
        <f>VLOOKUP( C1208,MST_CM_ORG!A:B,2)</f>
        <v>益田市</v>
      </c>
      <c r="G1208" s="1" t="str">
        <f>VLOOKUP(D1208, PPI_SPLYCD!A:B,2,FALSE)</f>
        <v>物品</v>
      </c>
      <c r="H1208" s="1" t="str">
        <f>VLOOKUP(E1208, MST_CM_ITEM!A:B,2,FALSE)</f>
        <v>役務等の提供：土壌分析</v>
      </c>
    </row>
    <row r="1209" spans="1:8" x14ac:dyDescent="0.15">
      <c r="A1209" s="1" t="str">
        <f>IF(MID(MST_CM_ITEM!A1209,12,2)&lt;&gt;"11",RIGHT(MST_CM_ITEM!A1209,13),RIGHT(MST_CM_ITEM!A1209,12))</f>
        <v>320411013061</v>
      </c>
      <c r="B1209" s="1" t="e">
        <f t="shared" si="72"/>
        <v>#REF!</v>
      </c>
      <c r="C1209" s="1" t="str">
        <f t="shared" si="73"/>
        <v>PPIORG3204</v>
      </c>
      <c r="D1209" s="1" t="str">
        <f t="shared" si="74"/>
        <v>PPISPLY320411</v>
      </c>
      <c r="E1209" s="1" t="str">
        <f t="shared" si="75"/>
        <v>PPIITEM320411013061</v>
      </c>
      <c r="F1209" s="1" t="str">
        <f>VLOOKUP( C1209,MST_CM_ORG!A:B,2)</f>
        <v>益田市</v>
      </c>
      <c r="G1209" s="1" t="str">
        <f>VLOOKUP(D1209, PPI_SPLYCD!A:B,2,FALSE)</f>
        <v>物品</v>
      </c>
      <c r="H1209" s="1" t="str">
        <f>VLOOKUP(E1209, MST_CM_ITEM!A:B,2,FALSE)</f>
        <v>役務等の提供：ダイオキシン測定</v>
      </c>
    </row>
    <row r="1210" spans="1:8" x14ac:dyDescent="0.15">
      <c r="A1210" s="1" t="str">
        <f>IF(MID(MST_CM_ITEM!A1210,12,2)&lt;&gt;"11",RIGHT(MST_CM_ITEM!A1210,13),RIGHT(MST_CM_ITEM!A1210,12))</f>
        <v>320411013062</v>
      </c>
      <c r="B1210" s="1" t="e">
        <f t="shared" si="72"/>
        <v>#REF!</v>
      </c>
      <c r="C1210" s="1" t="str">
        <f t="shared" si="73"/>
        <v>PPIORG3204</v>
      </c>
      <c r="D1210" s="1" t="str">
        <f t="shared" si="74"/>
        <v>PPISPLY320411</v>
      </c>
      <c r="E1210" s="1" t="str">
        <f t="shared" si="75"/>
        <v>PPIITEM320411013062</v>
      </c>
      <c r="F1210" s="1" t="str">
        <f>VLOOKUP( C1210,MST_CM_ORG!A:B,2)</f>
        <v>益田市</v>
      </c>
      <c r="G1210" s="1" t="str">
        <f>VLOOKUP(D1210, PPI_SPLYCD!A:B,2,FALSE)</f>
        <v>物品</v>
      </c>
      <c r="H1210" s="1" t="str">
        <f>VLOOKUP(E1210, MST_CM_ITEM!A:B,2,FALSE)</f>
        <v>役務等の提供：漏水調査</v>
      </c>
    </row>
    <row r="1211" spans="1:8" x14ac:dyDescent="0.15">
      <c r="A1211" s="1" t="str">
        <f>IF(MID(MST_CM_ITEM!A1211,12,2)&lt;&gt;"11",RIGHT(MST_CM_ITEM!A1211,13),RIGHT(MST_CM_ITEM!A1211,12))</f>
        <v>320411013063</v>
      </c>
      <c r="B1211" s="1" t="e">
        <f t="shared" si="72"/>
        <v>#REF!</v>
      </c>
      <c r="C1211" s="1" t="str">
        <f t="shared" si="73"/>
        <v>PPIORG3204</v>
      </c>
      <c r="D1211" s="1" t="str">
        <f t="shared" si="74"/>
        <v>PPISPLY320411</v>
      </c>
      <c r="E1211" s="1" t="str">
        <f t="shared" si="75"/>
        <v>PPIITEM320411013063</v>
      </c>
      <c r="F1211" s="1" t="str">
        <f>VLOOKUP( C1211,MST_CM_ORG!A:B,2)</f>
        <v>益田市</v>
      </c>
      <c r="G1211" s="1" t="str">
        <f>VLOOKUP(D1211, PPI_SPLYCD!A:B,2,FALSE)</f>
        <v>物品</v>
      </c>
      <c r="H1211" s="1" t="str">
        <f>VLOOKUP(E1211, MST_CM_ITEM!A:B,2,FALSE)</f>
        <v>役務等の提供：その他の調査・分析・検査等</v>
      </c>
    </row>
    <row r="1212" spans="1:8" x14ac:dyDescent="0.15">
      <c r="A1212" s="1" t="str">
        <f>IF(MID(MST_CM_ITEM!A1212,12,2)&lt;&gt;"11",RIGHT(MST_CM_ITEM!A1212,13),RIGHT(MST_CM_ITEM!A1212,12))</f>
        <v>320411013064</v>
      </c>
      <c r="B1212" s="1" t="e">
        <f t="shared" si="72"/>
        <v>#REF!</v>
      </c>
      <c r="C1212" s="1" t="str">
        <f t="shared" si="73"/>
        <v>PPIORG3204</v>
      </c>
      <c r="D1212" s="1" t="str">
        <f t="shared" si="74"/>
        <v>PPISPLY320411</v>
      </c>
      <c r="E1212" s="1" t="str">
        <f t="shared" si="75"/>
        <v>PPIITEM320411013064</v>
      </c>
      <c r="F1212" s="1" t="str">
        <f>VLOOKUP( C1212,MST_CM_ORG!A:B,2)</f>
        <v>益田市</v>
      </c>
      <c r="G1212" s="1" t="str">
        <f>VLOOKUP(D1212, PPI_SPLYCD!A:B,2,FALSE)</f>
        <v>物品</v>
      </c>
      <c r="H1212" s="1" t="str">
        <f>VLOOKUP(E1212, MST_CM_ITEM!A:B,2,FALSE)</f>
        <v>役務等の提供：イベント企画・運営</v>
      </c>
    </row>
    <row r="1213" spans="1:8" x14ac:dyDescent="0.15">
      <c r="A1213" s="1" t="str">
        <f>IF(MID(MST_CM_ITEM!A1213,12,2)&lt;&gt;"11",RIGHT(MST_CM_ITEM!A1213,13),RIGHT(MST_CM_ITEM!A1213,12))</f>
        <v>320411013065</v>
      </c>
      <c r="B1213" s="1" t="e">
        <f t="shared" si="72"/>
        <v>#REF!</v>
      </c>
      <c r="C1213" s="1" t="str">
        <f t="shared" si="73"/>
        <v>PPIORG3204</v>
      </c>
      <c r="D1213" s="1" t="str">
        <f t="shared" si="74"/>
        <v>PPISPLY320411</v>
      </c>
      <c r="E1213" s="1" t="str">
        <f t="shared" si="75"/>
        <v>PPIITEM320411013065</v>
      </c>
      <c r="F1213" s="1" t="str">
        <f>VLOOKUP( C1213,MST_CM_ORG!A:B,2)</f>
        <v>益田市</v>
      </c>
      <c r="G1213" s="1" t="str">
        <f>VLOOKUP(D1213, PPI_SPLYCD!A:B,2,FALSE)</f>
        <v>物品</v>
      </c>
      <c r="H1213" s="1" t="str">
        <f>VLOOKUP(E1213, MST_CM_ITEM!A:B,2,FALSE)</f>
        <v>役務等の提供：アンケート・意識調査</v>
      </c>
    </row>
    <row r="1214" spans="1:8" x14ac:dyDescent="0.15">
      <c r="A1214" s="1" t="str">
        <f>IF(MID(MST_CM_ITEM!A1214,12,2)&lt;&gt;"11",RIGHT(MST_CM_ITEM!A1214,13),RIGHT(MST_CM_ITEM!A1214,12))</f>
        <v>320411013066</v>
      </c>
      <c r="B1214" s="1" t="e">
        <f t="shared" si="72"/>
        <v>#REF!</v>
      </c>
      <c r="C1214" s="1" t="str">
        <f t="shared" si="73"/>
        <v>PPIORG3204</v>
      </c>
      <c r="D1214" s="1" t="str">
        <f t="shared" si="74"/>
        <v>PPISPLY320411</v>
      </c>
      <c r="E1214" s="1" t="str">
        <f t="shared" si="75"/>
        <v>PPIITEM320411013066</v>
      </c>
      <c r="F1214" s="1" t="str">
        <f>VLOOKUP( C1214,MST_CM_ORG!A:B,2)</f>
        <v>益田市</v>
      </c>
      <c r="G1214" s="1" t="str">
        <f>VLOOKUP(D1214, PPI_SPLYCD!A:B,2,FALSE)</f>
        <v>物品</v>
      </c>
      <c r="H1214" s="1" t="str">
        <f>VLOOKUP(E1214, MST_CM_ITEM!A:B,2,FALSE)</f>
        <v>役務等の提供：計画策定</v>
      </c>
    </row>
    <row r="1215" spans="1:8" x14ac:dyDescent="0.15">
      <c r="A1215" s="1" t="str">
        <f>IF(MID(MST_CM_ITEM!A1215,12,2)&lt;&gt;"11",RIGHT(MST_CM_ITEM!A1215,13),RIGHT(MST_CM_ITEM!A1215,12))</f>
        <v>320411013067</v>
      </c>
      <c r="B1215" s="1" t="e">
        <f t="shared" si="72"/>
        <v>#REF!</v>
      </c>
      <c r="C1215" s="1" t="str">
        <f t="shared" si="73"/>
        <v>PPIORG3204</v>
      </c>
      <c r="D1215" s="1" t="str">
        <f t="shared" si="74"/>
        <v>PPISPLY320411</v>
      </c>
      <c r="E1215" s="1" t="str">
        <f t="shared" si="75"/>
        <v>PPIITEM320411013067</v>
      </c>
      <c r="F1215" s="1" t="str">
        <f>VLOOKUP( C1215,MST_CM_ORG!A:B,2)</f>
        <v>益田市</v>
      </c>
      <c r="G1215" s="1" t="str">
        <f>VLOOKUP(D1215, PPI_SPLYCD!A:B,2,FALSE)</f>
        <v>物品</v>
      </c>
      <c r="H1215" s="1" t="str">
        <f>VLOOKUP(E1215, MST_CM_ITEM!A:B,2,FALSE)</f>
        <v>役務等の提供：マイクロフィルム撮影</v>
      </c>
    </row>
    <row r="1216" spans="1:8" x14ac:dyDescent="0.15">
      <c r="A1216" s="1" t="str">
        <f>IF(MID(MST_CM_ITEM!A1216,12,2)&lt;&gt;"11",RIGHT(MST_CM_ITEM!A1216,13),RIGHT(MST_CM_ITEM!A1216,12))</f>
        <v>320411013068</v>
      </c>
      <c r="B1216" s="1" t="e">
        <f t="shared" si="72"/>
        <v>#REF!</v>
      </c>
      <c r="C1216" s="1" t="str">
        <f t="shared" si="73"/>
        <v>PPIORG3204</v>
      </c>
      <c r="D1216" s="1" t="str">
        <f t="shared" si="74"/>
        <v>PPISPLY320411</v>
      </c>
      <c r="E1216" s="1" t="str">
        <f t="shared" si="75"/>
        <v>PPIITEM320411013068</v>
      </c>
      <c r="F1216" s="1" t="str">
        <f>VLOOKUP( C1216,MST_CM_ORG!A:B,2)</f>
        <v>益田市</v>
      </c>
      <c r="G1216" s="1" t="str">
        <f>VLOOKUP(D1216, PPI_SPLYCD!A:B,2,FALSE)</f>
        <v>物品</v>
      </c>
      <c r="H1216" s="1" t="str">
        <f>VLOOKUP(E1216, MST_CM_ITEM!A:B,2,FALSE)</f>
        <v>役務等の提供：テープ起こし</v>
      </c>
    </row>
    <row r="1217" spans="1:8" x14ac:dyDescent="0.15">
      <c r="A1217" s="1" t="str">
        <f>IF(MID(MST_CM_ITEM!A1217,12,2)&lt;&gt;"11",RIGHT(MST_CM_ITEM!A1217,13),RIGHT(MST_CM_ITEM!A1217,12))</f>
        <v>320411013069</v>
      </c>
      <c r="B1217" s="1" t="e">
        <f t="shared" si="72"/>
        <v>#REF!</v>
      </c>
      <c r="C1217" s="1" t="str">
        <f t="shared" si="73"/>
        <v>PPIORG3204</v>
      </c>
      <c r="D1217" s="1" t="str">
        <f t="shared" si="74"/>
        <v>PPISPLY320411</v>
      </c>
      <c r="E1217" s="1" t="str">
        <f t="shared" si="75"/>
        <v>PPIITEM320411013069</v>
      </c>
      <c r="F1217" s="1" t="str">
        <f>VLOOKUP( C1217,MST_CM_ORG!A:B,2)</f>
        <v>益田市</v>
      </c>
      <c r="G1217" s="1" t="str">
        <f>VLOOKUP(D1217, PPI_SPLYCD!A:B,2,FALSE)</f>
        <v>物品</v>
      </c>
      <c r="H1217" s="1" t="str">
        <f>VLOOKUP(E1217, MST_CM_ITEM!A:B,2,FALSE)</f>
        <v>役務等の提供：映画・ビデオ製作</v>
      </c>
    </row>
    <row r="1218" spans="1:8" x14ac:dyDescent="0.15">
      <c r="A1218" s="1" t="str">
        <f>IF(MID(MST_CM_ITEM!A1218,12,2)&lt;&gt;"11",RIGHT(MST_CM_ITEM!A1218,13),RIGHT(MST_CM_ITEM!A1218,12))</f>
        <v>320411013070</v>
      </c>
      <c r="B1218" s="1" t="e">
        <f t="shared" si="72"/>
        <v>#REF!</v>
      </c>
      <c r="C1218" s="1" t="str">
        <f t="shared" si="73"/>
        <v>PPIORG3204</v>
      </c>
      <c r="D1218" s="1" t="str">
        <f t="shared" si="74"/>
        <v>PPISPLY320411</v>
      </c>
      <c r="E1218" s="1" t="str">
        <f t="shared" si="75"/>
        <v>PPIITEM320411013070</v>
      </c>
      <c r="F1218" s="1" t="str">
        <f>VLOOKUP( C1218,MST_CM_ORG!A:B,2)</f>
        <v>益田市</v>
      </c>
      <c r="G1218" s="1" t="str">
        <f>VLOOKUP(D1218, PPI_SPLYCD!A:B,2,FALSE)</f>
        <v>物品</v>
      </c>
      <c r="H1218" s="1" t="str">
        <f>VLOOKUP(E1218, MST_CM_ITEM!A:B,2,FALSE)</f>
        <v>役務等の提供：旅行企画</v>
      </c>
    </row>
    <row r="1219" spans="1:8" x14ac:dyDescent="0.15">
      <c r="A1219" s="1" t="str">
        <f>IF(MID(MST_CM_ITEM!A1219,12,2)&lt;&gt;"11",RIGHT(MST_CM_ITEM!A1219,13),RIGHT(MST_CM_ITEM!A1219,12))</f>
        <v>320411013071</v>
      </c>
      <c r="B1219" s="1" t="e">
        <f t="shared" si="72"/>
        <v>#REF!</v>
      </c>
      <c r="C1219" s="1" t="str">
        <f t="shared" si="73"/>
        <v>PPIORG3204</v>
      </c>
      <c r="D1219" s="1" t="str">
        <f t="shared" si="74"/>
        <v>PPISPLY320411</v>
      </c>
      <c r="E1219" s="1" t="str">
        <f t="shared" si="75"/>
        <v>PPIITEM320411013071</v>
      </c>
      <c r="F1219" s="1" t="str">
        <f>VLOOKUP( C1219,MST_CM_ORG!A:B,2)</f>
        <v>益田市</v>
      </c>
      <c r="G1219" s="1" t="str">
        <f>VLOOKUP(D1219, PPI_SPLYCD!A:B,2,FALSE)</f>
        <v>物品</v>
      </c>
      <c r="H1219" s="1" t="str">
        <f>VLOOKUP(E1219, MST_CM_ITEM!A:B,2,FALSE)</f>
        <v>役務等の提供：その他企画・製作</v>
      </c>
    </row>
    <row r="1220" spans="1:8" x14ac:dyDescent="0.15">
      <c r="A1220" s="1" t="str">
        <f>IF(MID(MST_CM_ITEM!A1220,12,2)&lt;&gt;"11",RIGHT(MST_CM_ITEM!A1220,13),RIGHT(MST_CM_ITEM!A1220,12))</f>
        <v>320411013072</v>
      </c>
      <c r="B1220" s="1" t="e">
        <f t="shared" ref="B1220:B1283" si="76">IF(OR(ISERROR(F1220),ISERROR(G1220),ISERROR(H1220)),"",IF(org_name&lt;&gt;F1220,"",CONCATENATE(G1220,"：",H1220)))</f>
        <v>#REF!</v>
      </c>
      <c r="C1220" s="1" t="str">
        <f t="shared" ref="C1220:C1283" si="77">"PPIORG"&amp;LEFT(A1220,4)</f>
        <v>PPIORG3204</v>
      </c>
      <c r="D1220" s="1" t="str">
        <f t="shared" ref="D1220:D1283" si="78">"PPISPLY"&amp;LEFT(A1220,6)</f>
        <v>PPISPLY320411</v>
      </c>
      <c r="E1220" s="1" t="str">
        <f t="shared" ref="E1220:E1283" si="79">"PPIITEM"&amp;A1220</f>
        <v>PPIITEM320411013072</v>
      </c>
      <c r="F1220" s="1" t="str">
        <f>VLOOKUP( C1220,MST_CM_ORG!A:B,2)</f>
        <v>益田市</v>
      </c>
      <c r="G1220" s="1" t="str">
        <f>VLOOKUP(D1220, PPI_SPLYCD!A:B,2,FALSE)</f>
        <v>物品</v>
      </c>
      <c r="H1220" s="1" t="str">
        <f>VLOOKUP(E1220, MST_CM_ITEM!A:B,2,FALSE)</f>
        <v>役務等の提供：運搬</v>
      </c>
    </row>
    <row r="1221" spans="1:8" x14ac:dyDescent="0.15">
      <c r="A1221" s="1" t="str">
        <f>IF(MID(MST_CM_ITEM!A1221,12,2)&lt;&gt;"11",RIGHT(MST_CM_ITEM!A1221,13),RIGHT(MST_CM_ITEM!A1221,12))</f>
        <v>320411013073</v>
      </c>
      <c r="B1221" s="1" t="e">
        <f t="shared" si="76"/>
        <v>#REF!</v>
      </c>
      <c r="C1221" s="1" t="str">
        <f t="shared" si="77"/>
        <v>PPIORG3204</v>
      </c>
      <c r="D1221" s="1" t="str">
        <f t="shared" si="78"/>
        <v>PPISPLY320411</v>
      </c>
      <c r="E1221" s="1" t="str">
        <f t="shared" si="79"/>
        <v>PPIITEM320411013073</v>
      </c>
      <c r="F1221" s="1" t="str">
        <f>VLOOKUP( C1221,MST_CM_ORG!A:B,2)</f>
        <v>益田市</v>
      </c>
      <c r="G1221" s="1" t="str">
        <f>VLOOKUP(D1221, PPI_SPLYCD!A:B,2,FALSE)</f>
        <v>物品</v>
      </c>
      <c r="H1221" s="1" t="str">
        <f>VLOOKUP(E1221, MST_CM_ITEM!A:B,2,FALSE)</f>
        <v>役務等の提供：旅客運送</v>
      </c>
    </row>
    <row r="1222" spans="1:8" x14ac:dyDescent="0.15">
      <c r="A1222" s="1" t="str">
        <f>IF(MID(MST_CM_ITEM!A1222,12,2)&lt;&gt;"11",RIGHT(MST_CM_ITEM!A1222,13),RIGHT(MST_CM_ITEM!A1222,12))</f>
        <v>320411013074</v>
      </c>
      <c r="B1222" s="1" t="e">
        <f t="shared" si="76"/>
        <v>#REF!</v>
      </c>
      <c r="C1222" s="1" t="str">
        <f t="shared" si="77"/>
        <v>PPIORG3204</v>
      </c>
      <c r="D1222" s="1" t="str">
        <f t="shared" si="78"/>
        <v>PPISPLY320411</v>
      </c>
      <c r="E1222" s="1" t="str">
        <f t="shared" si="79"/>
        <v>PPIITEM320411013074</v>
      </c>
      <c r="F1222" s="1" t="str">
        <f>VLOOKUP( C1222,MST_CM_ORG!A:B,2)</f>
        <v>益田市</v>
      </c>
      <c r="G1222" s="1" t="str">
        <f>VLOOKUP(D1222, PPI_SPLYCD!A:B,2,FALSE)</f>
        <v>物品</v>
      </c>
      <c r="H1222" s="1" t="str">
        <f>VLOOKUP(E1222, MST_CM_ITEM!A:B,2,FALSE)</f>
        <v>役務等の提供：その他運搬・配送等</v>
      </c>
    </row>
    <row r="1223" spans="1:8" x14ac:dyDescent="0.15">
      <c r="A1223" s="1" t="str">
        <f>IF(MID(MST_CM_ITEM!A1223,12,2)&lt;&gt;"11",RIGHT(MST_CM_ITEM!A1223,13),RIGHT(MST_CM_ITEM!A1223,12))</f>
        <v>320411013075</v>
      </c>
      <c r="B1223" s="1" t="e">
        <f t="shared" si="76"/>
        <v>#REF!</v>
      </c>
      <c r="C1223" s="1" t="str">
        <f t="shared" si="77"/>
        <v>PPIORG3204</v>
      </c>
      <c r="D1223" s="1" t="str">
        <f t="shared" si="78"/>
        <v>PPISPLY320411</v>
      </c>
      <c r="E1223" s="1" t="str">
        <f t="shared" si="79"/>
        <v>PPIITEM320411013075</v>
      </c>
      <c r="F1223" s="1" t="str">
        <f>VLOOKUP( C1223,MST_CM_ORG!A:B,2)</f>
        <v>益田市</v>
      </c>
      <c r="G1223" s="1" t="str">
        <f>VLOOKUP(D1223, PPI_SPLYCD!A:B,2,FALSE)</f>
        <v>物品</v>
      </c>
      <c r="H1223" s="1" t="str">
        <f>VLOOKUP(E1223, MST_CM_ITEM!A:B,2,FALSE)</f>
        <v>役務等の提供：損害保険</v>
      </c>
    </row>
    <row r="1224" spans="1:8" x14ac:dyDescent="0.15">
      <c r="A1224" s="1" t="str">
        <f>IF(MID(MST_CM_ITEM!A1224,12,2)&lt;&gt;"11",RIGHT(MST_CM_ITEM!A1224,13),RIGHT(MST_CM_ITEM!A1224,12))</f>
        <v>320411013076</v>
      </c>
      <c r="B1224" s="1" t="e">
        <f t="shared" si="76"/>
        <v>#REF!</v>
      </c>
      <c r="C1224" s="1" t="str">
        <f t="shared" si="77"/>
        <v>PPIORG3204</v>
      </c>
      <c r="D1224" s="1" t="str">
        <f t="shared" si="78"/>
        <v>PPISPLY320411</v>
      </c>
      <c r="E1224" s="1" t="str">
        <f t="shared" si="79"/>
        <v>PPIITEM320411013076</v>
      </c>
      <c r="F1224" s="1" t="str">
        <f>VLOOKUP( C1224,MST_CM_ORG!A:B,2)</f>
        <v>益田市</v>
      </c>
      <c r="G1224" s="1" t="str">
        <f>VLOOKUP(D1224, PPI_SPLYCD!A:B,2,FALSE)</f>
        <v>物品</v>
      </c>
      <c r="H1224" s="1" t="str">
        <f>VLOOKUP(E1224, MST_CM_ITEM!A:B,2,FALSE)</f>
        <v>役務等の提供：クリーニング</v>
      </c>
    </row>
    <row r="1225" spans="1:8" x14ac:dyDescent="0.15">
      <c r="A1225" s="1" t="str">
        <f>IF(MID(MST_CM_ITEM!A1225,12,2)&lt;&gt;"11",RIGHT(MST_CM_ITEM!A1225,13),RIGHT(MST_CM_ITEM!A1225,12))</f>
        <v>320411013077</v>
      </c>
      <c r="B1225" s="1" t="e">
        <f t="shared" si="76"/>
        <v>#REF!</v>
      </c>
      <c r="C1225" s="1" t="str">
        <f t="shared" si="77"/>
        <v>PPIORG3204</v>
      </c>
      <c r="D1225" s="1" t="str">
        <f t="shared" si="78"/>
        <v>PPISPLY320411</v>
      </c>
      <c r="E1225" s="1" t="str">
        <f t="shared" si="79"/>
        <v>PPIITEM320411013077</v>
      </c>
      <c r="F1225" s="1" t="str">
        <f>VLOOKUP( C1225,MST_CM_ORG!A:B,2)</f>
        <v>益田市</v>
      </c>
      <c r="G1225" s="1" t="str">
        <f>VLOOKUP(D1225, PPI_SPLYCD!A:B,2,FALSE)</f>
        <v>物品</v>
      </c>
      <c r="H1225" s="1" t="str">
        <f>VLOOKUP(E1225, MST_CM_ITEM!A:B,2,FALSE)</f>
        <v>役務等の提供：健康診断</v>
      </c>
    </row>
    <row r="1226" spans="1:8" x14ac:dyDescent="0.15">
      <c r="A1226" s="1" t="str">
        <f>IF(MID(MST_CM_ITEM!A1226,12,2)&lt;&gt;"11",RIGHT(MST_CM_ITEM!A1226,13),RIGHT(MST_CM_ITEM!A1226,12))</f>
        <v>320411013078</v>
      </c>
      <c r="B1226" s="1" t="e">
        <f t="shared" si="76"/>
        <v>#REF!</v>
      </c>
      <c r="C1226" s="1" t="str">
        <f t="shared" si="77"/>
        <v>PPIORG3204</v>
      </c>
      <c r="D1226" s="1" t="str">
        <f t="shared" si="78"/>
        <v>PPISPLY320411</v>
      </c>
      <c r="E1226" s="1" t="str">
        <f t="shared" si="79"/>
        <v>PPIITEM320411013078</v>
      </c>
      <c r="F1226" s="1" t="str">
        <f>VLOOKUP( C1226,MST_CM_ORG!A:B,2)</f>
        <v>益田市</v>
      </c>
      <c r="G1226" s="1" t="str">
        <f>VLOOKUP(D1226, PPI_SPLYCD!A:B,2,FALSE)</f>
        <v>物品</v>
      </c>
      <c r="H1226" s="1" t="str">
        <f>VLOOKUP(E1226, MST_CM_ITEM!A:B,2,FALSE)</f>
        <v>役務等の提供：人材派遣</v>
      </c>
    </row>
    <row r="1227" spans="1:8" x14ac:dyDescent="0.15">
      <c r="A1227" s="1" t="str">
        <f>IF(MID(MST_CM_ITEM!A1227,12,2)&lt;&gt;"11",RIGHT(MST_CM_ITEM!A1227,13),RIGHT(MST_CM_ITEM!A1227,12))</f>
        <v>320411013079</v>
      </c>
      <c r="B1227" s="1" t="e">
        <f t="shared" si="76"/>
        <v>#REF!</v>
      </c>
      <c r="C1227" s="1" t="str">
        <f t="shared" si="77"/>
        <v>PPIORG3204</v>
      </c>
      <c r="D1227" s="1" t="str">
        <f t="shared" si="78"/>
        <v>PPISPLY320411</v>
      </c>
      <c r="E1227" s="1" t="str">
        <f t="shared" si="79"/>
        <v>PPIITEM320411013079</v>
      </c>
      <c r="F1227" s="1" t="str">
        <f>VLOOKUP( C1227,MST_CM_ORG!A:B,2)</f>
        <v>益田市</v>
      </c>
      <c r="G1227" s="1" t="str">
        <f>VLOOKUP(D1227, PPI_SPLYCD!A:B,2,FALSE)</f>
        <v>物品</v>
      </c>
      <c r="H1227" s="1" t="str">
        <f>VLOOKUP(E1227, MST_CM_ITEM!A:B,2,FALSE)</f>
        <v>役務等の提供：不用品買受</v>
      </c>
    </row>
    <row r="1228" spans="1:8" x14ac:dyDescent="0.15">
      <c r="A1228" s="1" t="str">
        <f>IF(MID(MST_CM_ITEM!A1228,12,2)&lt;&gt;"11",RIGHT(MST_CM_ITEM!A1228,13),RIGHT(MST_CM_ITEM!A1228,12))</f>
        <v>320411013080</v>
      </c>
      <c r="B1228" s="1" t="e">
        <f t="shared" si="76"/>
        <v>#REF!</v>
      </c>
      <c r="C1228" s="1" t="str">
        <f t="shared" si="77"/>
        <v>PPIORG3204</v>
      </c>
      <c r="D1228" s="1" t="str">
        <f t="shared" si="78"/>
        <v>PPISPLY320411</v>
      </c>
      <c r="E1228" s="1" t="str">
        <f t="shared" si="79"/>
        <v>PPIITEM320411013080</v>
      </c>
      <c r="F1228" s="1" t="str">
        <f>VLOOKUP( C1228,MST_CM_ORG!A:B,2)</f>
        <v>益田市</v>
      </c>
      <c r="G1228" s="1" t="str">
        <f>VLOOKUP(D1228, PPI_SPLYCD!A:B,2,FALSE)</f>
        <v>物品</v>
      </c>
      <c r="H1228" s="1" t="str">
        <f>VLOOKUP(E1228, MST_CM_ITEM!A:B,2,FALSE)</f>
        <v>役務等の提供：その他</v>
      </c>
    </row>
    <row r="1229" spans="1:8" x14ac:dyDescent="0.15">
      <c r="A1229" s="1" t="str">
        <f>IF(MID(MST_CM_ITEM!A1229,12,2)&lt;&gt;"11",RIGHT(MST_CM_ITEM!A1229,13),RIGHT(MST_CM_ITEM!A1229,12))</f>
        <v>320411014000</v>
      </c>
      <c r="B1229" s="1" t="e">
        <f t="shared" si="76"/>
        <v>#REF!</v>
      </c>
      <c r="C1229" s="1" t="str">
        <f t="shared" si="77"/>
        <v>PPIORG3204</v>
      </c>
      <c r="D1229" s="1" t="str">
        <f t="shared" si="78"/>
        <v>PPISPLY320411</v>
      </c>
      <c r="E1229" s="1" t="str">
        <f t="shared" si="79"/>
        <v>PPIITEM320411014000</v>
      </c>
      <c r="F1229" s="1" t="str">
        <f>VLOOKUP( C1229,MST_CM_ORG!A:B,2)</f>
        <v>益田市</v>
      </c>
      <c r="G1229" s="1" t="str">
        <f>VLOOKUP(D1229, PPI_SPLYCD!A:B,2,FALSE)</f>
        <v>物品</v>
      </c>
      <c r="H1229" s="1" t="str">
        <f>VLOOKUP(E1229, MST_CM_ITEM!A:B,2,FALSE)</f>
        <v>物品の購入：</v>
      </c>
    </row>
    <row r="1230" spans="1:8" x14ac:dyDescent="0.15">
      <c r="A1230" s="1" t="str">
        <f>IF(MID(MST_CM_ITEM!A1230,12,2)&lt;&gt;"11",RIGHT(MST_CM_ITEM!A1230,13),RIGHT(MST_CM_ITEM!A1230,12))</f>
        <v>320411014001</v>
      </c>
      <c r="B1230" s="1" t="e">
        <f t="shared" si="76"/>
        <v>#REF!</v>
      </c>
      <c r="C1230" s="1" t="str">
        <f t="shared" si="77"/>
        <v>PPIORG3204</v>
      </c>
      <c r="D1230" s="1" t="str">
        <f t="shared" si="78"/>
        <v>PPISPLY320411</v>
      </c>
      <c r="E1230" s="1" t="str">
        <f t="shared" si="79"/>
        <v>PPIITEM320411014001</v>
      </c>
      <c r="F1230" s="1" t="str">
        <f>VLOOKUP( C1230,MST_CM_ORG!A:B,2)</f>
        <v>益田市</v>
      </c>
      <c r="G1230" s="1" t="str">
        <f>VLOOKUP(D1230, PPI_SPLYCD!A:B,2,FALSE)</f>
        <v>物品</v>
      </c>
      <c r="H1230" s="1" t="str">
        <f>VLOOKUP(E1230, MST_CM_ITEM!A:B,2,FALSE)</f>
        <v>物品の購入：立木竹</v>
      </c>
    </row>
    <row r="1231" spans="1:8" x14ac:dyDescent="0.15">
      <c r="A1231" s="1" t="str">
        <f>IF(MID(MST_CM_ITEM!A1231,12,2)&lt;&gt;"11",RIGHT(MST_CM_ITEM!A1231,13),RIGHT(MST_CM_ITEM!A1231,12))</f>
        <v>320411014002</v>
      </c>
      <c r="B1231" s="1" t="e">
        <f t="shared" si="76"/>
        <v>#REF!</v>
      </c>
      <c r="C1231" s="1" t="str">
        <f t="shared" si="77"/>
        <v>PPIORG3204</v>
      </c>
      <c r="D1231" s="1" t="str">
        <f t="shared" si="78"/>
        <v>PPISPLY320411</v>
      </c>
      <c r="E1231" s="1" t="str">
        <f t="shared" si="79"/>
        <v>PPIITEM320411014002</v>
      </c>
      <c r="F1231" s="1" t="str">
        <f>VLOOKUP( C1231,MST_CM_ORG!A:B,2)</f>
        <v>益田市</v>
      </c>
      <c r="G1231" s="1" t="str">
        <f>VLOOKUP(D1231, PPI_SPLYCD!A:B,2,FALSE)</f>
        <v>物品</v>
      </c>
      <c r="H1231" s="1" t="str">
        <f>VLOOKUP(E1231, MST_CM_ITEM!A:B,2,FALSE)</f>
        <v>物品の購入：その他</v>
      </c>
    </row>
    <row r="1232" spans="1:8" x14ac:dyDescent="0.15">
      <c r="A1232" s="1" t="str">
        <f>IF(MID(MST_CM_ITEM!A1232,12,2)&lt;&gt;"11",RIGHT(MST_CM_ITEM!A1232,13),RIGHT(MST_CM_ITEM!A1232,12))</f>
        <v>3208000200501</v>
      </c>
      <c r="B1232" s="1" t="e">
        <f t="shared" si="76"/>
        <v>#REF!</v>
      </c>
      <c r="C1232" s="1" t="str">
        <f t="shared" si="77"/>
        <v>PPIORG3208</v>
      </c>
      <c r="D1232" s="1" t="str">
        <f t="shared" si="78"/>
        <v>PPISPLY320800</v>
      </c>
      <c r="E1232" s="1" t="str">
        <f t="shared" si="79"/>
        <v>PPIITEM3208000200501</v>
      </c>
      <c r="F1232" s="1" t="str">
        <f>VLOOKUP( C1232,MST_CM_ORG!A:B,2)</f>
        <v>雲南市</v>
      </c>
      <c r="G1232" s="1" t="str">
        <f>VLOOKUP(D1232, PPI_SPLYCD!A:B,2,FALSE)</f>
        <v>工事</v>
      </c>
      <c r="H1232" s="1" t="str">
        <f>VLOOKUP(E1232, MST_CM_ITEM!A:B,2,FALSE)</f>
        <v>一般土木工事</v>
      </c>
    </row>
    <row r="1233" spans="1:8" x14ac:dyDescent="0.15">
      <c r="A1233" s="1" t="str">
        <f>IF(MID(MST_CM_ITEM!A1233,12,2)&lt;&gt;"11",RIGHT(MST_CM_ITEM!A1233,13),RIGHT(MST_CM_ITEM!A1233,12))</f>
        <v>3208000200502</v>
      </c>
      <c r="B1233" s="1" t="e">
        <f t="shared" si="76"/>
        <v>#REF!</v>
      </c>
      <c r="C1233" s="1" t="str">
        <f t="shared" si="77"/>
        <v>PPIORG3208</v>
      </c>
      <c r="D1233" s="1" t="str">
        <f t="shared" si="78"/>
        <v>PPISPLY320800</v>
      </c>
      <c r="E1233" s="1" t="str">
        <f t="shared" si="79"/>
        <v>PPIITEM3208000200502</v>
      </c>
      <c r="F1233" s="1" t="str">
        <f>VLOOKUP( C1233,MST_CM_ORG!A:B,2)</f>
        <v>雲南市</v>
      </c>
      <c r="G1233" s="1" t="str">
        <f>VLOOKUP(D1233, PPI_SPLYCD!A:B,2,FALSE)</f>
        <v>工事</v>
      </c>
      <c r="H1233" s="1" t="str">
        <f>VLOOKUP(E1233, MST_CM_ITEM!A:B,2,FALSE)</f>
        <v>アスファルト舗装工事</v>
      </c>
    </row>
    <row r="1234" spans="1:8" x14ac:dyDescent="0.15">
      <c r="A1234" s="1" t="str">
        <f>IF(MID(MST_CM_ITEM!A1234,12,2)&lt;&gt;"11",RIGHT(MST_CM_ITEM!A1234,13),RIGHT(MST_CM_ITEM!A1234,12))</f>
        <v>3208000200503</v>
      </c>
      <c r="B1234" s="1" t="e">
        <f t="shared" si="76"/>
        <v>#REF!</v>
      </c>
      <c r="C1234" s="1" t="str">
        <f t="shared" si="77"/>
        <v>PPIORG3208</v>
      </c>
      <c r="D1234" s="1" t="str">
        <f t="shared" si="78"/>
        <v>PPISPLY320800</v>
      </c>
      <c r="E1234" s="1" t="str">
        <f t="shared" si="79"/>
        <v>PPIITEM3208000200503</v>
      </c>
      <c r="F1234" s="1" t="str">
        <f>VLOOKUP( C1234,MST_CM_ORG!A:B,2)</f>
        <v>雲南市</v>
      </c>
      <c r="G1234" s="1" t="str">
        <f>VLOOKUP(D1234, PPI_SPLYCD!A:B,2,FALSE)</f>
        <v>工事</v>
      </c>
      <c r="H1234" s="1" t="str">
        <f>VLOOKUP(E1234, MST_CM_ITEM!A:B,2,FALSE)</f>
        <v>鋼橋上部工事</v>
      </c>
    </row>
    <row r="1235" spans="1:8" x14ac:dyDescent="0.15">
      <c r="A1235" s="1" t="str">
        <f>IF(MID(MST_CM_ITEM!A1235,12,2)&lt;&gt;"11",RIGHT(MST_CM_ITEM!A1235,13),RIGHT(MST_CM_ITEM!A1235,12))</f>
        <v>3208000200504</v>
      </c>
      <c r="B1235" s="1" t="e">
        <f t="shared" si="76"/>
        <v>#REF!</v>
      </c>
      <c r="C1235" s="1" t="str">
        <f t="shared" si="77"/>
        <v>PPIORG3208</v>
      </c>
      <c r="D1235" s="1" t="str">
        <f t="shared" si="78"/>
        <v>PPISPLY320800</v>
      </c>
      <c r="E1235" s="1" t="str">
        <f t="shared" si="79"/>
        <v>PPIITEM3208000200504</v>
      </c>
      <c r="F1235" s="1" t="str">
        <f>VLOOKUP( C1235,MST_CM_ORG!A:B,2)</f>
        <v>雲南市</v>
      </c>
      <c r="G1235" s="1" t="str">
        <f>VLOOKUP(D1235, PPI_SPLYCD!A:B,2,FALSE)</f>
        <v>工事</v>
      </c>
      <c r="H1235" s="1" t="str">
        <f>VLOOKUP(E1235, MST_CM_ITEM!A:B,2,FALSE)</f>
        <v>造園工事</v>
      </c>
    </row>
    <row r="1236" spans="1:8" x14ac:dyDescent="0.15">
      <c r="A1236" s="1" t="str">
        <f>IF(MID(MST_CM_ITEM!A1236,12,2)&lt;&gt;"11",RIGHT(MST_CM_ITEM!A1236,13),RIGHT(MST_CM_ITEM!A1236,12))</f>
        <v>3208000200505</v>
      </c>
      <c r="B1236" s="1" t="e">
        <f t="shared" si="76"/>
        <v>#REF!</v>
      </c>
      <c r="C1236" s="1" t="str">
        <f t="shared" si="77"/>
        <v>PPIORG3208</v>
      </c>
      <c r="D1236" s="1" t="str">
        <f t="shared" si="78"/>
        <v>PPISPLY320800</v>
      </c>
      <c r="E1236" s="1" t="str">
        <f t="shared" si="79"/>
        <v>PPIITEM3208000200505</v>
      </c>
      <c r="F1236" s="1" t="str">
        <f>VLOOKUP( C1236,MST_CM_ORG!A:B,2)</f>
        <v>雲南市</v>
      </c>
      <c r="G1236" s="1" t="str">
        <f>VLOOKUP(D1236, PPI_SPLYCD!A:B,2,FALSE)</f>
        <v>工事</v>
      </c>
      <c r="H1236" s="1" t="str">
        <f>VLOOKUP(E1236, MST_CM_ITEM!A:B,2,FALSE)</f>
        <v>建築工事</v>
      </c>
    </row>
    <row r="1237" spans="1:8" x14ac:dyDescent="0.15">
      <c r="A1237" s="1" t="str">
        <f>IF(MID(MST_CM_ITEM!A1237,12,2)&lt;&gt;"11",RIGHT(MST_CM_ITEM!A1237,13),RIGHT(MST_CM_ITEM!A1237,12))</f>
        <v>3208000200506</v>
      </c>
      <c r="B1237" s="1" t="e">
        <f t="shared" si="76"/>
        <v>#REF!</v>
      </c>
      <c r="C1237" s="1" t="str">
        <f t="shared" si="77"/>
        <v>PPIORG3208</v>
      </c>
      <c r="D1237" s="1" t="str">
        <f t="shared" si="78"/>
        <v>PPISPLY320800</v>
      </c>
      <c r="E1237" s="1" t="str">
        <f t="shared" si="79"/>
        <v>PPIITEM3208000200506</v>
      </c>
      <c r="F1237" s="1" t="str">
        <f>VLOOKUP( C1237,MST_CM_ORG!A:B,2)</f>
        <v>雲南市</v>
      </c>
      <c r="G1237" s="1" t="str">
        <f>VLOOKUP(D1237, PPI_SPLYCD!A:B,2,FALSE)</f>
        <v>工事</v>
      </c>
      <c r="H1237" s="1" t="str">
        <f>VLOOKUP(E1237, MST_CM_ITEM!A:B,2,FALSE)</f>
        <v>木造建築工事</v>
      </c>
    </row>
    <row r="1238" spans="1:8" x14ac:dyDescent="0.15">
      <c r="A1238" s="1" t="str">
        <f>IF(MID(MST_CM_ITEM!A1238,12,2)&lt;&gt;"11",RIGHT(MST_CM_ITEM!A1238,13),RIGHT(MST_CM_ITEM!A1238,12))</f>
        <v>3208000200507</v>
      </c>
      <c r="B1238" s="1" t="e">
        <f t="shared" si="76"/>
        <v>#REF!</v>
      </c>
      <c r="C1238" s="1" t="str">
        <f t="shared" si="77"/>
        <v>PPIORG3208</v>
      </c>
      <c r="D1238" s="1" t="str">
        <f t="shared" si="78"/>
        <v>PPISPLY320800</v>
      </c>
      <c r="E1238" s="1" t="str">
        <f t="shared" si="79"/>
        <v>PPIITEM3208000200507</v>
      </c>
      <c r="F1238" s="1" t="str">
        <f>VLOOKUP( C1238,MST_CM_ORG!A:B,2)</f>
        <v>雲南市</v>
      </c>
      <c r="G1238" s="1" t="str">
        <f>VLOOKUP(D1238, PPI_SPLYCD!A:B,2,FALSE)</f>
        <v>工事</v>
      </c>
      <c r="H1238" s="1" t="str">
        <f>VLOOKUP(E1238, MST_CM_ITEM!A:B,2,FALSE)</f>
        <v>電気設備工事</v>
      </c>
    </row>
    <row r="1239" spans="1:8" x14ac:dyDescent="0.15">
      <c r="A1239" s="1" t="str">
        <f>IF(MID(MST_CM_ITEM!A1239,12,2)&lt;&gt;"11",RIGHT(MST_CM_ITEM!A1239,13),RIGHT(MST_CM_ITEM!A1239,12))</f>
        <v>3208000200508</v>
      </c>
      <c r="B1239" s="1" t="e">
        <f t="shared" si="76"/>
        <v>#REF!</v>
      </c>
      <c r="C1239" s="1" t="str">
        <f t="shared" si="77"/>
        <v>PPIORG3208</v>
      </c>
      <c r="D1239" s="1" t="str">
        <f t="shared" si="78"/>
        <v>PPISPLY320800</v>
      </c>
      <c r="E1239" s="1" t="str">
        <f t="shared" si="79"/>
        <v>PPIITEM3208000200508</v>
      </c>
      <c r="F1239" s="1" t="str">
        <f>VLOOKUP( C1239,MST_CM_ORG!A:B,2)</f>
        <v>雲南市</v>
      </c>
      <c r="G1239" s="1" t="str">
        <f>VLOOKUP(D1239, PPI_SPLYCD!A:B,2,FALSE)</f>
        <v>工事</v>
      </c>
      <c r="H1239" s="1" t="str">
        <f>VLOOKUP(E1239, MST_CM_ITEM!A:B,2,FALSE)</f>
        <v>冷暖房衛生設備工事</v>
      </c>
    </row>
    <row r="1240" spans="1:8" x14ac:dyDescent="0.15">
      <c r="A1240" s="1" t="str">
        <f>IF(MID(MST_CM_ITEM!A1240,12,2)&lt;&gt;"11",RIGHT(MST_CM_ITEM!A1240,13),RIGHT(MST_CM_ITEM!A1240,12))</f>
        <v>3208000200509</v>
      </c>
      <c r="B1240" s="1" t="e">
        <f t="shared" si="76"/>
        <v>#REF!</v>
      </c>
      <c r="C1240" s="1" t="str">
        <f t="shared" si="77"/>
        <v>PPIORG3208</v>
      </c>
      <c r="D1240" s="1" t="str">
        <f t="shared" si="78"/>
        <v>PPISPLY320800</v>
      </c>
      <c r="E1240" s="1" t="str">
        <f t="shared" si="79"/>
        <v>PPIITEM3208000200509</v>
      </c>
      <c r="F1240" s="1" t="str">
        <f>VLOOKUP( C1240,MST_CM_ORG!A:B,2)</f>
        <v>雲南市</v>
      </c>
      <c r="G1240" s="1" t="str">
        <f>VLOOKUP(D1240, PPI_SPLYCD!A:B,2,FALSE)</f>
        <v>工事</v>
      </c>
      <c r="H1240" s="1" t="str">
        <f>VLOOKUP(E1240, MST_CM_ITEM!A:B,2,FALSE)</f>
        <v>セメント・コンクリート舗装工事</v>
      </c>
    </row>
    <row r="1241" spans="1:8" x14ac:dyDescent="0.15">
      <c r="A1241" s="1" t="str">
        <f>IF(MID(MST_CM_ITEM!A1241,12,2)&lt;&gt;"11",RIGHT(MST_CM_ITEM!A1241,13),RIGHT(MST_CM_ITEM!A1241,12))</f>
        <v>3208000200510</v>
      </c>
      <c r="B1241" s="1" t="e">
        <f t="shared" si="76"/>
        <v>#REF!</v>
      </c>
      <c r="C1241" s="1" t="str">
        <f t="shared" si="77"/>
        <v>PPIORG3208</v>
      </c>
      <c r="D1241" s="1" t="str">
        <f t="shared" si="78"/>
        <v>PPISPLY320800</v>
      </c>
      <c r="E1241" s="1" t="str">
        <f t="shared" si="79"/>
        <v>PPIITEM3208000200510</v>
      </c>
      <c r="F1241" s="1" t="str">
        <f>VLOOKUP( C1241,MST_CM_ORG!A:B,2)</f>
        <v>雲南市</v>
      </c>
      <c r="G1241" s="1" t="str">
        <f>VLOOKUP(D1241, PPI_SPLYCD!A:B,2,FALSE)</f>
        <v>工事</v>
      </c>
      <c r="H1241" s="1" t="str">
        <f>VLOOKUP(E1241, MST_CM_ITEM!A:B,2,FALSE)</f>
        <v>プレストレスト・コンクリート工事</v>
      </c>
    </row>
    <row r="1242" spans="1:8" x14ac:dyDescent="0.15">
      <c r="A1242" s="1" t="str">
        <f>IF(MID(MST_CM_ITEM!A1242,12,2)&lt;&gt;"11",RIGHT(MST_CM_ITEM!A1242,13),RIGHT(MST_CM_ITEM!A1242,12))</f>
        <v>3208000200511</v>
      </c>
      <c r="B1242" s="1" t="e">
        <f t="shared" si="76"/>
        <v>#REF!</v>
      </c>
      <c r="C1242" s="1" t="str">
        <f t="shared" si="77"/>
        <v>PPIORG3208</v>
      </c>
      <c r="D1242" s="1" t="str">
        <f t="shared" si="78"/>
        <v>PPISPLY320800</v>
      </c>
      <c r="E1242" s="1" t="str">
        <f t="shared" si="79"/>
        <v>PPIITEM3208000200511</v>
      </c>
      <c r="F1242" s="1" t="str">
        <f>VLOOKUP( C1242,MST_CM_ORG!A:B,2)</f>
        <v>雲南市</v>
      </c>
      <c r="G1242" s="1" t="str">
        <f>VLOOKUP(D1242, PPI_SPLYCD!A:B,2,FALSE)</f>
        <v>工事</v>
      </c>
      <c r="H1242" s="1" t="str">
        <f>VLOOKUP(E1242, MST_CM_ITEM!A:B,2,FALSE)</f>
        <v>法面処理工事</v>
      </c>
    </row>
    <row r="1243" spans="1:8" x14ac:dyDescent="0.15">
      <c r="A1243" s="1" t="str">
        <f>IF(MID(MST_CM_ITEM!A1243,12,2)&lt;&gt;"11",RIGHT(MST_CM_ITEM!A1243,13),RIGHT(MST_CM_ITEM!A1243,12))</f>
        <v>3208000200512</v>
      </c>
      <c r="B1243" s="1" t="e">
        <f t="shared" si="76"/>
        <v>#REF!</v>
      </c>
      <c r="C1243" s="1" t="str">
        <f t="shared" si="77"/>
        <v>PPIORG3208</v>
      </c>
      <c r="D1243" s="1" t="str">
        <f t="shared" si="78"/>
        <v>PPISPLY320800</v>
      </c>
      <c r="E1243" s="1" t="str">
        <f t="shared" si="79"/>
        <v>PPIITEM3208000200512</v>
      </c>
      <c r="F1243" s="1" t="str">
        <f>VLOOKUP( C1243,MST_CM_ORG!A:B,2)</f>
        <v>雲南市</v>
      </c>
      <c r="G1243" s="1" t="str">
        <f>VLOOKUP(D1243, PPI_SPLYCD!A:B,2,FALSE)</f>
        <v>工事</v>
      </c>
      <c r="H1243" s="1" t="str">
        <f>VLOOKUP(E1243, MST_CM_ITEM!A:B,2,FALSE)</f>
        <v>塗装工事</v>
      </c>
    </row>
    <row r="1244" spans="1:8" x14ac:dyDescent="0.15">
      <c r="A1244" s="1" t="str">
        <f>IF(MID(MST_CM_ITEM!A1244,12,2)&lt;&gt;"11",RIGHT(MST_CM_ITEM!A1244,13),RIGHT(MST_CM_ITEM!A1244,12))</f>
        <v>3208000200513</v>
      </c>
      <c r="B1244" s="1" t="e">
        <f t="shared" si="76"/>
        <v>#REF!</v>
      </c>
      <c r="C1244" s="1" t="str">
        <f t="shared" si="77"/>
        <v>PPIORG3208</v>
      </c>
      <c r="D1244" s="1" t="str">
        <f t="shared" si="78"/>
        <v>PPISPLY320800</v>
      </c>
      <c r="E1244" s="1" t="str">
        <f t="shared" si="79"/>
        <v>PPIITEM3208000200513</v>
      </c>
      <c r="F1244" s="1" t="str">
        <f>VLOOKUP( C1244,MST_CM_ORG!A:B,2)</f>
        <v>雲南市</v>
      </c>
      <c r="G1244" s="1" t="str">
        <f>VLOOKUP(D1244, PPI_SPLYCD!A:B,2,FALSE)</f>
        <v>工事</v>
      </c>
      <c r="H1244" s="1" t="str">
        <f>VLOOKUP(E1244, MST_CM_ITEM!A:B,2,FALSE)</f>
        <v>維持修繕工事</v>
      </c>
    </row>
    <row r="1245" spans="1:8" x14ac:dyDescent="0.15">
      <c r="A1245" s="1" t="str">
        <f>IF(MID(MST_CM_ITEM!A1245,12,2)&lt;&gt;"11",RIGHT(MST_CM_ITEM!A1245,13),RIGHT(MST_CM_ITEM!A1245,12))</f>
        <v>3208000200514</v>
      </c>
      <c r="B1245" s="1" t="e">
        <f t="shared" si="76"/>
        <v>#REF!</v>
      </c>
      <c r="C1245" s="1" t="str">
        <f t="shared" si="77"/>
        <v>PPIORG3208</v>
      </c>
      <c r="D1245" s="1" t="str">
        <f t="shared" si="78"/>
        <v>PPISPLY320800</v>
      </c>
      <c r="E1245" s="1" t="str">
        <f t="shared" si="79"/>
        <v>PPIITEM3208000200514</v>
      </c>
      <c r="F1245" s="1" t="str">
        <f>VLOOKUP( C1245,MST_CM_ORG!A:B,2)</f>
        <v>雲南市</v>
      </c>
      <c r="G1245" s="1" t="str">
        <f>VLOOKUP(D1245, PPI_SPLYCD!A:B,2,FALSE)</f>
        <v>工事</v>
      </c>
      <c r="H1245" s="1" t="str">
        <f>VLOOKUP(E1245, MST_CM_ITEM!A:B,2,FALSE)</f>
        <v>しゅんせつ工事</v>
      </c>
    </row>
    <row r="1246" spans="1:8" x14ac:dyDescent="0.15">
      <c r="A1246" s="1" t="str">
        <f>IF(MID(MST_CM_ITEM!A1246,12,2)&lt;&gt;"11",RIGHT(MST_CM_ITEM!A1246,13),RIGHT(MST_CM_ITEM!A1246,12))</f>
        <v>3208000200515</v>
      </c>
      <c r="B1246" s="1" t="e">
        <f t="shared" si="76"/>
        <v>#REF!</v>
      </c>
      <c r="C1246" s="1" t="str">
        <f t="shared" si="77"/>
        <v>PPIORG3208</v>
      </c>
      <c r="D1246" s="1" t="str">
        <f t="shared" si="78"/>
        <v>PPISPLY320800</v>
      </c>
      <c r="E1246" s="1" t="str">
        <f t="shared" si="79"/>
        <v>PPIITEM3208000200515</v>
      </c>
      <c r="F1246" s="1" t="str">
        <f>VLOOKUP( C1246,MST_CM_ORG!A:B,2)</f>
        <v>雲南市</v>
      </c>
      <c r="G1246" s="1" t="str">
        <f>VLOOKUP(D1246, PPI_SPLYCD!A:B,2,FALSE)</f>
        <v>工事</v>
      </c>
      <c r="H1246" s="1" t="str">
        <f>VLOOKUP(E1246, MST_CM_ITEM!A:B,2,FALSE)</f>
        <v>グラウト工事</v>
      </c>
    </row>
    <row r="1247" spans="1:8" x14ac:dyDescent="0.15">
      <c r="A1247" s="1" t="str">
        <f>IF(MID(MST_CM_ITEM!A1247,12,2)&lt;&gt;"11",RIGHT(MST_CM_ITEM!A1247,13),RIGHT(MST_CM_ITEM!A1247,12))</f>
        <v>3208000200516</v>
      </c>
      <c r="B1247" s="1" t="e">
        <f t="shared" si="76"/>
        <v>#REF!</v>
      </c>
      <c r="C1247" s="1" t="str">
        <f t="shared" si="77"/>
        <v>PPIORG3208</v>
      </c>
      <c r="D1247" s="1" t="str">
        <f t="shared" si="78"/>
        <v>PPISPLY320800</v>
      </c>
      <c r="E1247" s="1" t="str">
        <f t="shared" si="79"/>
        <v>PPIITEM3208000200516</v>
      </c>
      <c r="F1247" s="1" t="str">
        <f>VLOOKUP( C1247,MST_CM_ORG!A:B,2)</f>
        <v>雲南市</v>
      </c>
      <c r="G1247" s="1" t="str">
        <f>VLOOKUP(D1247, PPI_SPLYCD!A:B,2,FALSE)</f>
        <v>工事</v>
      </c>
      <c r="H1247" s="1" t="str">
        <f>VLOOKUP(E1247, MST_CM_ITEM!A:B,2,FALSE)</f>
        <v>杭打工事</v>
      </c>
    </row>
    <row r="1248" spans="1:8" x14ac:dyDescent="0.15">
      <c r="A1248" s="1" t="str">
        <f>IF(MID(MST_CM_ITEM!A1248,12,2)&lt;&gt;"11",RIGHT(MST_CM_ITEM!A1248,13),RIGHT(MST_CM_ITEM!A1248,12))</f>
        <v>3208000200517</v>
      </c>
      <c r="B1248" s="1" t="e">
        <f t="shared" si="76"/>
        <v>#REF!</v>
      </c>
      <c r="C1248" s="1" t="str">
        <f t="shared" si="77"/>
        <v>PPIORG3208</v>
      </c>
      <c r="D1248" s="1" t="str">
        <f t="shared" si="78"/>
        <v>PPISPLY320800</v>
      </c>
      <c r="E1248" s="1" t="str">
        <f t="shared" si="79"/>
        <v>PPIITEM3208000200517</v>
      </c>
      <c r="F1248" s="1" t="str">
        <f>VLOOKUP( C1248,MST_CM_ORG!A:B,2)</f>
        <v>雲南市</v>
      </c>
      <c r="G1248" s="1" t="str">
        <f>VLOOKUP(D1248, PPI_SPLYCD!A:B,2,FALSE)</f>
        <v>工事</v>
      </c>
      <c r="H1248" s="1" t="str">
        <f>VLOOKUP(E1248, MST_CM_ITEM!A:B,2,FALSE)</f>
        <v>さく井工事</v>
      </c>
    </row>
    <row r="1249" spans="1:8" x14ac:dyDescent="0.15">
      <c r="A1249" s="1" t="str">
        <f>IF(MID(MST_CM_ITEM!A1249,12,2)&lt;&gt;"11",RIGHT(MST_CM_ITEM!A1249,13),RIGHT(MST_CM_ITEM!A1249,12))</f>
        <v>3208000200518</v>
      </c>
      <c r="B1249" s="1" t="e">
        <f t="shared" si="76"/>
        <v>#REF!</v>
      </c>
      <c r="C1249" s="1" t="str">
        <f t="shared" si="77"/>
        <v>PPIORG3208</v>
      </c>
      <c r="D1249" s="1" t="str">
        <f t="shared" si="78"/>
        <v>PPISPLY320800</v>
      </c>
      <c r="E1249" s="1" t="str">
        <f t="shared" si="79"/>
        <v>PPIITEM3208000200518</v>
      </c>
      <c r="F1249" s="1" t="str">
        <f>VLOOKUP( C1249,MST_CM_ORG!A:B,2)</f>
        <v>雲南市</v>
      </c>
      <c r="G1249" s="1" t="str">
        <f>VLOOKUP(D1249, PPI_SPLYCD!A:B,2,FALSE)</f>
        <v>工事</v>
      </c>
      <c r="H1249" s="1" t="str">
        <f>VLOOKUP(E1249, MST_CM_ITEM!A:B,2,FALSE)</f>
        <v>プレハブ建築工事</v>
      </c>
    </row>
    <row r="1250" spans="1:8" x14ac:dyDescent="0.15">
      <c r="A1250" s="1" t="str">
        <f>IF(MID(MST_CM_ITEM!A1250,12,2)&lt;&gt;"11",RIGHT(MST_CM_ITEM!A1250,13),RIGHT(MST_CM_ITEM!A1250,12))</f>
        <v>3208000200519</v>
      </c>
      <c r="B1250" s="1" t="e">
        <f t="shared" si="76"/>
        <v>#REF!</v>
      </c>
      <c r="C1250" s="1" t="str">
        <f t="shared" si="77"/>
        <v>PPIORG3208</v>
      </c>
      <c r="D1250" s="1" t="str">
        <f t="shared" si="78"/>
        <v>PPISPLY320800</v>
      </c>
      <c r="E1250" s="1" t="str">
        <f t="shared" si="79"/>
        <v>PPIITEM3208000200519</v>
      </c>
      <c r="F1250" s="1" t="str">
        <f>VLOOKUP( C1250,MST_CM_ORG!A:B,2)</f>
        <v>雲南市</v>
      </c>
      <c r="G1250" s="1" t="str">
        <f>VLOOKUP(D1250, PPI_SPLYCD!A:B,2,FALSE)</f>
        <v>工事</v>
      </c>
      <c r="H1250" s="1" t="str">
        <f>VLOOKUP(E1250, MST_CM_ITEM!A:B,2,FALSE)</f>
        <v>機械設備工事</v>
      </c>
    </row>
    <row r="1251" spans="1:8" x14ac:dyDescent="0.15">
      <c r="A1251" s="1" t="str">
        <f>IF(MID(MST_CM_ITEM!A1251,12,2)&lt;&gt;"11",RIGHT(MST_CM_ITEM!A1251,13),RIGHT(MST_CM_ITEM!A1251,12))</f>
        <v>3208000200520</v>
      </c>
      <c r="B1251" s="1" t="e">
        <f t="shared" si="76"/>
        <v>#REF!</v>
      </c>
      <c r="C1251" s="1" t="str">
        <f t="shared" si="77"/>
        <v>PPIORG3208</v>
      </c>
      <c r="D1251" s="1" t="str">
        <f t="shared" si="78"/>
        <v>PPISPLY320800</v>
      </c>
      <c r="E1251" s="1" t="str">
        <f t="shared" si="79"/>
        <v>PPIITEM3208000200520</v>
      </c>
      <c r="F1251" s="1" t="str">
        <f>VLOOKUP( C1251,MST_CM_ORG!A:B,2)</f>
        <v>雲南市</v>
      </c>
      <c r="G1251" s="1" t="str">
        <f>VLOOKUP(D1251, PPI_SPLYCD!A:B,2,FALSE)</f>
        <v>工事</v>
      </c>
      <c r="H1251" s="1" t="str">
        <f>VLOOKUP(E1251, MST_CM_ITEM!A:B,2,FALSE)</f>
        <v>通信設備工事</v>
      </c>
    </row>
    <row r="1252" spans="1:8" x14ac:dyDescent="0.15">
      <c r="A1252" s="1" t="str">
        <f>IF(MID(MST_CM_ITEM!A1252,12,2)&lt;&gt;"11",RIGHT(MST_CM_ITEM!A1252,13),RIGHT(MST_CM_ITEM!A1252,12))</f>
        <v>3208000200521</v>
      </c>
      <c r="B1252" s="1" t="e">
        <f t="shared" si="76"/>
        <v>#REF!</v>
      </c>
      <c r="C1252" s="1" t="str">
        <f t="shared" si="77"/>
        <v>PPIORG3208</v>
      </c>
      <c r="D1252" s="1" t="str">
        <f t="shared" si="78"/>
        <v>PPISPLY320800</v>
      </c>
      <c r="E1252" s="1" t="str">
        <f t="shared" si="79"/>
        <v>PPIITEM3208000200521</v>
      </c>
      <c r="F1252" s="1" t="str">
        <f>VLOOKUP( C1252,MST_CM_ORG!A:B,2)</f>
        <v>雲南市</v>
      </c>
      <c r="G1252" s="1" t="str">
        <f>VLOOKUP(D1252, PPI_SPLYCD!A:B,2,FALSE)</f>
        <v>工事</v>
      </c>
      <c r="H1252" s="1" t="str">
        <f>VLOOKUP(E1252, MST_CM_ITEM!A:B,2,FALSE)</f>
        <v>受変電設備工事</v>
      </c>
    </row>
    <row r="1253" spans="1:8" x14ac:dyDescent="0.15">
      <c r="A1253" s="1" t="str">
        <f>IF(MID(MST_CM_ITEM!A1253,12,2)&lt;&gt;"11",RIGHT(MST_CM_ITEM!A1253,13),RIGHT(MST_CM_ITEM!A1253,12))</f>
        <v>3208000200522</v>
      </c>
      <c r="B1253" s="1" t="e">
        <f t="shared" si="76"/>
        <v>#REF!</v>
      </c>
      <c r="C1253" s="1" t="str">
        <f t="shared" si="77"/>
        <v>PPIORG3208</v>
      </c>
      <c r="D1253" s="1" t="str">
        <f t="shared" si="78"/>
        <v>PPISPLY320800</v>
      </c>
      <c r="E1253" s="1" t="str">
        <f t="shared" si="79"/>
        <v>PPIITEM3208000200522</v>
      </c>
      <c r="F1253" s="1" t="str">
        <f>VLOOKUP( C1253,MST_CM_ORG!A:B,2)</f>
        <v>雲南市</v>
      </c>
      <c r="G1253" s="1" t="str">
        <f>VLOOKUP(D1253, PPI_SPLYCD!A:B,2,FALSE)</f>
        <v>工事</v>
      </c>
      <c r="H1253" s="1" t="str">
        <f>VLOOKUP(E1253, MST_CM_ITEM!A:B,2,FALSE)</f>
        <v>港湾土木工事</v>
      </c>
    </row>
    <row r="1254" spans="1:8" x14ac:dyDescent="0.15">
      <c r="A1254" s="1" t="str">
        <f>IF(MID(MST_CM_ITEM!A1254,12,2)&lt;&gt;"11",RIGHT(MST_CM_ITEM!A1254,13),RIGHT(MST_CM_ITEM!A1254,12))</f>
        <v>3208000200523</v>
      </c>
      <c r="B1254" s="1" t="e">
        <f t="shared" si="76"/>
        <v>#REF!</v>
      </c>
      <c r="C1254" s="1" t="str">
        <f t="shared" si="77"/>
        <v>PPIORG3208</v>
      </c>
      <c r="D1254" s="1" t="str">
        <f t="shared" si="78"/>
        <v>PPISPLY320800</v>
      </c>
      <c r="E1254" s="1" t="str">
        <f t="shared" si="79"/>
        <v>PPIITEM3208000200523</v>
      </c>
      <c r="F1254" s="1" t="str">
        <f>VLOOKUP( C1254,MST_CM_ORG!A:B,2)</f>
        <v>雲南市</v>
      </c>
      <c r="G1254" s="1" t="str">
        <f>VLOOKUP(D1254, PPI_SPLYCD!A:B,2,FALSE)</f>
        <v>工事</v>
      </c>
      <c r="H1254" s="1" t="str">
        <f>VLOOKUP(E1254, MST_CM_ITEM!A:B,2,FALSE)</f>
        <v>一般土木工事（港湾空港関係）</v>
      </c>
    </row>
    <row r="1255" spans="1:8" x14ac:dyDescent="0.15">
      <c r="A1255" s="1" t="str">
        <f>IF(MID(MST_CM_ITEM!A1255,12,2)&lt;&gt;"11",RIGHT(MST_CM_ITEM!A1255,13),RIGHT(MST_CM_ITEM!A1255,12))</f>
        <v>3208000200524</v>
      </c>
      <c r="B1255" s="1" t="e">
        <f t="shared" si="76"/>
        <v>#REF!</v>
      </c>
      <c r="C1255" s="1" t="str">
        <f t="shared" si="77"/>
        <v>PPIORG3208</v>
      </c>
      <c r="D1255" s="1" t="str">
        <f t="shared" si="78"/>
        <v>PPISPLY320800</v>
      </c>
      <c r="E1255" s="1" t="str">
        <f t="shared" si="79"/>
        <v>PPIITEM3208000200524</v>
      </c>
      <c r="F1255" s="1" t="str">
        <f>VLOOKUP( C1255,MST_CM_ORG!A:B,2)</f>
        <v>雲南市</v>
      </c>
      <c r="G1255" s="1" t="str">
        <f>VLOOKUP(D1255, PPI_SPLYCD!A:B,2,FALSE)</f>
        <v>工事</v>
      </c>
      <c r="H1255" s="1" t="str">
        <f>VLOOKUP(E1255, MST_CM_ITEM!A:B,2,FALSE)</f>
        <v>しゅんせつ工事（港湾空港関係）</v>
      </c>
    </row>
    <row r="1256" spans="1:8" x14ac:dyDescent="0.15">
      <c r="A1256" s="1" t="str">
        <f>IF(MID(MST_CM_ITEM!A1256,12,2)&lt;&gt;"11",RIGHT(MST_CM_ITEM!A1256,13),RIGHT(MST_CM_ITEM!A1256,12))</f>
        <v>3208000200525</v>
      </c>
      <c r="B1256" s="1" t="e">
        <f t="shared" si="76"/>
        <v>#REF!</v>
      </c>
      <c r="C1256" s="1" t="str">
        <f t="shared" si="77"/>
        <v>PPIORG3208</v>
      </c>
      <c r="D1256" s="1" t="str">
        <f t="shared" si="78"/>
        <v>PPISPLY320800</v>
      </c>
      <c r="E1256" s="1" t="str">
        <f t="shared" si="79"/>
        <v>PPIITEM3208000200525</v>
      </c>
      <c r="F1256" s="1" t="str">
        <f>VLOOKUP( C1256,MST_CM_ORG!A:B,2)</f>
        <v>雲南市</v>
      </c>
      <c r="G1256" s="1" t="str">
        <f>VLOOKUP(D1256, PPI_SPLYCD!A:B,2,FALSE)</f>
        <v>工事</v>
      </c>
      <c r="H1256" s="1" t="str">
        <f>VLOOKUP(E1256, MST_CM_ITEM!A:B,2,FALSE)</f>
        <v>舗装工事（港湾空港関係）</v>
      </c>
    </row>
    <row r="1257" spans="1:8" x14ac:dyDescent="0.15">
      <c r="A1257" s="1" t="str">
        <f>IF(MID(MST_CM_ITEM!A1257,12,2)&lt;&gt;"11",RIGHT(MST_CM_ITEM!A1257,13),RIGHT(MST_CM_ITEM!A1257,12))</f>
        <v>3208000200526</v>
      </c>
      <c r="B1257" s="1" t="e">
        <f t="shared" si="76"/>
        <v>#REF!</v>
      </c>
      <c r="C1257" s="1" t="str">
        <f t="shared" si="77"/>
        <v>PPIORG3208</v>
      </c>
      <c r="D1257" s="1" t="str">
        <f t="shared" si="78"/>
        <v>PPISPLY320800</v>
      </c>
      <c r="E1257" s="1" t="str">
        <f t="shared" si="79"/>
        <v>PPIITEM3208000200526</v>
      </c>
      <c r="F1257" s="1" t="str">
        <f>VLOOKUP( C1257,MST_CM_ORG!A:B,2)</f>
        <v>雲南市</v>
      </c>
      <c r="G1257" s="1" t="str">
        <f>VLOOKUP(D1257, PPI_SPLYCD!A:B,2,FALSE)</f>
        <v>工事</v>
      </c>
      <c r="H1257" s="1" t="str">
        <f>VLOOKUP(E1257, MST_CM_ITEM!A:B,2,FALSE)</f>
        <v>農林土木工事</v>
      </c>
    </row>
    <row r="1258" spans="1:8" x14ac:dyDescent="0.15">
      <c r="A1258" s="1" t="str">
        <f>IF(MID(MST_CM_ITEM!A1258,12,2)&lt;&gt;"11",RIGHT(MST_CM_ITEM!A1258,13),RIGHT(MST_CM_ITEM!A1258,12))</f>
        <v>3208000200527</v>
      </c>
      <c r="B1258" s="1" t="e">
        <f t="shared" si="76"/>
        <v>#REF!</v>
      </c>
      <c r="C1258" s="1" t="str">
        <f t="shared" si="77"/>
        <v>PPIORG3208</v>
      </c>
      <c r="D1258" s="1" t="str">
        <f t="shared" si="78"/>
        <v>PPISPLY320800</v>
      </c>
      <c r="E1258" s="1" t="str">
        <f t="shared" si="79"/>
        <v>PPIITEM3208000200527</v>
      </c>
      <c r="F1258" s="1" t="str">
        <f>VLOOKUP( C1258,MST_CM_ORG!A:B,2)</f>
        <v>雲南市</v>
      </c>
      <c r="G1258" s="1" t="str">
        <f>VLOOKUP(D1258, PPI_SPLYCD!A:B,2,FALSE)</f>
        <v>工事</v>
      </c>
      <c r="H1258" s="1" t="str">
        <f>VLOOKUP(E1258, MST_CM_ITEM!A:B,2,FALSE)</f>
        <v>農林建築工事</v>
      </c>
    </row>
    <row r="1259" spans="1:8" x14ac:dyDescent="0.15">
      <c r="A1259" s="1" t="str">
        <f>IF(MID(MST_CM_ITEM!A1259,12,2)&lt;&gt;"11",RIGHT(MST_CM_ITEM!A1259,13),RIGHT(MST_CM_ITEM!A1259,12))</f>
        <v>3208000200528</v>
      </c>
      <c r="B1259" s="1" t="e">
        <f t="shared" si="76"/>
        <v>#REF!</v>
      </c>
      <c r="C1259" s="1" t="str">
        <f t="shared" si="77"/>
        <v>PPIORG3208</v>
      </c>
      <c r="D1259" s="1" t="str">
        <f t="shared" si="78"/>
        <v>PPISPLY320800</v>
      </c>
      <c r="E1259" s="1" t="str">
        <f t="shared" si="79"/>
        <v>PPIITEM3208000200528</v>
      </c>
      <c r="F1259" s="1" t="str">
        <f>VLOOKUP( C1259,MST_CM_ORG!A:B,2)</f>
        <v>雲南市</v>
      </c>
      <c r="G1259" s="1" t="str">
        <f>VLOOKUP(D1259, PPI_SPLYCD!A:B,2,FALSE)</f>
        <v>工事</v>
      </c>
      <c r="H1259" s="1" t="str">
        <f>VLOOKUP(E1259, MST_CM_ITEM!A:B,2,FALSE)</f>
        <v>水道施設工事</v>
      </c>
    </row>
    <row r="1260" spans="1:8" x14ac:dyDescent="0.15">
      <c r="A1260" s="1" t="str">
        <f>IF(MID(MST_CM_ITEM!A1260,12,2)&lt;&gt;"11",RIGHT(MST_CM_ITEM!A1260,13),RIGHT(MST_CM_ITEM!A1260,12))</f>
        <v>3208000200529</v>
      </c>
      <c r="B1260" s="1" t="e">
        <f t="shared" si="76"/>
        <v>#REF!</v>
      </c>
      <c r="C1260" s="1" t="str">
        <f t="shared" si="77"/>
        <v>PPIORG3208</v>
      </c>
      <c r="D1260" s="1" t="str">
        <f t="shared" si="78"/>
        <v>PPISPLY320800</v>
      </c>
      <c r="E1260" s="1" t="str">
        <f t="shared" si="79"/>
        <v>PPIITEM3208000200529</v>
      </c>
      <c r="F1260" s="1" t="str">
        <f>VLOOKUP( C1260,MST_CM_ORG!A:B,2)</f>
        <v>雲南市</v>
      </c>
      <c r="G1260" s="1" t="str">
        <f>VLOOKUP(D1260, PPI_SPLYCD!A:B,2,FALSE)</f>
        <v>工事</v>
      </c>
      <c r="H1260" s="1" t="str">
        <f>VLOOKUP(E1260, MST_CM_ITEM!A:B,2,FALSE)</f>
        <v>管工事</v>
      </c>
    </row>
    <row r="1261" spans="1:8" x14ac:dyDescent="0.15">
      <c r="A1261" s="1" t="str">
        <f>IF(MID(MST_CM_ITEM!A1261,12,2)&lt;&gt;"11",RIGHT(MST_CM_ITEM!A1261,13),RIGHT(MST_CM_ITEM!A1261,12))</f>
        <v>3208000200530</v>
      </c>
      <c r="B1261" s="1" t="e">
        <f t="shared" si="76"/>
        <v>#REF!</v>
      </c>
      <c r="C1261" s="1" t="str">
        <f t="shared" si="77"/>
        <v>PPIORG3208</v>
      </c>
      <c r="D1261" s="1" t="str">
        <f t="shared" si="78"/>
        <v>PPISPLY320800</v>
      </c>
      <c r="E1261" s="1" t="str">
        <f t="shared" si="79"/>
        <v>PPIITEM3208000200530</v>
      </c>
      <c r="F1261" s="1" t="str">
        <f>VLOOKUP( C1261,MST_CM_ORG!A:B,2)</f>
        <v>雲南市</v>
      </c>
      <c r="G1261" s="1" t="str">
        <f>VLOOKUP(D1261, PPI_SPLYCD!A:B,2,FALSE)</f>
        <v>工事</v>
      </c>
      <c r="H1261" s="1" t="str">
        <f>VLOOKUP(E1261, MST_CM_ITEM!A:B,2,FALSE)</f>
        <v>その他工事</v>
      </c>
    </row>
    <row r="1262" spans="1:8" x14ac:dyDescent="0.15">
      <c r="A1262" s="1" t="str">
        <f>IF(MID(MST_CM_ITEM!A1262,12,2)&lt;&gt;"11",RIGHT(MST_CM_ITEM!A1262,13),RIGHT(MST_CM_ITEM!A1262,12))</f>
        <v>3208000200531</v>
      </c>
      <c r="B1262" s="1" t="e">
        <f t="shared" si="76"/>
        <v>#REF!</v>
      </c>
      <c r="C1262" s="1" t="str">
        <f t="shared" si="77"/>
        <v>PPIORG3208</v>
      </c>
      <c r="D1262" s="1" t="str">
        <f t="shared" si="78"/>
        <v>PPISPLY320800</v>
      </c>
      <c r="E1262" s="1" t="str">
        <f t="shared" si="79"/>
        <v>PPIITEM3208000200531</v>
      </c>
      <c r="F1262" s="1" t="str">
        <f>VLOOKUP( C1262,MST_CM_ORG!A:B,2)</f>
        <v>雲南市</v>
      </c>
      <c r="G1262" s="1" t="str">
        <f>VLOOKUP(D1262, PPI_SPLYCD!A:B,2,FALSE)</f>
        <v>工事</v>
      </c>
      <c r="H1262" s="1" t="str">
        <f>VLOOKUP(E1262, MST_CM_ITEM!A:B,2,FALSE)</f>
        <v>舗装工事</v>
      </c>
    </row>
    <row r="1263" spans="1:8" x14ac:dyDescent="0.15">
      <c r="A1263" s="1" t="str">
        <f>IF(MID(MST_CM_ITEM!A1263,12,2)&lt;&gt;"11",RIGHT(MST_CM_ITEM!A1263,13),RIGHT(MST_CM_ITEM!A1263,12))</f>
        <v>3208000200532</v>
      </c>
      <c r="B1263" s="1" t="e">
        <f t="shared" si="76"/>
        <v>#REF!</v>
      </c>
      <c r="C1263" s="1" t="str">
        <f t="shared" si="77"/>
        <v>PPIORG3208</v>
      </c>
      <c r="D1263" s="1" t="str">
        <f t="shared" si="78"/>
        <v>PPISPLY320800</v>
      </c>
      <c r="E1263" s="1" t="str">
        <f t="shared" si="79"/>
        <v>PPIITEM3208000200532</v>
      </c>
      <c r="F1263" s="1" t="str">
        <f>VLOOKUP( C1263,MST_CM_ORG!A:B,2)</f>
        <v>雲南市</v>
      </c>
      <c r="G1263" s="1" t="str">
        <f>VLOOKUP(D1263, PPI_SPLYCD!A:B,2,FALSE)</f>
        <v>工事</v>
      </c>
      <c r="H1263" s="1" t="str">
        <f>VLOOKUP(E1263, MST_CM_ITEM!A:B,2,FALSE)</f>
        <v>港湾工事</v>
      </c>
    </row>
    <row r="1264" spans="1:8" x14ac:dyDescent="0.15">
      <c r="A1264" s="1" t="str">
        <f>IF(MID(MST_CM_ITEM!A1264,12,2)&lt;&gt;"11",RIGHT(MST_CM_ITEM!A1264,13),RIGHT(MST_CM_ITEM!A1264,12))</f>
        <v>3208000200533</v>
      </c>
      <c r="B1264" s="1" t="e">
        <f t="shared" si="76"/>
        <v>#REF!</v>
      </c>
      <c r="C1264" s="1" t="str">
        <f t="shared" si="77"/>
        <v>PPIORG3208</v>
      </c>
      <c r="D1264" s="1" t="str">
        <f t="shared" si="78"/>
        <v>PPISPLY320800</v>
      </c>
      <c r="E1264" s="1" t="str">
        <f t="shared" si="79"/>
        <v>PPIITEM3208000200533</v>
      </c>
      <c r="F1264" s="1" t="str">
        <f>VLOOKUP( C1264,MST_CM_ORG!A:B,2)</f>
        <v>雲南市</v>
      </c>
      <c r="G1264" s="1" t="str">
        <f>VLOOKUP(D1264, PPI_SPLYCD!A:B,2,FALSE)</f>
        <v>工事</v>
      </c>
      <c r="H1264" s="1" t="str">
        <f>VLOOKUP(E1264, MST_CM_ITEM!A:B,2,FALSE)</f>
        <v>一般建築工事</v>
      </c>
    </row>
    <row r="1265" spans="1:8" x14ac:dyDescent="0.15">
      <c r="A1265" s="1" t="str">
        <f>IF(MID(MST_CM_ITEM!A1265,12,2)&lt;&gt;"11",RIGHT(MST_CM_ITEM!A1265,13),RIGHT(MST_CM_ITEM!A1265,12))</f>
        <v>3208000200534</v>
      </c>
      <c r="B1265" s="1" t="e">
        <f t="shared" si="76"/>
        <v>#REF!</v>
      </c>
      <c r="C1265" s="1" t="str">
        <f t="shared" si="77"/>
        <v>PPIORG3208</v>
      </c>
      <c r="D1265" s="1" t="str">
        <f t="shared" si="78"/>
        <v>PPISPLY320800</v>
      </c>
      <c r="E1265" s="1" t="str">
        <f t="shared" si="79"/>
        <v>PPIITEM3208000200534</v>
      </c>
      <c r="F1265" s="1" t="str">
        <f>VLOOKUP( C1265,MST_CM_ORG!A:B,2)</f>
        <v>雲南市</v>
      </c>
      <c r="G1265" s="1" t="str">
        <f>VLOOKUP(D1265, PPI_SPLYCD!A:B,2,FALSE)</f>
        <v>工事</v>
      </c>
      <c r="H1265" s="1" t="str">
        <f>VLOOKUP(E1265, MST_CM_ITEM!A:B,2,FALSE)</f>
        <v>内装工事</v>
      </c>
    </row>
    <row r="1266" spans="1:8" x14ac:dyDescent="0.15">
      <c r="A1266" s="1" t="str">
        <f>IF(MID(MST_CM_ITEM!A1266,12,2)&lt;&gt;"11",RIGHT(MST_CM_ITEM!A1266,13),RIGHT(MST_CM_ITEM!A1266,12))</f>
        <v>3208000200535</v>
      </c>
      <c r="B1266" s="1" t="e">
        <f t="shared" si="76"/>
        <v>#REF!</v>
      </c>
      <c r="C1266" s="1" t="str">
        <f t="shared" si="77"/>
        <v>PPIORG3208</v>
      </c>
      <c r="D1266" s="1" t="str">
        <f t="shared" si="78"/>
        <v>PPISPLY320800</v>
      </c>
      <c r="E1266" s="1" t="str">
        <f t="shared" si="79"/>
        <v>PPIITEM3208000200535</v>
      </c>
      <c r="F1266" s="1" t="str">
        <f>VLOOKUP( C1266,MST_CM_ORG!A:B,2)</f>
        <v>雲南市</v>
      </c>
      <c r="G1266" s="1" t="str">
        <f>VLOOKUP(D1266, PPI_SPLYCD!A:B,2,FALSE)</f>
        <v>工事</v>
      </c>
      <c r="H1266" s="1" t="str">
        <f>VLOOKUP(E1266, MST_CM_ITEM!A:B,2,FALSE)</f>
        <v>電気工事</v>
      </c>
    </row>
    <row r="1267" spans="1:8" x14ac:dyDescent="0.15">
      <c r="A1267" s="1" t="str">
        <f>IF(MID(MST_CM_ITEM!A1267,12,2)&lt;&gt;"11",RIGHT(MST_CM_ITEM!A1267,13),RIGHT(MST_CM_ITEM!A1267,12))</f>
        <v>3208000200536</v>
      </c>
      <c r="B1267" s="1" t="e">
        <f t="shared" si="76"/>
        <v>#REF!</v>
      </c>
      <c r="C1267" s="1" t="str">
        <f t="shared" si="77"/>
        <v>PPIORG3208</v>
      </c>
      <c r="D1267" s="1" t="str">
        <f t="shared" si="78"/>
        <v>PPISPLY320800</v>
      </c>
      <c r="E1267" s="1" t="str">
        <f t="shared" si="79"/>
        <v>PPIITEM3208000200536</v>
      </c>
      <c r="F1267" s="1" t="str">
        <f>VLOOKUP( C1267,MST_CM_ORG!A:B,2)</f>
        <v>雲南市</v>
      </c>
      <c r="G1267" s="1" t="str">
        <f>VLOOKUP(D1267, PPI_SPLYCD!A:B,2,FALSE)</f>
        <v>工事</v>
      </c>
      <c r="H1267" s="1" t="str">
        <f>VLOOKUP(E1267, MST_CM_ITEM!A:B,2,FALSE)</f>
        <v>森林整備</v>
      </c>
    </row>
    <row r="1268" spans="1:8" x14ac:dyDescent="0.15">
      <c r="A1268" s="1" t="str">
        <f>IF(MID(MST_CM_ITEM!A1268,12,2)&lt;&gt;"11",RIGHT(MST_CM_ITEM!A1268,13),RIGHT(MST_CM_ITEM!A1268,12))</f>
        <v>3208010200601</v>
      </c>
      <c r="B1268" s="1" t="e">
        <f t="shared" si="76"/>
        <v>#REF!</v>
      </c>
      <c r="C1268" s="1" t="str">
        <f t="shared" si="77"/>
        <v>PPIORG3208</v>
      </c>
      <c r="D1268" s="1" t="str">
        <f t="shared" si="78"/>
        <v>PPISPLY320801</v>
      </c>
      <c r="E1268" s="1" t="str">
        <f t="shared" si="79"/>
        <v>PPIITEM3208010200601</v>
      </c>
      <c r="F1268" s="1" t="str">
        <f>VLOOKUP( C1268,MST_CM_ORG!A:B,2)</f>
        <v>雲南市</v>
      </c>
      <c r="G1268" s="1" t="str">
        <f>VLOOKUP(D1268, PPI_SPLYCD!A:B,2,FALSE)</f>
        <v>業務</v>
      </c>
      <c r="H1268" s="1" t="str">
        <f>VLOOKUP(E1268, MST_CM_ITEM!A:B,2,FALSE)</f>
        <v>測量</v>
      </c>
    </row>
    <row r="1269" spans="1:8" x14ac:dyDescent="0.15">
      <c r="A1269" s="1" t="str">
        <f>IF(MID(MST_CM_ITEM!A1269,12,2)&lt;&gt;"11",RIGHT(MST_CM_ITEM!A1269,13),RIGHT(MST_CM_ITEM!A1269,12))</f>
        <v>3208010200602</v>
      </c>
      <c r="B1269" s="1" t="e">
        <f t="shared" si="76"/>
        <v>#REF!</v>
      </c>
      <c r="C1269" s="1" t="str">
        <f t="shared" si="77"/>
        <v>PPIORG3208</v>
      </c>
      <c r="D1269" s="1" t="str">
        <f t="shared" si="78"/>
        <v>PPISPLY320801</v>
      </c>
      <c r="E1269" s="1" t="str">
        <f t="shared" si="79"/>
        <v>PPIITEM3208010200602</v>
      </c>
      <c r="F1269" s="1" t="str">
        <f>VLOOKUP( C1269,MST_CM_ORG!A:B,2)</f>
        <v>雲南市</v>
      </c>
      <c r="G1269" s="1" t="str">
        <f>VLOOKUP(D1269, PPI_SPLYCD!A:B,2,FALSE)</f>
        <v>業務</v>
      </c>
      <c r="H1269" s="1" t="str">
        <f>VLOOKUP(E1269, MST_CM_ITEM!A:B,2,FALSE)</f>
        <v>建築コンサルタント</v>
      </c>
    </row>
    <row r="1270" spans="1:8" x14ac:dyDescent="0.15">
      <c r="A1270" s="1" t="str">
        <f>IF(MID(MST_CM_ITEM!A1270,12,2)&lt;&gt;"11",RIGHT(MST_CM_ITEM!A1270,13),RIGHT(MST_CM_ITEM!A1270,12))</f>
        <v>3208010200603</v>
      </c>
      <c r="B1270" s="1" t="e">
        <f t="shared" si="76"/>
        <v>#REF!</v>
      </c>
      <c r="C1270" s="1" t="str">
        <f t="shared" si="77"/>
        <v>PPIORG3208</v>
      </c>
      <c r="D1270" s="1" t="str">
        <f t="shared" si="78"/>
        <v>PPISPLY320801</v>
      </c>
      <c r="E1270" s="1" t="str">
        <f t="shared" si="79"/>
        <v>PPIITEM3208010200603</v>
      </c>
      <c r="F1270" s="1" t="str">
        <f>VLOOKUP( C1270,MST_CM_ORG!A:B,2)</f>
        <v>雲南市</v>
      </c>
      <c r="G1270" s="1" t="str">
        <f>VLOOKUP(D1270, PPI_SPLYCD!A:B,2,FALSE)</f>
        <v>業務</v>
      </c>
      <c r="H1270" s="1" t="str">
        <f>VLOOKUP(E1270, MST_CM_ITEM!A:B,2,FALSE)</f>
        <v>土木コンサルタント</v>
      </c>
    </row>
    <row r="1271" spans="1:8" x14ac:dyDescent="0.15">
      <c r="A1271" s="1" t="str">
        <f>IF(MID(MST_CM_ITEM!A1271,12,2)&lt;&gt;"11",RIGHT(MST_CM_ITEM!A1271,13),RIGHT(MST_CM_ITEM!A1271,12))</f>
        <v>3208010200604</v>
      </c>
      <c r="B1271" s="1" t="e">
        <f t="shared" si="76"/>
        <v>#REF!</v>
      </c>
      <c r="C1271" s="1" t="str">
        <f t="shared" si="77"/>
        <v>PPIORG3208</v>
      </c>
      <c r="D1271" s="1" t="str">
        <f t="shared" si="78"/>
        <v>PPISPLY320801</v>
      </c>
      <c r="E1271" s="1" t="str">
        <f t="shared" si="79"/>
        <v>PPIITEM3208010200604</v>
      </c>
      <c r="F1271" s="1" t="str">
        <f>VLOOKUP( C1271,MST_CM_ORG!A:B,2)</f>
        <v>雲南市</v>
      </c>
      <c r="G1271" s="1" t="str">
        <f>VLOOKUP(D1271, PPI_SPLYCD!A:B,2,FALSE)</f>
        <v>業務</v>
      </c>
      <c r="H1271" s="1" t="str">
        <f>VLOOKUP(E1271, MST_CM_ITEM!A:B,2,FALSE)</f>
        <v>地質調査</v>
      </c>
    </row>
    <row r="1272" spans="1:8" x14ac:dyDescent="0.15">
      <c r="A1272" s="1" t="str">
        <f>IF(MID(MST_CM_ITEM!A1272,12,2)&lt;&gt;"11",RIGHT(MST_CM_ITEM!A1272,13),RIGHT(MST_CM_ITEM!A1272,12))</f>
        <v>3208010200605</v>
      </c>
      <c r="B1272" s="1" t="e">
        <f t="shared" si="76"/>
        <v>#REF!</v>
      </c>
      <c r="C1272" s="1" t="str">
        <f t="shared" si="77"/>
        <v>PPIORG3208</v>
      </c>
      <c r="D1272" s="1" t="str">
        <f t="shared" si="78"/>
        <v>PPISPLY320801</v>
      </c>
      <c r="E1272" s="1" t="str">
        <f t="shared" si="79"/>
        <v>PPIITEM3208010200605</v>
      </c>
      <c r="F1272" s="1" t="str">
        <f>VLOOKUP( C1272,MST_CM_ORG!A:B,2)</f>
        <v>雲南市</v>
      </c>
      <c r="G1272" s="1" t="str">
        <f>VLOOKUP(D1272, PPI_SPLYCD!A:B,2,FALSE)</f>
        <v>業務</v>
      </c>
      <c r="H1272" s="1" t="str">
        <f>VLOOKUP(E1272, MST_CM_ITEM!A:B,2,FALSE)</f>
        <v>補償</v>
      </c>
    </row>
    <row r="1273" spans="1:8" x14ac:dyDescent="0.15">
      <c r="A1273" s="1" t="str">
        <f>IF(MID(MST_CM_ITEM!A1273,12,2)&lt;&gt;"11",RIGHT(MST_CM_ITEM!A1273,13),RIGHT(MST_CM_ITEM!A1273,12))</f>
        <v>3208010200606</v>
      </c>
      <c r="B1273" s="1" t="e">
        <f t="shared" si="76"/>
        <v>#REF!</v>
      </c>
      <c r="C1273" s="1" t="str">
        <f t="shared" si="77"/>
        <v>PPIORG3208</v>
      </c>
      <c r="D1273" s="1" t="str">
        <f t="shared" si="78"/>
        <v>PPISPLY320801</v>
      </c>
      <c r="E1273" s="1" t="str">
        <f t="shared" si="79"/>
        <v>PPIITEM3208010200606</v>
      </c>
      <c r="F1273" s="1" t="str">
        <f>VLOOKUP( C1273,MST_CM_ORG!A:B,2)</f>
        <v>雲南市</v>
      </c>
      <c r="G1273" s="1" t="str">
        <f>VLOOKUP(D1273, PPI_SPLYCD!A:B,2,FALSE)</f>
        <v>業務</v>
      </c>
      <c r="H1273" s="1" t="str">
        <f>VLOOKUP(E1273, MST_CM_ITEM!A:B,2,FALSE)</f>
        <v>除雪</v>
      </c>
    </row>
    <row r="1274" spans="1:8" x14ac:dyDescent="0.15">
      <c r="A1274" s="1" t="str">
        <f>IF(MID(MST_CM_ITEM!A1274,12,2)&lt;&gt;"11",RIGHT(MST_CM_ITEM!A1274,13),RIGHT(MST_CM_ITEM!A1274,12))</f>
        <v>3208010200607</v>
      </c>
      <c r="B1274" s="1" t="e">
        <f t="shared" si="76"/>
        <v>#REF!</v>
      </c>
      <c r="C1274" s="1" t="str">
        <f t="shared" si="77"/>
        <v>PPIORG3208</v>
      </c>
      <c r="D1274" s="1" t="str">
        <f t="shared" si="78"/>
        <v>PPISPLY320801</v>
      </c>
      <c r="E1274" s="1" t="str">
        <f t="shared" si="79"/>
        <v>PPIITEM3208010200607</v>
      </c>
      <c r="F1274" s="1" t="str">
        <f>VLOOKUP( C1274,MST_CM_ORG!A:B,2)</f>
        <v>雲南市</v>
      </c>
      <c r="G1274" s="1" t="str">
        <f>VLOOKUP(D1274, PPI_SPLYCD!A:B,2,FALSE)</f>
        <v>業務</v>
      </c>
      <c r="H1274" s="1" t="str">
        <f>VLOOKUP(E1274, MST_CM_ITEM!A:B,2,FALSE)</f>
        <v>維持修繕</v>
      </c>
    </row>
    <row r="1275" spans="1:8" x14ac:dyDescent="0.15">
      <c r="A1275" s="1" t="str">
        <f>IF(MID(MST_CM_ITEM!A1275,12,2)&lt;&gt;"11",RIGHT(MST_CM_ITEM!A1275,13),RIGHT(MST_CM_ITEM!A1275,12))</f>
        <v>3208010200608</v>
      </c>
      <c r="B1275" s="1" t="e">
        <f t="shared" si="76"/>
        <v>#REF!</v>
      </c>
      <c r="C1275" s="1" t="str">
        <f t="shared" si="77"/>
        <v>PPIORG3208</v>
      </c>
      <c r="D1275" s="1" t="str">
        <f t="shared" si="78"/>
        <v>PPISPLY320801</v>
      </c>
      <c r="E1275" s="1" t="str">
        <f t="shared" si="79"/>
        <v>PPIITEM3208010200608</v>
      </c>
      <c r="F1275" s="1" t="str">
        <f>VLOOKUP( C1275,MST_CM_ORG!A:B,2)</f>
        <v>雲南市</v>
      </c>
      <c r="G1275" s="1" t="str">
        <f>VLOOKUP(D1275, PPI_SPLYCD!A:B,2,FALSE)</f>
        <v>業務</v>
      </c>
      <c r="H1275" s="1" t="str">
        <f>VLOOKUP(E1275, MST_CM_ITEM!A:B,2,FALSE)</f>
        <v>森林整備</v>
      </c>
    </row>
    <row r="1276" spans="1:8" x14ac:dyDescent="0.15">
      <c r="A1276" s="1" t="str">
        <f>IF(MID(MST_CM_ITEM!A1276,12,2)&lt;&gt;"11",RIGHT(MST_CM_ITEM!A1276,13),RIGHT(MST_CM_ITEM!A1276,12))</f>
        <v>3208010200609</v>
      </c>
      <c r="B1276" s="1" t="e">
        <f t="shared" si="76"/>
        <v>#REF!</v>
      </c>
      <c r="C1276" s="1" t="str">
        <f t="shared" si="77"/>
        <v>PPIORG3208</v>
      </c>
      <c r="D1276" s="1" t="str">
        <f t="shared" si="78"/>
        <v>PPISPLY320801</v>
      </c>
      <c r="E1276" s="1" t="str">
        <f t="shared" si="79"/>
        <v>PPIITEM3208010200609</v>
      </c>
      <c r="F1276" s="1" t="str">
        <f>VLOOKUP( C1276,MST_CM_ORG!A:B,2)</f>
        <v>雲南市</v>
      </c>
      <c r="G1276" s="1" t="str">
        <f>VLOOKUP(D1276, PPI_SPLYCD!A:B,2,FALSE)</f>
        <v>業務</v>
      </c>
      <c r="H1276" s="1" t="str">
        <f>VLOOKUP(E1276, MST_CM_ITEM!A:B,2,FALSE)</f>
        <v>その他業務</v>
      </c>
    </row>
    <row r="1277" spans="1:8" x14ac:dyDescent="0.15">
      <c r="A1277" s="1" t="str">
        <f>IF(MID(MST_CM_ITEM!A1277,12,2)&lt;&gt;"11",RIGHT(MST_CM_ITEM!A1277,13),RIGHT(MST_CM_ITEM!A1277,12))</f>
        <v>320811011000</v>
      </c>
      <c r="B1277" s="1" t="e">
        <f t="shared" si="76"/>
        <v>#REF!</v>
      </c>
      <c r="C1277" s="1" t="str">
        <f t="shared" si="77"/>
        <v>PPIORG3208</v>
      </c>
      <c r="D1277" s="1" t="str">
        <f t="shared" si="78"/>
        <v>PPISPLY320811</v>
      </c>
      <c r="E1277" s="1" t="str">
        <f t="shared" si="79"/>
        <v>PPIITEM320811011000</v>
      </c>
      <c r="F1277" s="1" t="str">
        <f>VLOOKUP( C1277,MST_CM_ORG!A:B,2)</f>
        <v>雲南市</v>
      </c>
      <c r="G1277" s="1" t="str">
        <f>VLOOKUP(D1277, PPI_SPLYCD!A:B,2,FALSE)</f>
        <v>物品</v>
      </c>
      <c r="H1277" s="1" t="str">
        <f>VLOOKUP(E1277, MST_CM_ITEM!A:B,2,FALSE)</f>
        <v>物品の製造：</v>
      </c>
    </row>
    <row r="1278" spans="1:8" x14ac:dyDescent="0.15">
      <c r="A1278" s="1" t="str">
        <f>IF(MID(MST_CM_ITEM!A1278,12,2)&lt;&gt;"11",RIGHT(MST_CM_ITEM!A1278,13),RIGHT(MST_CM_ITEM!A1278,12))</f>
        <v>320811011001</v>
      </c>
      <c r="B1278" s="1" t="e">
        <f t="shared" si="76"/>
        <v>#REF!</v>
      </c>
      <c r="C1278" s="1" t="str">
        <f t="shared" si="77"/>
        <v>PPIORG3208</v>
      </c>
      <c r="D1278" s="1" t="str">
        <f t="shared" si="78"/>
        <v>PPISPLY320811</v>
      </c>
      <c r="E1278" s="1" t="str">
        <f t="shared" si="79"/>
        <v>PPIITEM320811011001</v>
      </c>
      <c r="F1278" s="1" t="str">
        <f>VLOOKUP( C1278,MST_CM_ORG!A:B,2)</f>
        <v>雲南市</v>
      </c>
      <c r="G1278" s="1" t="str">
        <f>VLOOKUP(D1278, PPI_SPLYCD!A:B,2,FALSE)</f>
        <v>物品</v>
      </c>
      <c r="H1278" s="1" t="str">
        <f>VLOOKUP(E1278, MST_CM_ITEM!A:B,2,FALSE)</f>
        <v>物品の製造：衣服・その他繊維製品類</v>
      </c>
    </row>
    <row r="1279" spans="1:8" x14ac:dyDescent="0.15">
      <c r="A1279" s="1" t="str">
        <f>IF(MID(MST_CM_ITEM!A1279,12,2)&lt;&gt;"11",RIGHT(MST_CM_ITEM!A1279,13),RIGHT(MST_CM_ITEM!A1279,12))</f>
        <v>320811011002</v>
      </c>
      <c r="B1279" s="1" t="e">
        <f t="shared" si="76"/>
        <v>#REF!</v>
      </c>
      <c r="C1279" s="1" t="str">
        <f t="shared" si="77"/>
        <v>PPIORG3208</v>
      </c>
      <c r="D1279" s="1" t="str">
        <f t="shared" si="78"/>
        <v>PPISPLY320811</v>
      </c>
      <c r="E1279" s="1" t="str">
        <f t="shared" si="79"/>
        <v>PPIITEM320811011002</v>
      </c>
      <c r="F1279" s="1" t="str">
        <f>VLOOKUP( C1279,MST_CM_ORG!A:B,2)</f>
        <v>雲南市</v>
      </c>
      <c r="G1279" s="1" t="str">
        <f>VLOOKUP(D1279, PPI_SPLYCD!A:B,2,FALSE)</f>
        <v>物品</v>
      </c>
      <c r="H1279" s="1" t="str">
        <f>VLOOKUP(E1279, MST_CM_ITEM!A:B,2,FALSE)</f>
        <v>物品の製造：ゴム･皮革･プラスチック製品類</v>
      </c>
    </row>
    <row r="1280" spans="1:8" x14ac:dyDescent="0.15">
      <c r="A1280" s="1" t="str">
        <f>IF(MID(MST_CM_ITEM!A1280,12,2)&lt;&gt;"11",RIGHT(MST_CM_ITEM!A1280,13),RIGHT(MST_CM_ITEM!A1280,12))</f>
        <v>320811011003</v>
      </c>
      <c r="B1280" s="1" t="e">
        <f t="shared" si="76"/>
        <v>#REF!</v>
      </c>
      <c r="C1280" s="1" t="str">
        <f t="shared" si="77"/>
        <v>PPIORG3208</v>
      </c>
      <c r="D1280" s="1" t="str">
        <f t="shared" si="78"/>
        <v>PPISPLY320811</v>
      </c>
      <c r="E1280" s="1" t="str">
        <f t="shared" si="79"/>
        <v>PPIITEM320811011003</v>
      </c>
      <c r="F1280" s="1" t="str">
        <f>VLOOKUP( C1280,MST_CM_ORG!A:B,2)</f>
        <v>雲南市</v>
      </c>
      <c r="G1280" s="1" t="str">
        <f>VLOOKUP(D1280, PPI_SPLYCD!A:B,2,FALSE)</f>
        <v>物品</v>
      </c>
      <c r="H1280" s="1" t="str">
        <f>VLOOKUP(E1280, MST_CM_ITEM!A:B,2,FALSE)</f>
        <v>物品の製造：窯業･土石製品類</v>
      </c>
    </row>
    <row r="1281" spans="1:8" x14ac:dyDescent="0.15">
      <c r="A1281" s="1" t="str">
        <f>IF(MID(MST_CM_ITEM!A1281,12,2)&lt;&gt;"11",RIGHT(MST_CM_ITEM!A1281,13),RIGHT(MST_CM_ITEM!A1281,12))</f>
        <v>320811011004</v>
      </c>
      <c r="B1281" s="1" t="e">
        <f t="shared" si="76"/>
        <v>#REF!</v>
      </c>
      <c r="C1281" s="1" t="str">
        <f t="shared" si="77"/>
        <v>PPIORG3208</v>
      </c>
      <c r="D1281" s="1" t="str">
        <f t="shared" si="78"/>
        <v>PPISPLY320811</v>
      </c>
      <c r="E1281" s="1" t="str">
        <f t="shared" si="79"/>
        <v>PPIITEM320811011004</v>
      </c>
      <c r="F1281" s="1" t="str">
        <f>VLOOKUP( C1281,MST_CM_ORG!A:B,2)</f>
        <v>雲南市</v>
      </c>
      <c r="G1281" s="1" t="str">
        <f>VLOOKUP(D1281, PPI_SPLYCD!A:B,2,FALSE)</f>
        <v>物品</v>
      </c>
      <c r="H1281" s="1" t="str">
        <f>VLOOKUP(E1281, MST_CM_ITEM!A:B,2,FALSE)</f>
        <v>物品の製造：非鉄金属･金属製品類</v>
      </c>
    </row>
    <row r="1282" spans="1:8" x14ac:dyDescent="0.15">
      <c r="A1282" s="1" t="str">
        <f>IF(MID(MST_CM_ITEM!A1282,12,2)&lt;&gt;"11",RIGHT(MST_CM_ITEM!A1282,13),RIGHT(MST_CM_ITEM!A1282,12))</f>
        <v>320811011005</v>
      </c>
      <c r="B1282" s="1" t="e">
        <f t="shared" si="76"/>
        <v>#REF!</v>
      </c>
      <c r="C1282" s="1" t="str">
        <f t="shared" si="77"/>
        <v>PPIORG3208</v>
      </c>
      <c r="D1282" s="1" t="str">
        <f t="shared" si="78"/>
        <v>PPISPLY320811</v>
      </c>
      <c r="E1282" s="1" t="str">
        <f t="shared" si="79"/>
        <v>PPIITEM320811011005</v>
      </c>
      <c r="F1282" s="1" t="str">
        <f>VLOOKUP( C1282,MST_CM_ORG!A:B,2)</f>
        <v>雲南市</v>
      </c>
      <c r="G1282" s="1" t="str">
        <f>VLOOKUP(D1282, PPI_SPLYCD!A:B,2,FALSE)</f>
        <v>物品</v>
      </c>
      <c r="H1282" s="1" t="str">
        <f>VLOOKUP(E1282, MST_CM_ITEM!A:B,2,FALSE)</f>
        <v>物品の製造：フォーム印刷</v>
      </c>
    </row>
    <row r="1283" spans="1:8" x14ac:dyDescent="0.15">
      <c r="A1283" s="1" t="str">
        <f>IF(MID(MST_CM_ITEM!A1283,12,2)&lt;&gt;"11",RIGHT(MST_CM_ITEM!A1283,13),RIGHT(MST_CM_ITEM!A1283,12))</f>
        <v>320811011006</v>
      </c>
      <c r="B1283" s="1" t="e">
        <f t="shared" si="76"/>
        <v>#REF!</v>
      </c>
      <c r="C1283" s="1" t="str">
        <f t="shared" si="77"/>
        <v>PPIORG3208</v>
      </c>
      <c r="D1283" s="1" t="str">
        <f t="shared" si="78"/>
        <v>PPISPLY320811</v>
      </c>
      <c r="E1283" s="1" t="str">
        <f t="shared" si="79"/>
        <v>PPIITEM320811011006</v>
      </c>
      <c r="F1283" s="1" t="str">
        <f>VLOOKUP( C1283,MST_CM_ORG!A:B,2)</f>
        <v>雲南市</v>
      </c>
      <c r="G1283" s="1" t="str">
        <f>VLOOKUP(D1283, PPI_SPLYCD!A:B,2,FALSE)</f>
        <v>物品</v>
      </c>
      <c r="H1283" s="1" t="str">
        <f>VLOOKUP(E1283, MST_CM_ITEM!A:B,2,FALSE)</f>
        <v>物品の製造：オフセット印刷</v>
      </c>
    </row>
    <row r="1284" spans="1:8" x14ac:dyDescent="0.15">
      <c r="A1284" s="1" t="str">
        <f>IF(MID(MST_CM_ITEM!A1284,12,2)&lt;&gt;"11",RIGHT(MST_CM_ITEM!A1284,13),RIGHT(MST_CM_ITEM!A1284,12))</f>
        <v>320811011007</v>
      </c>
      <c r="B1284" s="1" t="e">
        <f t="shared" ref="B1284:B1347" si="80">IF(OR(ISERROR(F1284),ISERROR(G1284),ISERROR(H1284)),"",IF(org_name&lt;&gt;F1284,"",CONCATENATE(G1284,"：",H1284)))</f>
        <v>#REF!</v>
      </c>
      <c r="C1284" s="1" t="str">
        <f t="shared" ref="C1284:C1347" si="81">"PPIORG"&amp;LEFT(A1284,4)</f>
        <v>PPIORG3208</v>
      </c>
      <c r="D1284" s="1" t="str">
        <f t="shared" ref="D1284:D1347" si="82">"PPISPLY"&amp;LEFT(A1284,6)</f>
        <v>PPISPLY320811</v>
      </c>
      <c r="E1284" s="1" t="str">
        <f t="shared" ref="E1284:E1347" si="83">"PPIITEM"&amp;A1284</f>
        <v>PPIITEM320811011007</v>
      </c>
      <c r="F1284" s="1" t="str">
        <f>VLOOKUP( C1284,MST_CM_ORG!A:B,2)</f>
        <v>雲南市</v>
      </c>
      <c r="G1284" s="1" t="str">
        <f>VLOOKUP(D1284, PPI_SPLYCD!A:B,2,FALSE)</f>
        <v>物品</v>
      </c>
      <c r="H1284" s="1" t="str">
        <f>VLOOKUP(E1284, MST_CM_ITEM!A:B,2,FALSE)</f>
        <v>物品の製造：活版印刷</v>
      </c>
    </row>
    <row r="1285" spans="1:8" x14ac:dyDescent="0.15">
      <c r="A1285" s="1" t="str">
        <f>IF(MID(MST_CM_ITEM!A1285,12,2)&lt;&gt;"11",RIGHT(MST_CM_ITEM!A1285,13),RIGHT(MST_CM_ITEM!A1285,12))</f>
        <v>320811011008</v>
      </c>
      <c r="B1285" s="1" t="e">
        <f t="shared" si="80"/>
        <v>#REF!</v>
      </c>
      <c r="C1285" s="1" t="str">
        <f t="shared" si="81"/>
        <v>PPIORG3208</v>
      </c>
      <c r="D1285" s="1" t="str">
        <f t="shared" si="82"/>
        <v>PPISPLY320811</v>
      </c>
      <c r="E1285" s="1" t="str">
        <f t="shared" si="83"/>
        <v>PPIITEM320811011008</v>
      </c>
      <c r="F1285" s="1" t="str">
        <f>VLOOKUP( C1285,MST_CM_ORG!A:B,2)</f>
        <v>雲南市</v>
      </c>
      <c r="G1285" s="1" t="str">
        <f>VLOOKUP(D1285, PPI_SPLYCD!A:B,2,FALSE)</f>
        <v>物品</v>
      </c>
      <c r="H1285" s="1" t="str">
        <f>VLOOKUP(E1285, MST_CM_ITEM!A:B,2,FALSE)</f>
        <v>物品の製造：シール印刷</v>
      </c>
    </row>
    <row r="1286" spans="1:8" x14ac:dyDescent="0.15">
      <c r="A1286" s="1" t="str">
        <f>IF(MID(MST_CM_ITEM!A1286,12,2)&lt;&gt;"11",RIGHT(MST_CM_ITEM!A1286,13),RIGHT(MST_CM_ITEM!A1286,12))</f>
        <v>320811011009</v>
      </c>
      <c r="B1286" s="1" t="e">
        <f t="shared" si="80"/>
        <v>#REF!</v>
      </c>
      <c r="C1286" s="1" t="str">
        <f t="shared" si="81"/>
        <v>PPIORG3208</v>
      </c>
      <c r="D1286" s="1" t="str">
        <f t="shared" si="82"/>
        <v>PPISPLY320811</v>
      </c>
      <c r="E1286" s="1" t="str">
        <f t="shared" si="83"/>
        <v>PPIITEM320811011009</v>
      </c>
      <c r="F1286" s="1" t="str">
        <f>VLOOKUP( C1286,MST_CM_ORG!A:B,2)</f>
        <v>雲南市</v>
      </c>
      <c r="G1286" s="1" t="str">
        <f>VLOOKUP(D1286, PPI_SPLYCD!A:B,2,FALSE)</f>
        <v>物品</v>
      </c>
      <c r="H1286" s="1" t="str">
        <f>VLOOKUP(E1286, MST_CM_ITEM!A:B,2,FALSE)</f>
        <v>物品の製造：その他印刷類</v>
      </c>
    </row>
    <row r="1287" spans="1:8" x14ac:dyDescent="0.15">
      <c r="A1287" s="1" t="str">
        <f>IF(MID(MST_CM_ITEM!A1287,12,2)&lt;&gt;"11",RIGHT(MST_CM_ITEM!A1287,13),RIGHT(MST_CM_ITEM!A1287,12))</f>
        <v>320811011010</v>
      </c>
      <c r="B1287" s="1" t="e">
        <f t="shared" si="80"/>
        <v>#REF!</v>
      </c>
      <c r="C1287" s="1" t="str">
        <f t="shared" si="81"/>
        <v>PPIORG3208</v>
      </c>
      <c r="D1287" s="1" t="str">
        <f t="shared" si="82"/>
        <v>PPISPLY320811</v>
      </c>
      <c r="E1287" s="1" t="str">
        <f t="shared" si="83"/>
        <v>PPIITEM320811011010</v>
      </c>
      <c r="F1287" s="1" t="str">
        <f>VLOOKUP( C1287,MST_CM_ORG!A:B,2)</f>
        <v>雲南市</v>
      </c>
      <c r="G1287" s="1" t="str">
        <f>VLOOKUP(D1287, PPI_SPLYCD!A:B,2,FALSE)</f>
        <v>物品</v>
      </c>
      <c r="H1287" s="1" t="str">
        <f>VLOOKUP(E1287, MST_CM_ITEM!A:B,2,FALSE)</f>
        <v>物品の製造：図書類</v>
      </c>
    </row>
    <row r="1288" spans="1:8" x14ac:dyDescent="0.15">
      <c r="A1288" s="1" t="str">
        <f>IF(MID(MST_CM_ITEM!A1288,12,2)&lt;&gt;"11",RIGHT(MST_CM_ITEM!A1288,13),RIGHT(MST_CM_ITEM!A1288,12))</f>
        <v>320811011011</v>
      </c>
      <c r="B1288" s="1" t="e">
        <f t="shared" si="80"/>
        <v>#REF!</v>
      </c>
      <c r="C1288" s="1" t="str">
        <f t="shared" si="81"/>
        <v>PPIORG3208</v>
      </c>
      <c r="D1288" s="1" t="str">
        <f t="shared" si="82"/>
        <v>PPISPLY320811</v>
      </c>
      <c r="E1288" s="1" t="str">
        <f t="shared" si="83"/>
        <v>PPIITEM320811011011</v>
      </c>
      <c r="F1288" s="1" t="str">
        <f>VLOOKUP( C1288,MST_CM_ORG!A:B,2)</f>
        <v>雲南市</v>
      </c>
      <c r="G1288" s="1" t="str">
        <f>VLOOKUP(D1288, PPI_SPLYCD!A:B,2,FALSE)</f>
        <v>物品</v>
      </c>
      <c r="H1288" s="1" t="str">
        <f>VLOOKUP(E1288, MST_CM_ITEM!A:B,2,FALSE)</f>
        <v>物品の製造：電子出版物類</v>
      </c>
    </row>
    <row r="1289" spans="1:8" x14ac:dyDescent="0.15">
      <c r="A1289" s="1" t="str">
        <f>IF(MID(MST_CM_ITEM!A1289,12,2)&lt;&gt;"11",RIGHT(MST_CM_ITEM!A1289,13),RIGHT(MST_CM_ITEM!A1289,12))</f>
        <v>320811011012</v>
      </c>
      <c r="B1289" s="1" t="e">
        <f t="shared" si="80"/>
        <v>#REF!</v>
      </c>
      <c r="C1289" s="1" t="str">
        <f t="shared" si="81"/>
        <v>PPIORG3208</v>
      </c>
      <c r="D1289" s="1" t="str">
        <f t="shared" si="82"/>
        <v>PPISPLY320811</v>
      </c>
      <c r="E1289" s="1" t="str">
        <f t="shared" si="83"/>
        <v>PPIITEM320811011012</v>
      </c>
      <c r="F1289" s="1" t="str">
        <f>VLOOKUP( C1289,MST_CM_ORG!A:B,2)</f>
        <v>雲南市</v>
      </c>
      <c r="G1289" s="1" t="str">
        <f>VLOOKUP(D1289, PPI_SPLYCD!A:B,2,FALSE)</f>
        <v>物品</v>
      </c>
      <c r="H1289" s="1" t="str">
        <f>VLOOKUP(E1289, MST_CM_ITEM!A:B,2,FALSE)</f>
        <v>物品の製造：紙･紙加工品類</v>
      </c>
    </row>
    <row r="1290" spans="1:8" x14ac:dyDescent="0.15">
      <c r="A1290" s="1" t="str">
        <f>IF(MID(MST_CM_ITEM!A1290,12,2)&lt;&gt;"11",RIGHT(MST_CM_ITEM!A1290,13),RIGHT(MST_CM_ITEM!A1290,12))</f>
        <v>320811011013</v>
      </c>
      <c r="B1290" s="1" t="e">
        <f t="shared" si="80"/>
        <v>#REF!</v>
      </c>
      <c r="C1290" s="1" t="str">
        <f t="shared" si="81"/>
        <v>PPIORG3208</v>
      </c>
      <c r="D1290" s="1" t="str">
        <f t="shared" si="82"/>
        <v>PPISPLY320811</v>
      </c>
      <c r="E1290" s="1" t="str">
        <f t="shared" si="83"/>
        <v>PPIITEM320811011013</v>
      </c>
      <c r="F1290" s="1" t="str">
        <f>VLOOKUP( C1290,MST_CM_ORG!A:B,2)</f>
        <v>雲南市</v>
      </c>
      <c r="G1290" s="1" t="str">
        <f>VLOOKUP(D1290, PPI_SPLYCD!A:B,2,FALSE)</f>
        <v>物品</v>
      </c>
      <c r="H1290" s="1" t="str">
        <f>VLOOKUP(E1290, MST_CM_ITEM!A:B,2,FALSE)</f>
        <v>物品の製造：車両類</v>
      </c>
    </row>
    <row r="1291" spans="1:8" x14ac:dyDescent="0.15">
      <c r="A1291" s="1" t="str">
        <f>IF(MID(MST_CM_ITEM!A1291,12,2)&lt;&gt;"11",RIGHT(MST_CM_ITEM!A1291,13),RIGHT(MST_CM_ITEM!A1291,12))</f>
        <v>320811011014</v>
      </c>
      <c r="B1291" s="1" t="e">
        <f t="shared" si="80"/>
        <v>#REF!</v>
      </c>
      <c r="C1291" s="1" t="str">
        <f t="shared" si="81"/>
        <v>PPIORG3208</v>
      </c>
      <c r="D1291" s="1" t="str">
        <f t="shared" si="82"/>
        <v>PPISPLY320811</v>
      </c>
      <c r="E1291" s="1" t="str">
        <f t="shared" si="83"/>
        <v>PPIITEM320811011014</v>
      </c>
      <c r="F1291" s="1" t="str">
        <f>VLOOKUP( C1291,MST_CM_ORG!A:B,2)</f>
        <v>雲南市</v>
      </c>
      <c r="G1291" s="1" t="str">
        <f>VLOOKUP(D1291, PPI_SPLYCD!A:B,2,FALSE)</f>
        <v>物品</v>
      </c>
      <c r="H1291" s="1" t="str">
        <f>VLOOKUP(E1291, MST_CM_ITEM!A:B,2,FALSE)</f>
        <v>物品の製造：その他輸送･搬送機械器具類</v>
      </c>
    </row>
    <row r="1292" spans="1:8" x14ac:dyDescent="0.15">
      <c r="A1292" s="1" t="str">
        <f>IF(MID(MST_CM_ITEM!A1292,12,2)&lt;&gt;"11",RIGHT(MST_CM_ITEM!A1292,13),RIGHT(MST_CM_ITEM!A1292,12))</f>
        <v>320811011015</v>
      </c>
      <c r="B1292" s="1" t="e">
        <f t="shared" si="80"/>
        <v>#REF!</v>
      </c>
      <c r="C1292" s="1" t="str">
        <f t="shared" si="81"/>
        <v>PPIORG3208</v>
      </c>
      <c r="D1292" s="1" t="str">
        <f t="shared" si="82"/>
        <v>PPISPLY320811</v>
      </c>
      <c r="E1292" s="1" t="str">
        <f t="shared" si="83"/>
        <v>PPIITEM320811011015</v>
      </c>
      <c r="F1292" s="1" t="str">
        <f>VLOOKUP( C1292,MST_CM_ORG!A:B,2)</f>
        <v>雲南市</v>
      </c>
      <c r="G1292" s="1" t="str">
        <f>VLOOKUP(D1292, PPI_SPLYCD!A:B,2,FALSE)</f>
        <v>物品</v>
      </c>
      <c r="H1292" s="1" t="str">
        <f>VLOOKUP(E1292, MST_CM_ITEM!A:B,2,FALSE)</f>
        <v>物品の製造：船舶類</v>
      </c>
    </row>
    <row r="1293" spans="1:8" x14ac:dyDescent="0.15">
      <c r="A1293" s="1" t="str">
        <f>IF(MID(MST_CM_ITEM!A1293,12,2)&lt;&gt;"11",RIGHT(MST_CM_ITEM!A1293,13),RIGHT(MST_CM_ITEM!A1293,12))</f>
        <v>320811011016</v>
      </c>
      <c r="B1293" s="1" t="e">
        <f t="shared" si="80"/>
        <v>#REF!</v>
      </c>
      <c r="C1293" s="1" t="str">
        <f t="shared" si="81"/>
        <v>PPIORG3208</v>
      </c>
      <c r="D1293" s="1" t="str">
        <f t="shared" si="82"/>
        <v>PPISPLY320811</v>
      </c>
      <c r="E1293" s="1" t="str">
        <f t="shared" si="83"/>
        <v>PPIITEM320811011016</v>
      </c>
      <c r="F1293" s="1" t="str">
        <f>VLOOKUP( C1293,MST_CM_ORG!A:B,2)</f>
        <v>雲南市</v>
      </c>
      <c r="G1293" s="1" t="str">
        <f>VLOOKUP(D1293, PPI_SPLYCD!A:B,2,FALSE)</f>
        <v>物品</v>
      </c>
      <c r="H1293" s="1" t="str">
        <f>VLOOKUP(E1293, MST_CM_ITEM!A:B,2,FALSE)</f>
        <v>物品の製造：燃料類</v>
      </c>
    </row>
    <row r="1294" spans="1:8" x14ac:dyDescent="0.15">
      <c r="A1294" s="1" t="str">
        <f>IF(MID(MST_CM_ITEM!A1294,12,2)&lt;&gt;"11",RIGHT(MST_CM_ITEM!A1294,13),RIGHT(MST_CM_ITEM!A1294,12))</f>
        <v>320811011017</v>
      </c>
      <c r="B1294" s="1" t="e">
        <f t="shared" si="80"/>
        <v>#REF!</v>
      </c>
      <c r="C1294" s="1" t="str">
        <f t="shared" si="81"/>
        <v>PPIORG3208</v>
      </c>
      <c r="D1294" s="1" t="str">
        <f t="shared" si="82"/>
        <v>PPISPLY320811</v>
      </c>
      <c r="E1294" s="1" t="str">
        <f t="shared" si="83"/>
        <v>PPIITEM320811011017</v>
      </c>
      <c r="F1294" s="1" t="str">
        <f>VLOOKUP( C1294,MST_CM_ORG!A:B,2)</f>
        <v>雲南市</v>
      </c>
      <c r="G1294" s="1" t="str">
        <f>VLOOKUP(D1294, PPI_SPLYCD!A:B,2,FALSE)</f>
        <v>物品</v>
      </c>
      <c r="H1294" s="1" t="str">
        <f>VLOOKUP(E1294, MST_CM_ITEM!A:B,2,FALSE)</f>
        <v>物品の製造：家具･什器類</v>
      </c>
    </row>
    <row r="1295" spans="1:8" x14ac:dyDescent="0.15">
      <c r="A1295" s="1" t="str">
        <f>IF(MID(MST_CM_ITEM!A1295,12,2)&lt;&gt;"11",RIGHT(MST_CM_ITEM!A1295,13),RIGHT(MST_CM_ITEM!A1295,12))</f>
        <v>320811011018</v>
      </c>
      <c r="B1295" s="1" t="e">
        <f t="shared" si="80"/>
        <v>#REF!</v>
      </c>
      <c r="C1295" s="1" t="str">
        <f t="shared" si="81"/>
        <v>PPIORG3208</v>
      </c>
      <c r="D1295" s="1" t="str">
        <f t="shared" si="82"/>
        <v>PPISPLY320811</v>
      </c>
      <c r="E1295" s="1" t="str">
        <f t="shared" si="83"/>
        <v>PPIITEM320811011018</v>
      </c>
      <c r="F1295" s="1" t="str">
        <f>VLOOKUP( C1295,MST_CM_ORG!A:B,2)</f>
        <v>雲南市</v>
      </c>
      <c r="G1295" s="1" t="str">
        <f>VLOOKUP(D1295, PPI_SPLYCD!A:B,2,FALSE)</f>
        <v>物品</v>
      </c>
      <c r="H1295" s="1" t="str">
        <f>VLOOKUP(E1295, MST_CM_ITEM!A:B,2,FALSE)</f>
        <v>物品の製造：一般･産業用機器類</v>
      </c>
    </row>
    <row r="1296" spans="1:8" x14ac:dyDescent="0.15">
      <c r="A1296" s="1" t="str">
        <f>IF(MID(MST_CM_ITEM!A1296,12,2)&lt;&gt;"11",RIGHT(MST_CM_ITEM!A1296,13),RIGHT(MST_CM_ITEM!A1296,12))</f>
        <v>320811011019</v>
      </c>
      <c r="B1296" s="1" t="e">
        <f t="shared" si="80"/>
        <v>#REF!</v>
      </c>
      <c r="C1296" s="1" t="str">
        <f t="shared" si="81"/>
        <v>PPIORG3208</v>
      </c>
      <c r="D1296" s="1" t="str">
        <f t="shared" si="82"/>
        <v>PPISPLY320811</v>
      </c>
      <c r="E1296" s="1" t="str">
        <f t="shared" si="83"/>
        <v>PPIITEM320811011019</v>
      </c>
      <c r="F1296" s="1" t="str">
        <f>VLOOKUP( C1296,MST_CM_ORG!A:B,2)</f>
        <v>雲南市</v>
      </c>
      <c r="G1296" s="1" t="str">
        <f>VLOOKUP(D1296, PPI_SPLYCD!A:B,2,FALSE)</f>
        <v>物品</v>
      </c>
      <c r="H1296" s="1" t="str">
        <f>VLOOKUP(E1296, MST_CM_ITEM!A:B,2,FALSE)</f>
        <v>物品の製造：電気･通信用機器類</v>
      </c>
    </row>
    <row r="1297" spans="1:8" x14ac:dyDescent="0.15">
      <c r="A1297" s="1" t="str">
        <f>IF(MID(MST_CM_ITEM!A1297,12,2)&lt;&gt;"11",RIGHT(MST_CM_ITEM!A1297,13),RIGHT(MST_CM_ITEM!A1297,12))</f>
        <v>320811011020</v>
      </c>
      <c r="B1297" s="1" t="e">
        <f t="shared" si="80"/>
        <v>#REF!</v>
      </c>
      <c r="C1297" s="1" t="str">
        <f t="shared" si="81"/>
        <v>PPIORG3208</v>
      </c>
      <c r="D1297" s="1" t="str">
        <f t="shared" si="82"/>
        <v>PPISPLY320811</v>
      </c>
      <c r="E1297" s="1" t="str">
        <f t="shared" si="83"/>
        <v>PPIITEM320811011020</v>
      </c>
      <c r="F1297" s="1" t="str">
        <f>VLOOKUP( C1297,MST_CM_ORG!A:B,2)</f>
        <v>雲南市</v>
      </c>
      <c r="G1297" s="1" t="str">
        <f>VLOOKUP(D1297, PPI_SPLYCD!A:B,2,FALSE)</f>
        <v>物品</v>
      </c>
      <c r="H1297" s="1" t="str">
        <f>VLOOKUP(E1297, MST_CM_ITEM!A:B,2,FALSE)</f>
        <v>物品の製造：電子計算機類</v>
      </c>
    </row>
    <row r="1298" spans="1:8" x14ac:dyDescent="0.15">
      <c r="A1298" s="1" t="str">
        <f>IF(MID(MST_CM_ITEM!A1298,12,2)&lt;&gt;"11",RIGHT(MST_CM_ITEM!A1298,13),RIGHT(MST_CM_ITEM!A1298,12))</f>
        <v>320811011021</v>
      </c>
      <c r="B1298" s="1" t="e">
        <f t="shared" si="80"/>
        <v>#REF!</v>
      </c>
      <c r="C1298" s="1" t="str">
        <f t="shared" si="81"/>
        <v>PPIORG3208</v>
      </c>
      <c r="D1298" s="1" t="str">
        <f t="shared" si="82"/>
        <v>PPISPLY320811</v>
      </c>
      <c r="E1298" s="1" t="str">
        <f t="shared" si="83"/>
        <v>PPIITEM320811011021</v>
      </c>
      <c r="F1298" s="1" t="str">
        <f>VLOOKUP( C1298,MST_CM_ORG!A:B,2)</f>
        <v>雲南市</v>
      </c>
      <c r="G1298" s="1" t="str">
        <f>VLOOKUP(D1298, PPI_SPLYCD!A:B,2,FALSE)</f>
        <v>物品</v>
      </c>
      <c r="H1298" s="1" t="str">
        <f>VLOOKUP(E1298, MST_CM_ITEM!A:B,2,FALSE)</f>
        <v>物品の製造：精密機器類</v>
      </c>
    </row>
    <row r="1299" spans="1:8" x14ac:dyDescent="0.15">
      <c r="A1299" s="1" t="str">
        <f>IF(MID(MST_CM_ITEM!A1299,12,2)&lt;&gt;"11",RIGHT(MST_CM_ITEM!A1299,13),RIGHT(MST_CM_ITEM!A1299,12))</f>
        <v>320811011022</v>
      </c>
      <c r="B1299" s="1" t="e">
        <f t="shared" si="80"/>
        <v>#REF!</v>
      </c>
      <c r="C1299" s="1" t="str">
        <f t="shared" si="81"/>
        <v>PPIORG3208</v>
      </c>
      <c r="D1299" s="1" t="str">
        <f t="shared" si="82"/>
        <v>PPISPLY320811</v>
      </c>
      <c r="E1299" s="1" t="str">
        <f t="shared" si="83"/>
        <v>PPIITEM320811011022</v>
      </c>
      <c r="F1299" s="1" t="str">
        <f>VLOOKUP( C1299,MST_CM_ORG!A:B,2)</f>
        <v>雲南市</v>
      </c>
      <c r="G1299" s="1" t="str">
        <f>VLOOKUP(D1299, PPI_SPLYCD!A:B,2,FALSE)</f>
        <v>物品</v>
      </c>
      <c r="H1299" s="1" t="str">
        <f>VLOOKUP(E1299, MST_CM_ITEM!A:B,2,FALSE)</f>
        <v>物品の製造：医療用機器類</v>
      </c>
    </row>
    <row r="1300" spans="1:8" x14ac:dyDescent="0.15">
      <c r="A1300" s="1" t="str">
        <f>IF(MID(MST_CM_ITEM!A1300,12,2)&lt;&gt;"11",RIGHT(MST_CM_ITEM!A1300,13),RIGHT(MST_CM_ITEM!A1300,12))</f>
        <v>320811011023</v>
      </c>
      <c r="B1300" s="1" t="e">
        <f t="shared" si="80"/>
        <v>#REF!</v>
      </c>
      <c r="C1300" s="1" t="str">
        <f t="shared" si="81"/>
        <v>PPIORG3208</v>
      </c>
      <c r="D1300" s="1" t="str">
        <f t="shared" si="82"/>
        <v>PPISPLY320811</v>
      </c>
      <c r="E1300" s="1" t="str">
        <f t="shared" si="83"/>
        <v>PPIITEM320811011023</v>
      </c>
      <c r="F1300" s="1" t="str">
        <f>VLOOKUP( C1300,MST_CM_ORG!A:B,2)</f>
        <v>雲南市</v>
      </c>
      <c r="G1300" s="1" t="str">
        <f>VLOOKUP(D1300, PPI_SPLYCD!A:B,2,FALSE)</f>
        <v>物品</v>
      </c>
      <c r="H1300" s="1" t="str">
        <f>VLOOKUP(E1300, MST_CM_ITEM!A:B,2,FALSE)</f>
        <v>物品の製造：事務用機器類</v>
      </c>
    </row>
    <row r="1301" spans="1:8" x14ac:dyDescent="0.15">
      <c r="A1301" s="1" t="str">
        <f>IF(MID(MST_CM_ITEM!A1301,12,2)&lt;&gt;"11",RIGHT(MST_CM_ITEM!A1301,13),RIGHT(MST_CM_ITEM!A1301,12))</f>
        <v>320811011024</v>
      </c>
      <c r="B1301" s="1" t="e">
        <f t="shared" si="80"/>
        <v>#REF!</v>
      </c>
      <c r="C1301" s="1" t="str">
        <f t="shared" si="81"/>
        <v>PPIORG3208</v>
      </c>
      <c r="D1301" s="1" t="str">
        <f t="shared" si="82"/>
        <v>PPISPLY320811</v>
      </c>
      <c r="E1301" s="1" t="str">
        <f t="shared" si="83"/>
        <v>PPIITEM320811011024</v>
      </c>
      <c r="F1301" s="1" t="str">
        <f>VLOOKUP( C1301,MST_CM_ORG!A:B,2)</f>
        <v>雲南市</v>
      </c>
      <c r="G1301" s="1" t="str">
        <f>VLOOKUP(D1301, PPI_SPLYCD!A:B,2,FALSE)</f>
        <v>物品</v>
      </c>
      <c r="H1301" s="1" t="str">
        <f>VLOOKUP(E1301, MST_CM_ITEM!A:B,2,FALSE)</f>
        <v>物品の製造：その他機器類</v>
      </c>
    </row>
    <row r="1302" spans="1:8" x14ac:dyDescent="0.15">
      <c r="A1302" s="1" t="str">
        <f>IF(MID(MST_CM_ITEM!A1302,12,2)&lt;&gt;"11",RIGHT(MST_CM_ITEM!A1302,13),RIGHT(MST_CM_ITEM!A1302,12))</f>
        <v>320811011025</v>
      </c>
      <c r="B1302" s="1" t="e">
        <f t="shared" si="80"/>
        <v>#REF!</v>
      </c>
      <c r="C1302" s="1" t="str">
        <f t="shared" si="81"/>
        <v>PPIORG3208</v>
      </c>
      <c r="D1302" s="1" t="str">
        <f t="shared" si="82"/>
        <v>PPISPLY320811</v>
      </c>
      <c r="E1302" s="1" t="str">
        <f t="shared" si="83"/>
        <v>PPIITEM320811011025</v>
      </c>
      <c r="F1302" s="1" t="str">
        <f>VLOOKUP( C1302,MST_CM_ORG!A:B,2)</f>
        <v>雲南市</v>
      </c>
      <c r="G1302" s="1" t="str">
        <f>VLOOKUP(D1302, PPI_SPLYCD!A:B,2,FALSE)</f>
        <v>物品</v>
      </c>
      <c r="H1302" s="1" t="str">
        <f>VLOOKUP(E1302, MST_CM_ITEM!A:B,2,FALSE)</f>
        <v>物品の製造：医薬品･医療用品</v>
      </c>
    </row>
    <row r="1303" spans="1:8" x14ac:dyDescent="0.15">
      <c r="A1303" s="1" t="str">
        <f>IF(MID(MST_CM_ITEM!A1303,12,2)&lt;&gt;"11",RIGHT(MST_CM_ITEM!A1303,13),RIGHT(MST_CM_ITEM!A1303,12))</f>
        <v>320811011026</v>
      </c>
      <c r="B1303" s="1" t="e">
        <f t="shared" si="80"/>
        <v>#REF!</v>
      </c>
      <c r="C1303" s="1" t="str">
        <f t="shared" si="81"/>
        <v>PPIORG3208</v>
      </c>
      <c r="D1303" s="1" t="str">
        <f t="shared" si="82"/>
        <v>PPISPLY320811</v>
      </c>
      <c r="E1303" s="1" t="str">
        <f t="shared" si="83"/>
        <v>PPIITEM320811011026</v>
      </c>
      <c r="F1303" s="1" t="str">
        <f>VLOOKUP( C1303,MST_CM_ORG!A:B,2)</f>
        <v>雲南市</v>
      </c>
      <c r="G1303" s="1" t="str">
        <f>VLOOKUP(D1303, PPI_SPLYCD!A:B,2,FALSE)</f>
        <v>物品</v>
      </c>
      <c r="H1303" s="1" t="str">
        <f>VLOOKUP(E1303, MST_CM_ITEM!A:B,2,FALSE)</f>
        <v>物品の製造：事務用品類</v>
      </c>
    </row>
    <row r="1304" spans="1:8" x14ac:dyDescent="0.15">
      <c r="A1304" s="1" t="str">
        <f>IF(MID(MST_CM_ITEM!A1304,12,2)&lt;&gt;"11",RIGHT(MST_CM_ITEM!A1304,13),RIGHT(MST_CM_ITEM!A1304,12))</f>
        <v>320811011027</v>
      </c>
      <c r="B1304" s="1" t="e">
        <f t="shared" si="80"/>
        <v>#REF!</v>
      </c>
      <c r="C1304" s="1" t="str">
        <f t="shared" si="81"/>
        <v>PPIORG3208</v>
      </c>
      <c r="D1304" s="1" t="str">
        <f t="shared" si="82"/>
        <v>PPISPLY320811</v>
      </c>
      <c r="E1304" s="1" t="str">
        <f t="shared" si="83"/>
        <v>PPIITEM320811011027</v>
      </c>
      <c r="F1304" s="1" t="str">
        <f>VLOOKUP( C1304,MST_CM_ORG!A:B,2)</f>
        <v>雲南市</v>
      </c>
      <c r="G1304" s="1" t="str">
        <f>VLOOKUP(D1304, PPI_SPLYCD!A:B,2,FALSE)</f>
        <v>物品</v>
      </c>
      <c r="H1304" s="1" t="str">
        <f>VLOOKUP(E1304, MST_CM_ITEM!A:B,2,FALSE)</f>
        <v>物品の製造：土木･建設･建築材料</v>
      </c>
    </row>
    <row r="1305" spans="1:8" x14ac:dyDescent="0.15">
      <c r="A1305" s="1" t="str">
        <f>IF(MID(MST_CM_ITEM!A1305,12,2)&lt;&gt;"11",RIGHT(MST_CM_ITEM!A1305,13),RIGHT(MST_CM_ITEM!A1305,12))</f>
        <v>320811011028</v>
      </c>
      <c r="B1305" s="1" t="e">
        <f t="shared" si="80"/>
        <v>#REF!</v>
      </c>
      <c r="C1305" s="1" t="str">
        <f t="shared" si="81"/>
        <v>PPIORG3208</v>
      </c>
      <c r="D1305" s="1" t="str">
        <f t="shared" si="82"/>
        <v>PPISPLY320811</v>
      </c>
      <c r="E1305" s="1" t="str">
        <f t="shared" si="83"/>
        <v>PPIITEM320811011028</v>
      </c>
      <c r="F1305" s="1" t="str">
        <f>VLOOKUP( C1305,MST_CM_ORG!A:B,2)</f>
        <v>雲南市</v>
      </c>
      <c r="G1305" s="1" t="str">
        <f>VLOOKUP(D1305, PPI_SPLYCD!A:B,2,FALSE)</f>
        <v>物品</v>
      </c>
      <c r="H1305" s="1" t="str">
        <f>VLOOKUP(E1305, MST_CM_ITEM!A:B,2,FALSE)</f>
        <v>物品の製造：造幣･印刷事業用原材料類</v>
      </c>
    </row>
    <row r="1306" spans="1:8" x14ac:dyDescent="0.15">
      <c r="A1306" s="1" t="str">
        <f>IF(MID(MST_CM_ITEM!A1306,12,2)&lt;&gt;"11",RIGHT(MST_CM_ITEM!A1306,13),RIGHT(MST_CM_ITEM!A1306,12))</f>
        <v>320811011029</v>
      </c>
      <c r="B1306" s="1" t="e">
        <f t="shared" si="80"/>
        <v>#REF!</v>
      </c>
      <c r="C1306" s="1" t="str">
        <f t="shared" si="81"/>
        <v>PPIORG3208</v>
      </c>
      <c r="D1306" s="1" t="str">
        <f t="shared" si="82"/>
        <v>PPISPLY320811</v>
      </c>
      <c r="E1306" s="1" t="str">
        <f t="shared" si="83"/>
        <v>PPIITEM320811011029</v>
      </c>
      <c r="F1306" s="1" t="str">
        <f>VLOOKUP( C1306,MST_CM_ORG!A:B,2)</f>
        <v>雲南市</v>
      </c>
      <c r="G1306" s="1" t="str">
        <f>VLOOKUP(D1306, PPI_SPLYCD!A:B,2,FALSE)</f>
        <v>物品</v>
      </c>
      <c r="H1306" s="1" t="str">
        <f>VLOOKUP(E1306, MST_CM_ITEM!A:B,2,FALSE)</f>
        <v>物品の製造：造幣事業用金属工芸品類</v>
      </c>
    </row>
    <row r="1307" spans="1:8" x14ac:dyDescent="0.15">
      <c r="A1307" s="1" t="str">
        <f>IF(MID(MST_CM_ITEM!A1307,12,2)&lt;&gt;"11",RIGHT(MST_CM_ITEM!A1307,13),RIGHT(MST_CM_ITEM!A1307,12))</f>
        <v>320811011030</v>
      </c>
      <c r="B1307" s="1" t="e">
        <f t="shared" si="80"/>
        <v>#REF!</v>
      </c>
      <c r="C1307" s="1" t="str">
        <f t="shared" si="81"/>
        <v>PPIORG3208</v>
      </c>
      <c r="D1307" s="1" t="str">
        <f t="shared" si="82"/>
        <v>PPISPLY320811</v>
      </c>
      <c r="E1307" s="1" t="str">
        <f t="shared" si="83"/>
        <v>PPIITEM320811011030</v>
      </c>
      <c r="F1307" s="1" t="str">
        <f>VLOOKUP( C1307,MST_CM_ORG!A:B,2)</f>
        <v>雲南市</v>
      </c>
      <c r="G1307" s="1" t="str">
        <f>VLOOKUP(D1307, PPI_SPLYCD!A:B,2,FALSE)</f>
        <v>物品</v>
      </c>
      <c r="H1307" s="1" t="str">
        <f>VLOOKUP(E1307, MST_CM_ITEM!A:B,2,FALSE)</f>
        <v>物品の製造：警察用装備品類</v>
      </c>
    </row>
    <row r="1308" spans="1:8" x14ac:dyDescent="0.15">
      <c r="A1308" s="1" t="str">
        <f>IF(MID(MST_CM_ITEM!A1308,12,2)&lt;&gt;"11",RIGHT(MST_CM_ITEM!A1308,13),RIGHT(MST_CM_ITEM!A1308,12))</f>
        <v>320811011031</v>
      </c>
      <c r="B1308" s="1" t="e">
        <f t="shared" si="80"/>
        <v>#REF!</v>
      </c>
      <c r="C1308" s="1" t="str">
        <f t="shared" si="81"/>
        <v>PPIORG3208</v>
      </c>
      <c r="D1308" s="1" t="str">
        <f t="shared" si="82"/>
        <v>PPISPLY320811</v>
      </c>
      <c r="E1308" s="1" t="str">
        <f t="shared" si="83"/>
        <v>PPIITEM320811011031</v>
      </c>
      <c r="F1308" s="1" t="str">
        <f>VLOOKUP( C1308,MST_CM_ORG!A:B,2)</f>
        <v>雲南市</v>
      </c>
      <c r="G1308" s="1" t="str">
        <f>VLOOKUP(D1308, PPI_SPLYCD!A:B,2,FALSE)</f>
        <v>物品</v>
      </c>
      <c r="H1308" s="1" t="str">
        <f>VLOOKUP(E1308, MST_CM_ITEM!A:B,2,FALSE)</f>
        <v>物品の製造：防衛用装備品類</v>
      </c>
    </row>
    <row r="1309" spans="1:8" x14ac:dyDescent="0.15">
      <c r="A1309" s="1" t="str">
        <f>IF(MID(MST_CM_ITEM!A1309,12,2)&lt;&gt;"11",RIGHT(MST_CM_ITEM!A1309,13),RIGHT(MST_CM_ITEM!A1309,12))</f>
        <v>320811011032</v>
      </c>
      <c r="B1309" s="1" t="e">
        <f t="shared" si="80"/>
        <v>#REF!</v>
      </c>
      <c r="C1309" s="1" t="str">
        <f t="shared" si="81"/>
        <v>PPIORG3208</v>
      </c>
      <c r="D1309" s="1" t="str">
        <f t="shared" si="82"/>
        <v>PPISPLY320811</v>
      </c>
      <c r="E1309" s="1" t="str">
        <f t="shared" si="83"/>
        <v>PPIITEM320811011032</v>
      </c>
      <c r="F1309" s="1" t="str">
        <f>VLOOKUP( C1309,MST_CM_ORG!A:B,2)</f>
        <v>雲南市</v>
      </c>
      <c r="G1309" s="1" t="str">
        <f>VLOOKUP(D1309, PPI_SPLYCD!A:B,2,FALSE)</f>
        <v>物品</v>
      </c>
      <c r="H1309" s="1" t="str">
        <f>VLOOKUP(E1309, MST_CM_ITEM!A:B,2,FALSE)</f>
        <v>物品の製造：印類</v>
      </c>
    </row>
    <row r="1310" spans="1:8" x14ac:dyDescent="0.15">
      <c r="A1310" s="1" t="str">
        <f>IF(MID(MST_CM_ITEM!A1310,12,2)&lt;&gt;"11",RIGHT(MST_CM_ITEM!A1310,13),RIGHT(MST_CM_ITEM!A1310,12))</f>
        <v>320811011033</v>
      </c>
      <c r="B1310" s="1" t="e">
        <f t="shared" si="80"/>
        <v>#REF!</v>
      </c>
      <c r="C1310" s="1" t="str">
        <f t="shared" si="81"/>
        <v>PPIORG3208</v>
      </c>
      <c r="D1310" s="1" t="str">
        <f t="shared" si="82"/>
        <v>PPISPLY320811</v>
      </c>
      <c r="E1310" s="1" t="str">
        <f t="shared" si="83"/>
        <v>PPIITEM320811011033</v>
      </c>
      <c r="F1310" s="1" t="str">
        <f>VLOOKUP( C1310,MST_CM_ORG!A:B,2)</f>
        <v>雲南市</v>
      </c>
      <c r="G1310" s="1" t="str">
        <f>VLOOKUP(D1310, PPI_SPLYCD!A:B,2,FALSE)</f>
        <v>物品</v>
      </c>
      <c r="H1310" s="1" t="str">
        <f>VLOOKUP(E1310, MST_CM_ITEM!A:B,2,FALSE)</f>
        <v>物品の製造：看板類</v>
      </c>
    </row>
    <row r="1311" spans="1:8" x14ac:dyDescent="0.15">
      <c r="A1311" s="1" t="str">
        <f>IF(MID(MST_CM_ITEM!A1311,12,2)&lt;&gt;"11",RIGHT(MST_CM_ITEM!A1311,13),RIGHT(MST_CM_ITEM!A1311,12))</f>
        <v>320811011034</v>
      </c>
      <c r="B1311" s="1" t="e">
        <f t="shared" si="80"/>
        <v>#REF!</v>
      </c>
      <c r="C1311" s="1" t="str">
        <f t="shared" si="81"/>
        <v>PPIORG3208</v>
      </c>
      <c r="D1311" s="1" t="str">
        <f t="shared" si="82"/>
        <v>PPISPLY320811</v>
      </c>
      <c r="E1311" s="1" t="str">
        <f t="shared" si="83"/>
        <v>PPIITEM320811011034</v>
      </c>
      <c r="F1311" s="1" t="str">
        <f>VLOOKUP( C1311,MST_CM_ORG!A:B,2)</f>
        <v>雲南市</v>
      </c>
      <c r="G1311" s="1" t="str">
        <f>VLOOKUP(D1311, PPI_SPLYCD!A:B,2,FALSE)</f>
        <v>物品</v>
      </c>
      <c r="H1311" s="1" t="str">
        <f>VLOOKUP(E1311, MST_CM_ITEM!A:B,2,FALSE)</f>
        <v>物品の製造：看板・標識類</v>
      </c>
    </row>
    <row r="1312" spans="1:8" x14ac:dyDescent="0.15">
      <c r="A1312" s="1" t="str">
        <f>IF(MID(MST_CM_ITEM!A1312,12,2)&lt;&gt;"11",RIGHT(MST_CM_ITEM!A1312,13),RIGHT(MST_CM_ITEM!A1312,12))</f>
        <v>320811011035</v>
      </c>
      <c r="B1312" s="1" t="e">
        <f t="shared" si="80"/>
        <v>#REF!</v>
      </c>
      <c r="C1312" s="1" t="str">
        <f t="shared" si="81"/>
        <v>PPIORG3208</v>
      </c>
      <c r="D1312" s="1" t="str">
        <f t="shared" si="82"/>
        <v>PPISPLY320811</v>
      </c>
      <c r="E1312" s="1" t="str">
        <f t="shared" si="83"/>
        <v>PPIITEM320811011035</v>
      </c>
      <c r="F1312" s="1" t="str">
        <f>VLOOKUP( C1312,MST_CM_ORG!A:B,2)</f>
        <v>雲南市</v>
      </c>
      <c r="G1312" s="1" t="str">
        <f>VLOOKUP(D1312, PPI_SPLYCD!A:B,2,FALSE)</f>
        <v>物品</v>
      </c>
      <c r="H1312" s="1" t="str">
        <f>VLOOKUP(E1312, MST_CM_ITEM!A:B,2,FALSE)</f>
        <v>物品の製造：コピー・青写真</v>
      </c>
    </row>
    <row r="1313" spans="1:8" x14ac:dyDescent="0.15">
      <c r="A1313" s="1" t="str">
        <f>IF(MID(MST_CM_ITEM!A1313,12,2)&lt;&gt;"11",RIGHT(MST_CM_ITEM!A1313,13),RIGHT(MST_CM_ITEM!A1313,12))</f>
        <v>320811011036</v>
      </c>
      <c r="B1313" s="1" t="e">
        <f t="shared" si="80"/>
        <v>#REF!</v>
      </c>
      <c r="C1313" s="1" t="str">
        <f t="shared" si="81"/>
        <v>PPIORG3208</v>
      </c>
      <c r="D1313" s="1" t="str">
        <f t="shared" si="82"/>
        <v>PPISPLY320811</v>
      </c>
      <c r="E1313" s="1" t="str">
        <f t="shared" si="83"/>
        <v>PPIITEM320811011036</v>
      </c>
      <c r="F1313" s="1" t="str">
        <f>VLOOKUP( C1313,MST_CM_ORG!A:B,2)</f>
        <v>雲南市</v>
      </c>
      <c r="G1313" s="1" t="str">
        <f>VLOOKUP(D1313, PPI_SPLYCD!A:B,2,FALSE)</f>
        <v>物品</v>
      </c>
      <c r="H1313" s="1" t="str">
        <f>VLOOKUP(E1313, MST_CM_ITEM!A:B,2,FALSE)</f>
        <v>物品の製造：印判類</v>
      </c>
    </row>
    <row r="1314" spans="1:8" x14ac:dyDescent="0.15">
      <c r="A1314" s="1" t="str">
        <f>IF(MID(MST_CM_ITEM!A1314,12,2)&lt;&gt;"11",RIGHT(MST_CM_ITEM!A1314,13),RIGHT(MST_CM_ITEM!A1314,12))</f>
        <v>320811011037</v>
      </c>
      <c r="B1314" s="1" t="e">
        <f t="shared" si="80"/>
        <v>#REF!</v>
      </c>
      <c r="C1314" s="1" t="str">
        <f t="shared" si="81"/>
        <v>PPIORG3208</v>
      </c>
      <c r="D1314" s="1" t="str">
        <f t="shared" si="82"/>
        <v>PPISPLY320811</v>
      </c>
      <c r="E1314" s="1" t="str">
        <f t="shared" si="83"/>
        <v>PPIITEM320811011037</v>
      </c>
      <c r="F1314" s="1" t="str">
        <f>VLOOKUP( C1314,MST_CM_ORG!A:B,2)</f>
        <v>雲南市</v>
      </c>
      <c r="G1314" s="1" t="str">
        <f>VLOOKUP(D1314, PPI_SPLYCD!A:B,2,FALSE)</f>
        <v>物品</v>
      </c>
      <c r="H1314" s="1" t="str">
        <f>VLOOKUP(E1314, MST_CM_ITEM!A:B,2,FALSE)</f>
        <v>物品の製造：文具</v>
      </c>
    </row>
    <row r="1315" spans="1:8" x14ac:dyDescent="0.15">
      <c r="A1315" s="1" t="str">
        <f>IF(MID(MST_CM_ITEM!A1315,12,2)&lt;&gt;"11",RIGHT(MST_CM_ITEM!A1315,13),RIGHT(MST_CM_ITEM!A1315,12))</f>
        <v>320811011038</v>
      </c>
      <c r="B1315" s="1" t="e">
        <f t="shared" si="80"/>
        <v>#REF!</v>
      </c>
      <c r="C1315" s="1" t="str">
        <f t="shared" si="81"/>
        <v>PPIORG3208</v>
      </c>
      <c r="D1315" s="1" t="str">
        <f t="shared" si="82"/>
        <v>PPISPLY320811</v>
      </c>
      <c r="E1315" s="1" t="str">
        <f t="shared" si="83"/>
        <v>PPIITEM320811011038</v>
      </c>
      <c r="F1315" s="1" t="str">
        <f>VLOOKUP( C1315,MST_CM_ORG!A:B,2)</f>
        <v>雲南市</v>
      </c>
      <c r="G1315" s="1" t="str">
        <f>VLOOKUP(D1315, PPI_SPLYCD!A:B,2,FALSE)</f>
        <v>物品</v>
      </c>
      <c r="H1315" s="1" t="str">
        <f>VLOOKUP(E1315, MST_CM_ITEM!A:B,2,FALSE)</f>
        <v>物品の製造：パソコン・ソフト</v>
      </c>
    </row>
    <row r="1316" spans="1:8" x14ac:dyDescent="0.15">
      <c r="A1316" s="1" t="str">
        <f>IF(MID(MST_CM_ITEM!A1316,12,2)&lt;&gt;"11",RIGHT(MST_CM_ITEM!A1316,13),RIGHT(MST_CM_ITEM!A1316,12))</f>
        <v>320811011039</v>
      </c>
      <c r="B1316" s="1" t="e">
        <f t="shared" si="80"/>
        <v>#REF!</v>
      </c>
      <c r="C1316" s="1" t="str">
        <f t="shared" si="81"/>
        <v>PPIORG3208</v>
      </c>
      <c r="D1316" s="1" t="str">
        <f t="shared" si="82"/>
        <v>PPISPLY320811</v>
      </c>
      <c r="E1316" s="1" t="str">
        <f t="shared" si="83"/>
        <v>PPIITEM320811011039</v>
      </c>
      <c r="F1316" s="1" t="str">
        <f>VLOOKUP( C1316,MST_CM_ORG!A:B,2)</f>
        <v>雲南市</v>
      </c>
      <c r="G1316" s="1" t="str">
        <f>VLOOKUP(D1316, PPI_SPLYCD!A:B,2,FALSE)</f>
        <v>物品</v>
      </c>
      <c r="H1316" s="1" t="str">
        <f>VLOOKUP(E1316, MST_CM_ITEM!A:B,2,FALSE)</f>
        <v>物品の製造：贈答品・表彰具類</v>
      </c>
    </row>
    <row r="1317" spans="1:8" x14ac:dyDescent="0.15">
      <c r="A1317" s="1" t="str">
        <f>IF(MID(MST_CM_ITEM!A1317,12,2)&lt;&gt;"11",RIGHT(MST_CM_ITEM!A1317,13),RIGHT(MST_CM_ITEM!A1317,12))</f>
        <v>320811011040</v>
      </c>
      <c r="B1317" s="1" t="e">
        <f t="shared" si="80"/>
        <v>#REF!</v>
      </c>
      <c r="C1317" s="1" t="str">
        <f t="shared" si="81"/>
        <v>PPIORG3208</v>
      </c>
      <c r="D1317" s="1" t="str">
        <f t="shared" si="82"/>
        <v>PPISPLY320811</v>
      </c>
      <c r="E1317" s="1" t="str">
        <f t="shared" si="83"/>
        <v>PPIITEM320811011040</v>
      </c>
      <c r="F1317" s="1" t="str">
        <f>VLOOKUP( C1317,MST_CM_ORG!A:B,2)</f>
        <v>雲南市</v>
      </c>
      <c r="G1317" s="1" t="str">
        <f>VLOOKUP(D1317, PPI_SPLYCD!A:B,2,FALSE)</f>
        <v>物品</v>
      </c>
      <c r="H1317" s="1" t="str">
        <f>VLOOKUP(E1317, MST_CM_ITEM!A:B,2,FALSE)</f>
        <v>物品の製造：教材・教具</v>
      </c>
    </row>
    <row r="1318" spans="1:8" x14ac:dyDescent="0.15">
      <c r="A1318" s="1" t="str">
        <f>IF(MID(MST_CM_ITEM!A1318,12,2)&lt;&gt;"11",RIGHT(MST_CM_ITEM!A1318,13),RIGHT(MST_CM_ITEM!A1318,12))</f>
        <v>320811011041</v>
      </c>
      <c r="B1318" s="1" t="e">
        <f t="shared" si="80"/>
        <v>#REF!</v>
      </c>
      <c r="C1318" s="1" t="str">
        <f t="shared" si="81"/>
        <v>PPIORG3208</v>
      </c>
      <c r="D1318" s="1" t="str">
        <f t="shared" si="82"/>
        <v>PPISPLY320811</v>
      </c>
      <c r="E1318" s="1" t="str">
        <f t="shared" si="83"/>
        <v>PPIITEM320811011041</v>
      </c>
      <c r="F1318" s="1" t="str">
        <f>VLOOKUP( C1318,MST_CM_ORG!A:B,2)</f>
        <v>雲南市</v>
      </c>
      <c r="G1318" s="1" t="str">
        <f>VLOOKUP(D1318, PPI_SPLYCD!A:B,2,FALSE)</f>
        <v>物品</v>
      </c>
      <c r="H1318" s="1" t="str">
        <f>VLOOKUP(E1318, MST_CM_ITEM!A:B,2,FALSE)</f>
        <v>物品の製造：運動用具類</v>
      </c>
    </row>
    <row r="1319" spans="1:8" x14ac:dyDescent="0.15">
      <c r="A1319" s="1" t="str">
        <f>IF(MID(MST_CM_ITEM!A1319,12,2)&lt;&gt;"11",RIGHT(MST_CM_ITEM!A1319,13),RIGHT(MST_CM_ITEM!A1319,12))</f>
        <v>320811011042</v>
      </c>
      <c r="B1319" s="1" t="e">
        <f t="shared" si="80"/>
        <v>#REF!</v>
      </c>
      <c r="C1319" s="1" t="str">
        <f t="shared" si="81"/>
        <v>PPIORG3208</v>
      </c>
      <c r="D1319" s="1" t="str">
        <f t="shared" si="82"/>
        <v>PPISPLY320811</v>
      </c>
      <c r="E1319" s="1" t="str">
        <f t="shared" si="83"/>
        <v>PPIITEM320811011042</v>
      </c>
      <c r="F1319" s="1" t="str">
        <f>VLOOKUP( C1319,MST_CM_ORG!A:B,2)</f>
        <v>雲南市</v>
      </c>
      <c r="G1319" s="1" t="str">
        <f>VLOOKUP(D1319, PPI_SPLYCD!A:B,2,FALSE)</f>
        <v>物品</v>
      </c>
      <c r="H1319" s="1" t="str">
        <f>VLOOKUP(E1319, MST_CM_ITEM!A:B,2,FALSE)</f>
        <v>物品の製造：音楽器具類</v>
      </c>
    </row>
    <row r="1320" spans="1:8" x14ac:dyDescent="0.15">
      <c r="A1320" s="1" t="str">
        <f>IF(MID(MST_CM_ITEM!A1320,12,2)&lt;&gt;"11",RIGHT(MST_CM_ITEM!A1320,13),RIGHT(MST_CM_ITEM!A1320,12))</f>
        <v>320811011043</v>
      </c>
      <c r="B1320" s="1" t="e">
        <f t="shared" si="80"/>
        <v>#REF!</v>
      </c>
      <c r="C1320" s="1" t="str">
        <f t="shared" si="81"/>
        <v>PPIORG3208</v>
      </c>
      <c r="D1320" s="1" t="str">
        <f t="shared" si="82"/>
        <v>PPISPLY320811</v>
      </c>
      <c r="E1320" s="1" t="str">
        <f t="shared" si="83"/>
        <v>PPIITEM320811011043</v>
      </c>
      <c r="F1320" s="1" t="str">
        <f>VLOOKUP( C1320,MST_CM_ORG!A:B,2)</f>
        <v>雲南市</v>
      </c>
      <c r="G1320" s="1" t="str">
        <f>VLOOKUP(D1320, PPI_SPLYCD!A:B,2,FALSE)</f>
        <v>物品</v>
      </c>
      <c r="H1320" s="1" t="str">
        <f>VLOOKUP(E1320, MST_CM_ITEM!A:B,2,FALSE)</f>
        <v>物品の製造：食品類</v>
      </c>
    </row>
    <row r="1321" spans="1:8" x14ac:dyDescent="0.15">
      <c r="A1321" s="1" t="str">
        <f>IF(MID(MST_CM_ITEM!A1321,12,2)&lt;&gt;"11",RIGHT(MST_CM_ITEM!A1321,13),RIGHT(MST_CM_ITEM!A1321,12))</f>
        <v>320811011044</v>
      </c>
      <c r="B1321" s="1" t="e">
        <f t="shared" si="80"/>
        <v>#REF!</v>
      </c>
      <c r="C1321" s="1" t="str">
        <f t="shared" si="81"/>
        <v>PPIORG3208</v>
      </c>
      <c r="D1321" s="1" t="str">
        <f t="shared" si="82"/>
        <v>PPISPLY320811</v>
      </c>
      <c r="E1321" s="1" t="str">
        <f t="shared" si="83"/>
        <v>PPIITEM320811011044</v>
      </c>
      <c r="F1321" s="1" t="str">
        <f>VLOOKUP( C1321,MST_CM_ORG!A:B,2)</f>
        <v>雲南市</v>
      </c>
      <c r="G1321" s="1" t="str">
        <f>VLOOKUP(D1321, PPI_SPLYCD!A:B,2,FALSE)</f>
        <v>物品</v>
      </c>
      <c r="H1321" s="1" t="str">
        <f>VLOOKUP(E1321, MST_CM_ITEM!A:B,2,FALSE)</f>
        <v>物品の製造：荒物・雑貨</v>
      </c>
    </row>
    <row r="1322" spans="1:8" x14ac:dyDescent="0.15">
      <c r="A1322" s="1" t="str">
        <f>IF(MID(MST_CM_ITEM!A1322,12,2)&lt;&gt;"11",RIGHT(MST_CM_ITEM!A1322,13),RIGHT(MST_CM_ITEM!A1322,12))</f>
        <v>320811011045</v>
      </c>
      <c r="B1322" s="1" t="e">
        <f t="shared" si="80"/>
        <v>#REF!</v>
      </c>
      <c r="C1322" s="1" t="str">
        <f t="shared" si="81"/>
        <v>PPIORG3208</v>
      </c>
      <c r="D1322" s="1" t="str">
        <f t="shared" si="82"/>
        <v>PPISPLY320811</v>
      </c>
      <c r="E1322" s="1" t="str">
        <f t="shared" si="83"/>
        <v>PPIITEM320811011045</v>
      </c>
      <c r="F1322" s="1" t="str">
        <f>VLOOKUP( C1322,MST_CM_ORG!A:B,2)</f>
        <v>雲南市</v>
      </c>
      <c r="G1322" s="1" t="str">
        <f>VLOOKUP(D1322, PPI_SPLYCD!A:B,2,FALSE)</f>
        <v>物品</v>
      </c>
      <c r="H1322" s="1" t="str">
        <f>VLOOKUP(E1322, MST_CM_ITEM!A:B,2,FALSE)</f>
        <v>物品の製造：厨房機器</v>
      </c>
    </row>
    <row r="1323" spans="1:8" x14ac:dyDescent="0.15">
      <c r="A1323" s="1" t="str">
        <f>IF(MID(MST_CM_ITEM!A1323,12,2)&lt;&gt;"11",RIGHT(MST_CM_ITEM!A1323,13),RIGHT(MST_CM_ITEM!A1323,12))</f>
        <v>320811011046</v>
      </c>
      <c r="B1323" s="1" t="e">
        <f t="shared" si="80"/>
        <v>#REF!</v>
      </c>
      <c r="C1323" s="1" t="str">
        <f t="shared" si="81"/>
        <v>PPIORG3208</v>
      </c>
      <c r="D1323" s="1" t="str">
        <f t="shared" si="82"/>
        <v>PPISPLY320811</v>
      </c>
      <c r="E1323" s="1" t="str">
        <f t="shared" si="83"/>
        <v>PPIITEM320811011046</v>
      </c>
      <c r="F1323" s="1" t="str">
        <f>VLOOKUP( C1323,MST_CM_ORG!A:B,2)</f>
        <v>雲南市</v>
      </c>
      <c r="G1323" s="1" t="str">
        <f>VLOOKUP(D1323, PPI_SPLYCD!A:B,2,FALSE)</f>
        <v>物品</v>
      </c>
      <c r="H1323" s="1" t="str">
        <f>VLOOKUP(E1323, MST_CM_ITEM!A:B,2,FALSE)</f>
        <v>物品の製造：計測機器</v>
      </c>
    </row>
    <row r="1324" spans="1:8" x14ac:dyDescent="0.15">
      <c r="A1324" s="1" t="str">
        <f>IF(MID(MST_CM_ITEM!A1324,12,2)&lt;&gt;"11",RIGHT(MST_CM_ITEM!A1324,13),RIGHT(MST_CM_ITEM!A1324,12))</f>
        <v>320811011047</v>
      </c>
      <c r="B1324" s="1" t="e">
        <f t="shared" si="80"/>
        <v>#REF!</v>
      </c>
      <c r="C1324" s="1" t="str">
        <f t="shared" si="81"/>
        <v>PPIORG3208</v>
      </c>
      <c r="D1324" s="1" t="str">
        <f t="shared" si="82"/>
        <v>PPISPLY320811</v>
      </c>
      <c r="E1324" s="1" t="str">
        <f t="shared" si="83"/>
        <v>PPIITEM320811011047</v>
      </c>
      <c r="F1324" s="1" t="str">
        <f>VLOOKUP( C1324,MST_CM_ORG!A:B,2)</f>
        <v>雲南市</v>
      </c>
      <c r="G1324" s="1" t="str">
        <f>VLOOKUP(D1324, PPI_SPLYCD!A:B,2,FALSE)</f>
        <v>物品</v>
      </c>
      <c r="H1324" s="1" t="str">
        <f>VLOOKUP(E1324, MST_CM_ITEM!A:B,2,FALSE)</f>
        <v>物品の製造：消防・防災用品</v>
      </c>
    </row>
    <row r="1325" spans="1:8" x14ac:dyDescent="0.15">
      <c r="A1325" s="1" t="str">
        <f>IF(MID(MST_CM_ITEM!A1325,12,2)&lt;&gt;"11",RIGHT(MST_CM_ITEM!A1325,13),RIGHT(MST_CM_ITEM!A1325,12))</f>
        <v>320811011048</v>
      </c>
      <c r="B1325" s="1" t="e">
        <f t="shared" si="80"/>
        <v>#REF!</v>
      </c>
      <c r="C1325" s="1" t="str">
        <f t="shared" si="81"/>
        <v>PPIORG3208</v>
      </c>
      <c r="D1325" s="1" t="str">
        <f t="shared" si="82"/>
        <v>PPISPLY320811</v>
      </c>
      <c r="E1325" s="1" t="str">
        <f t="shared" si="83"/>
        <v>PPIITEM320811011048</v>
      </c>
      <c r="F1325" s="1" t="str">
        <f>VLOOKUP( C1325,MST_CM_ORG!A:B,2)</f>
        <v>雲南市</v>
      </c>
      <c r="G1325" s="1" t="str">
        <f>VLOOKUP(D1325, PPI_SPLYCD!A:B,2,FALSE)</f>
        <v>物品</v>
      </c>
      <c r="H1325" s="1" t="str">
        <f>VLOOKUP(E1325, MST_CM_ITEM!A:B,2,FALSE)</f>
        <v>物品の製造：室内装飾品</v>
      </c>
    </row>
    <row r="1326" spans="1:8" x14ac:dyDescent="0.15">
      <c r="A1326" s="1" t="str">
        <f>IF(MID(MST_CM_ITEM!A1326,12,2)&lt;&gt;"11",RIGHT(MST_CM_ITEM!A1326,13),RIGHT(MST_CM_ITEM!A1326,12))</f>
        <v>320811011049</v>
      </c>
      <c r="B1326" s="1" t="e">
        <f t="shared" si="80"/>
        <v>#REF!</v>
      </c>
      <c r="C1326" s="1" t="str">
        <f t="shared" si="81"/>
        <v>PPIORG3208</v>
      </c>
      <c r="D1326" s="1" t="str">
        <f t="shared" si="82"/>
        <v>PPISPLY320811</v>
      </c>
      <c r="E1326" s="1" t="str">
        <f t="shared" si="83"/>
        <v>PPIITEM320811011049</v>
      </c>
      <c r="F1326" s="1" t="str">
        <f>VLOOKUP( C1326,MST_CM_ORG!A:B,2)</f>
        <v>雲南市</v>
      </c>
      <c r="G1326" s="1" t="str">
        <f>VLOOKUP(D1326, PPI_SPLYCD!A:B,2,FALSE)</f>
        <v>物品</v>
      </c>
      <c r="H1326" s="1" t="str">
        <f>VLOOKUP(E1326, MST_CM_ITEM!A:B,2,FALSE)</f>
        <v>物品の製造：道路・交通安全機材</v>
      </c>
    </row>
    <row r="1327" spans="1:8" x14ac:dyDescent="0.15">
      <c r="A1327" s="1" t="str">
        <f>IF(MID(MST_CM_ITEM!A1327,12,2)&lt;&gt;"11",RIGHT(MST_CM_ITEM!A1327,13),RIGHT(MST_CM_ITEM!A1327,12))</f>
        <v>320811011050</v>
      </c>
      <c r="B1327" s="1" t="e">
        <f t="shared" si="80"/>
        <v>#REF!</v>
      </c>
      <c r="C1327" s="1" t="str">
        <f t="shared" si="81"/>
        <v>PPIORG3208</v>
      </c>
      <c r="D1327" s="1" t="str">
        <f t="shared" si="82"/>
        <v>PPISPLY320811</v>
      </c>
      <c r="E1327" s="1" t="str">
        <f t="shared" si="83"/>
        <v>PPIITEM320811011050</v>
      </c>
      <c r="F1327" s="1" t="str">
        <f>VLOOKUP( C1327,MST_CM_ORG!A:B,2)</f>
        <v>雲南市</v>
      </c>
      <c r="G1327" s="1" t="str">
        <f>VLOOKUP(D1327, PPI_SPLYCD!A:B,2,FALSE)</f>
        <v>物品</v>
      </c>
      <c r="H1327" s="1" t="str">
        <f>VLOOKUP(E1327, MST_CM_ITEM!A:B,2,FALSE)</f>
        <v>物品の製造：資材</v>
      </c>
    </row>
    <row r="1328" spans="1:8" x14ac:dyDescent="0.15">
      <c r="A1328" s="1" t="str">
        <f>IF(MID(MST_CM_ITEM!A1328,12,2)&lt;&gt;"11",RIGHT(MST_CM_ITEM!A1328,13),RIGHT(MST_CM_ITEM!A1328,12))</f>
        <v>320811011051</v>
      </c>
      <c r="B1328" s="1" t="e">
        <f t="shared" si="80"/>
        <v>#REF!</v>
      </c>
      <c r="C1328" s="1" t="str">
        <f t="shared" si="81"/>
        <v>PPIORG3208</v>
      </c>
      <c r="D1328" s="1" t="str">
        <f t="shared" si="82"/>
        <v>PPISPLY320811</v>
      </c>
      <c r="E1328" s="1" t="str">
        <f t="shared" si="83"/>
        <v>PPIITEM320811011051</v>
      </c>
      <c r="F1328" s="1" t="str">
        <f>VLOOKUP( C1328,MST_CM_ORG!A:B,2)</f>
        <v>雲南市</v>
      </c>
      <c r="G1328" s="1" t="str">
        <f>VLOOKUP(D1328, PPI_SPLYCD!A:B,2,FALSE)</f>
        <v>物品</v>
      </c>
      <c r="H1328" s="1" t="str">
        <f>VLOOKUP(E1328, MST_CM_ITEM!A:B,2,FALSE)</f>
        <v>物品の製造：コンクリート二次製品</v>
      </c>
    </row>
    <row r="1329" spans="1:8" x14ac:dyDescent="0.15">
      <c r="A1329" s="1" t="str">
        <f>IF(MID(MST_CM_ITEM!A1329,12,2)&lt;&gt;"11",RIGHT(MST_CM_ITEM!A1329,13),RIGHT(MST_CM_ITEM!A1329,12))</f>
        <v>320811011052</v>
      </c>
      <c r="B1329" s="1" t="e">
        <f t="shared" si="80"/>
        <v>#REF!</v>
      </c>
      <c r="C1329" s="1" t="str">
        <f t="shared" si="81"/>
        <v>PPIORG3208</v>
      </c>
      <c r="D1329" s="1" t="str">
        <f t="shared" si="82"/>
        <v>PPISPLY320811</v>
      </c>
      <c r="E1329" s="1" t="str">
        <f t="shared" si="83"/>
        <v>PPIITEM320811011052</v>
      </c>
      <c r="F1329" s="1" t="str">
        <f>VLOOKUP( C1329,MST_CM_ORG!A:B,2)</f>
        <v>雲南市</v>
      </c>
      <c r="G1329" s="1" t="str">
        <f>VLOOKUP(D1329, PPI_SPLYCD!A:B,2,FALSE)</f>
        <v>物品</v>
      </c>
      <c r="H1329" s="1" t="str">
        <f>VLOOKUP(E1329, MST_CM_ITEM!A:B,2,FALSE)</f>
        <v>物品の製造：仮設資材</v>
      </c>
    </row>
    <row r="1330" spans="1:8" x14ac:dyDescent="0.15">
      <c r="A1330" s="1" t="str">
        <f>IF(MID(MST_CM_ITEM!A1330,12,2)&lt;&gt;"11",RIGHT(MST_CM_ITEM!A1330,13),RIGHT(MST_CM_ITEM!A1330,12))</f>
        <v>320811011053</v>
      </c>
      <c r="B1330" s="1" t="e">
        <f t="shared" si="80"/>
        <v>#REF!</v>
      </c>
      <c r="C1330" s="1" t="str">
        <f t="shared" si="81"/>
        <v>PPIORG3208</v>
      </c>
      <c r="D1330" s="1" t="str">
        <f t="shared" si="82"/>
        <v>PPISPLY320811</v>
      </c>
      <c r="E1330" s="1" t="str">
        <f t="shared" si="83"/>
        <v>PPIITEM320811011053</v>
      </c>
      <c r="F1330" s="1" t="str">
        <f>VLOOKUP( C1330,MST_CM_ORG!A:B,2)</f>
        <v>雲南市</v>
      </c>
      <c r="G1330" s="1" t="str">
        <f>VLOOKUP(D1330, PPI_SPLYCD!A:B,2,FALSE)</f>
        <v>物品</v>
      </c>
      <c r="H1330" s="1" t="str">
        <f>VLOOKUP(E1330, MST_CM_ITEM!A:B,2,FALSE)</f>
        <v>物品の製造：水道機具類</v>
      </c>
    </row>
    <row r="1331" spans="1:8" x14ac:dyDescent="0.15">
      <c r="A1331" s="1" t="str">
        <f>IF(MID(MST_CM_ITEM!A1331,12,2)&lt;&gt;"11",RIGHT(MST_CM_ITEM!A1331,13),RIGHT(MST_CM_ITEM!A1331,12))</f>
        <v>320811011054</v>
      </c>
      <c r="B1331" s="1" t="e">
        <f t="shared" si="80"/>
        <v>#REF!</v>
      </c>
      <c r="C1331" s="1" t="str">
        <f t="shared" si="81"/>
        <v>PPIORG3208</v>
      </c>
      <c r="D1331" s="1" t="str">
        <f t="shared" si="82"/>
        <v>PPISPLY320811</v>
      </c>
      <c r="E1331" s="1" t="str">
        <f t="shared" si="83"/>
        <v>PPIITEM320811011054</v>
      </c>
      <c r="F1331" s="1" t="str">
        <f>VLOOKUP( C1331,MST_CM_ORG!A:B,2)</f>
        <v>雲南市</v>
      </c>
      <c r="G1331" s="1" t="str">
        <f>VLOOKUP(D1331, PPI_SPLYCD!A:B,2,FALSE)</f>
        <v>物品</v>
      </c>
      <c r="H1331" s="1" t="str">
        <f>VLOOKUP(E1331, MST_CM_ITEM!A:B,2,FALSE)</f>
        <v>物品の製造：肥飼料・園芸用品</v>
      </c>
    </row>
    <row r="1332" spans="1:8" x14ac:dyDescent="0.15">
      <c r="A1332" s="1" t="str">
        <f>IF(MID(MST_CM_ITEM!A1332,12,2)&lt;&gt;"11",RIGHT(MST_CM_ITEM!A1332,13),RIGHT(MST_CM_ITEM!A1332,12))</f>
        <v>320811011055</v>
      </c>
      <c r="B1332" s="1" t="e">
        <f t="shared" si="80"/>
        <v>#REF!</v>
      </c>
      <c r="C1332" s="1" t="str">
        <f t="shared" si="81"/>
        <v>PPIORG3208</v>
      </c>
      <c r="D1332" s="1" t="str">
        <f t="shared" si="82"/>
        <v>PPISPLY320811</v>
      </c>
      <c r="E1332" s="1" t="str">
        <f t="shared" si="83"/>
        <v>PPIITEM320811011055</v>
      </c>
      <c r="F1332" s="1" t="str">
        <f>VLOOKUP( C1332,MST_CM_ORG!A:B,2)</f>
        <v>雲南市</v>
      </c>
      <c r="G1332" s="1" t="str">
        <f>VLOOKUP(D1332, PPI_SPLYCD!A:B,2,FALSE)</f>
        <v>物品</v>
      </c>
      <c r="H1332" s="1" t="str">
        <f>VLOOKUP(E1332, MST_CM_ITEM!A:B,2,FALSE)</f>
        <v>物品の製造：工業製品</v>
      </c>
    </row>
    <row r="1333" spans="1:8" x14ac:dyDescent="0.15">
      <c r="A1333" s="1" t="str">
        <f>IF(MID(MST_CM_ITEM!A1333,12,2)&lt;&gt;"11",RIGHT(MST_CM_ITEM!A1333,13),RIGHT(MST_CM_ITEM!A1333,12))</f>
        <v>320811011056</v>
      </c>
      <c r="B1333" s="1" t="e">
        <f t="shared" si="80"/>
        <v>#REF!</v>
      </c>
      <c r="C1333" s="1" t="str">
        <f t="shared" si="81"/>
        <v>PPIORG3208</v>
      </c>
      <c r="D1333" s="1" t="str">
        <f t="shared" si="82"/>
        <v>PPISPLY320811</v>
      </c>
      <c r="E1333" s="1" t="str">
        <f t="shared" si="83"/>
        <v>PPIITEM320811011056</v>
      </c>
      <c r="F1333" s="1" t="str">
        <f>VLOOKUP( C1333,MST_CM_ORG!A:B,2)</f>
        <v>雲南市</v>
      </c>
      <c r="G1333" s="1" t="str">
        <f>VLOOKUP(D1333, PPI_SPLYCD!A:B,2,FALSE)</f>
        <v>物品</v>
      </c>
      <c r="H1333" s="1" t="str">
        <f>VLOOKUP(E1333, MST_CM_ITEM!A:B,2,FALSE)</f>
        <v>物品の製造：その他</v>
      </c>
    </row>
    <row r="1334" spans="1:8" x14ac:dyDescent="0.15">
      <c r="A1334" s="1" t="str">
        <f>IF(MID(MST_CM_ITEM!A1334,12,2)&lt;&gt;"11",RIGHT(MST_CM_ITEM!A1334,13),RIGHT(MST_CM_ITEM!A1334,12))</f>
        <v>320811012000</v>
      </c>
      <c r="B1334" s="1" t="e">
        <f t="shared" si="80"/>
        <v>#REF!</v>
      </c>
      <c r="C1334" s="1" t="str">
        <f t="shared" si="81"/>
        <v>PPIORG3208</v>
      </c>
      <c r="D1334" s="1" t="str">
        <f t="shared" si="82"/>
        <v>PPISPLY320811</v>
      </c>
      <c r="E1334" s="1" t="str">
        <f t="shared" si="83"/>
        <v>PPIITEM320811012000</v>
      </c>
      <c r="F1334" s="1" t="str">
        <f>VLOOKUP( C1334,MST_CM_ORG!A:B,2)</f>
        <v>雲南市</v>
      </c>
      <c r="G1334" s="1" t="str">
        <f>VLOOKUP(D1334, PPI_SPLYCD!A:B,2,FALSE)</f>
        <v>物品</v>
      </c>
      <c r="H1334" s="1" t="str">
        <f>VLOOKUP(E1334, MST_CM_ITEM!A:B,2,FALSE)</f>
        <v>物品の販売：</v>
      </c>
    </row>
    <row r="1335" spans="1:8" x14ac:dyDescent="0.15">
      <c r="A1335" s="1" t="str">
        <f>IF(MID(MST_CM_ITEM!A1335,12,2)&lt;&gt;"11",RIGHT(MST_CM_ITEM!A1335,13),RIGHT(MST_CM_ITEM!A1335,12))</f>
        <v>320811012001</v>
      </c>
      <c r="B1335" s="1" t="e">
        <f t="shared" si="80"/>
        <v>#REF!</v>
      </c>
      <c r="C1335" s="1" t="str">
        <f t="shared" si="81"/>
        <v>PPIORG3208</v>
      </c>
      <c r="D1335" s="1" t="str">
        <f t="shared" si="82"/>
        <v>PPISPLY320811</v>
      </c>
      <c r="E1335" s="1" t="str">
        <f t="shared" si="83"/>
        <v>PPIITEM320811012001</v>
      </c>
      <c r="F1335" s="1" t="str">
        <f>VLOOKUP( C1335,MST_CM_ORG!A:B,2)</f>
        <v>雲南市</v>
      </c>
      <c r="G1335" s="1" t="str">
        <f>VLOOKUP(D1335, PPI_SPLYCD!A:B,2,FALSE)</f>
        <v>物品</v>
      </c>
      <c r="H1335" s="1" t="str">
        <f>VLOOKUP(E1335, MST_CM_ITEM!A:B,2,FALSE)</f>
        <v>物品の販売：衣服・その他繊維製品類</v>
      </c>
    </row>
    <row r="1336" spans="1:8" x14ac:dyDescent="0.15">
      <c r="A1336" s="1" t="str">
        <f>IF(MID(MST_CM_ITEM!A1336,12,2)&lt;&gt;"11",RIGHT(MST_CM_ITEM!A1336,13),RIGHT(MST_CM_ITEM!A1336,12))</f>
        <v>320811012002</v>
      </c>
      <c r="B1336" s="1" t="e">
        <f t="shared" si="80"/>
        <v>#REF!</v>
      </c>
      <c r="C1336" s="1" t="str">
        <f t="shared" si="81"/>
        <v>PPIORG3208</v>
      </c>
      <c r="D1336" s="1" t="str">
        <f t="shared" si="82"/>
        <v>PPISPLY320811</v>
      </c>
      <c r="E1336" s="1" t="str">
        <f t="shared" si="83"/>
        <v>PPIITEM320811012002</v>
      </c>
      <c r="F1336" s="1" t="str">
        <f>VLOOKUP( C1336,MST_CM_ORG!A:B,2)</f>
        <v>雲南市</v>
      </c>
      <c r="G1336" s="1" t="str">
        <f>VLOOKUP(D1336, PPI_SPLYCD!A:B,2,FALSE)</f>
        <v>物品</v>
      </c>
      <c r="H1336" s="1" t="str">
        <f>VLOOKUP(E1336, MST_CM_ITEM!A:B,2,FALSE)</f>
        <v>物品の販売：ゴム･皮革･プラスチック製品類</v>
      </c>
    </row>
    <row r="1337" spans="1:8" x14ac:dyDescent="0.15">
      <c r="A1337" s="1" t="str">
        <f>IF(MID(MST_CM_ITEM!A1337,12,2)&lt;&gt;"11",RIGHT(MST_CM_ITEM!A1337,13),RIGHT(MST_CM_ITEM!A1337,12))</f>
        <v>320811012003</v>
      </c>
      <c r="B1337" s="1" t="e">
        <f t="shared" si="80"/>
        <v>#REF!</v>
      </c>
      <c r="C1337" s="1" t="str">
        <f t="shared" si="81"/>
        <v>PPIORG3208</v>
      </c>
      <c r="D1337" s="1" t="str">
        <f t="shared" si="82"/>
        <v>PPISPLY320811</v>
      </c>
      <c r="E1337" s="1" t="str">
        <f t="shared" si="83"/>
        <v>PPIITEM320811012003</v>
      </c>
      <c r="F1337" s="1" t="str">
        <f>VLOOKUP( C1337,MST_CM_ORG!A:B,2)</f>
        <v>雲南市</v>
      </c>
      <c r="G1337" s="1" t="str">
        <f>VLOOKUP(D1337, PPI_SPLYCD!A:B,2,FALSE)</f>
        <v>物品</v>
      </c>
      <c r="H1337" s="1" t="str">
        <f>VLOOKUP(E1337, MST_CM_ITEM!A:B,2,FALSE)</f>
        <v>物品の販売：窯業･土石製品類</v>
      </c>
    </row>
    <row r="1338" spans="1:8" x14ac:dyDescent="0.15">
      <c r="A1338" s="1" t="str">
        <f>IF(MID(MST_CM_ITEM!A1338,12,2)&lt;&gt;"11",RIGHT(MST_CM_ITEM!A1338,13),RIGHT(MST_CM_ITEM!A1338,12))</f>
        <v>320811012004</v>
      </c>
      <c r="B1338" s="1" t="e">
        <f t="shared" si="80"/>
        <v>#REF!</v>
      </c>
      <c r="C1338" s="1" t="str">
        <f t="shared" si="81"/>
        <v>PPIORG3208</v>
      </c>
      <c r="D1338" s="1" t="str">
        <f t="shared" si="82"/>
        <v>PPISPLY320811</v>
      </c>
      <c r="E1338" s="1" t="str">
        <f t="shared" si="83"/>
        <v>PPIITEM320811012004</v>
      </c>
      <c r="F1338" s="1" t="str">
        <f>VLOOKUP( C1338,MST_CM_ORG!A:B,2)</f>
        <v>雲南市</v>
      </c>
      <c r="G1338" s="1" t="str">
        <f>VLOOKUP(D1338, PPI_SPLYCD!A:B,2,FALSE)</f>
        <v>物品</v>
      </c>
      <c r="H1338" s="1" t="str">
        <f>VLOOKUP(E1338, MST_CM_ITEM!A:B,2,FALSE)</f>
        <v>物品の販売：非鉄金属･金属製品類</v>
      </c>
    </row>
    <row r="1339" spans="1:8" x14ac:dyDescent="0.15">
      <c r="A1339" s="1" t="str">
        <f>IF(MID(MST_CM_ITEM!A1339,12,2)&lt;&gt;"11",RIGHT(MST_CM_ITEM!A1339,13),RIGHT(MST_CM_ITEM!A1339,12))</f>
        <v>320811012005</v>
      </c>
      <c r="B1339" s="1" t="e">
        <f t="shared" si="80"/>
        <v>#REF!</v>
      </c>
      <c r="C1339" s="1" t="str">
        <f t="shared" si="81"/>
        <v>PPIORG3208</v>
      </c>
      <c r="D1339" s="1" t="str">
        <f t="shared" si="82"/>
        <v>PPISPLY320811</v>
      </c>
      <c r="E1339" s="1" t="str">
        <f t="shared" si="83"/>
        <v>PPIITEM320811012005</v>
      </c>
      <c r="F1339" s="1" t="str">
        <f>VLOOKUP( C1339,MST_CM_ORG!A:B,2)</f>
        <v>雲南市</v>
      </c>
      <c r="G1339" s="1" t="str">
        <f>VLOOKUP(D1339, PPI_SPLYCD!A:B,2,FALSE)</f>
        <v>物品</v>
      </c>
      <c r="H1339" s="1" t="str">
        <f>VLOOKUP(E1339, MST_CM_ITEM!A:B,2,FALSE)</f>
        <v>物品の販売：フォーム印刷</v>
      </c>
    </row>
    <row r="1340" spans="1:8" x14ac:dyDescent="0.15">
      <c r="A1340" s="1" t="str">
        <f>IF(MID(MST_CM_ITEM!A1340,12,2)&lt;&gt;"11",RIGHT(MST_CM_ITEM!A1340,13),RIGHT(MST_CM_ITEM!A1340,12))</f>
        <v>320811012006</v>
      </c>
      <c r="B1340" s="1" t="e">
        <f t="shared" si="80"/>
        <v>#REF!</v>
      </c>
      <c r="C1340" s="1" t="str">
        <f t="shared" si="81"/>
        <v>PPIORG3208</v>
      </c>
      <c r="D1340" s="1" t="str">
        <f t="shared" si="82"/>
        <v>PPISPLY320811</v>
      </c>
      <c r="E1340" s="1" t="str">
        <f t="shared" si="83"/>
        <v>PPIITEM320811012006</v>
      </c>
      <c r="F1340" s="1" t="str">
        <f>VLOOKUP( C1340,MST_CM_ORG!A:B,2)</f>
        <v>雲南市</v>
      </c>
      <c r="G1340" s="1" t="str">
        <f>VLOOKUP(D1340, PPI_SPLYCD!A:B,2,FALSE)</f>
        <v>物品</v>
      </c>
      <c r="H1340" s="1" t="str">
        <f>VLOOKUP(E1340, MST_CM_ITEM!A:B,2,FALSE)</f>
        <v>物品の販売：オフセット印刷</v>
      </c>
    </row>
    <row r="1341" spans="1:8" x14ac:dyDescent="0.15">
      <c r="A1341" s="1" t="str">
        <f>IF(MID(MST_CM_ITEM!A1341,12,2)&lt;&gt;"11",RIGHT(MST_CM_ITEM!A1341,13),RIGHT(MST_CM_ITEM!A1341,12))</f>
        <v>320811012007</v>
      </c>
      <c r="B1341" s="1" t="e">
        <f t="shared" si="80"/>
        <v>#REF!</v>
      </c>
      <c r="C1341" s="1" t="str">
        <f t="shared" si="81"/>
        <v>PPIORG3208</v>
      </c>
      <c r="D1341" s="1" t="str">
        <f t="shared" si="82"/>
        <v>PPISPLY320811</v>
      </c>
      <c r="E1341" s="1" t="str">
        <f t="shared" si="83"/>
        <v>PPIITEM320811012007</v>
      </c>
      <c r="F1341" s="1" t="str">
        <f>VLOOKUP( C1341,MST_CM_ORG!A:B,2)</f>
        <v>雲南市</v>
      </c>
      <c r="G1341" s="1" t="str">
        <f>VLOOKUP(D1341, PPI_SPLYCD!A:B,2,FALSE)</f>
        <v>物品</v>
      </c>
      <c r="H1341" s="1" t="str">
        <f>VLOOKUP(E1341, MST_CM_ITEM!A:B,2,FALSE)</f>
        <v>物品の販売：活版印刷</v>
      </c>
    </row>
    <row r="1342" spans="1:8" x14ac:dyDescent="0.15">
      <c r="A1342" s="1" t="str">
        <f>IF(MID(MST_CM_ITEM!A1342,12,2)&lt;&gt;"11",RIGHT(MST_CM_ITEM!A1342,13),RIGHT(MST_CM_ITEM!A1342,12))</f>
        <v>320811012008</v>
      </c>
      <c r="B1342" s="1" t="e">
        <f t="shared" si="80"/>
        <v>#REF!</v>
      </c>
      <c r="C1342" s="1" t="str">
        <f t="shared" si="81"/>
        <v>PPIORG3208</v>
      </c>
      <c r="D1342" s="1" t="str">
        <f t="shared" si="82"/>
        <v>PPISPLY320811</v>
      </c>
      <c r="E1342" s="1" t="str">
        <f t="shared" si="83"/>
        <v>PPIITEM320811012008</v>
      </c>
      <c r="F1342" s="1" t="str">
        <f>VLOOKUP( C1342,MST_CM_ORG!A:B,2)</f>
        <v>雲南市</v>
      </c>
      <c r="G1342" s="1" t="str">
        <f>VLOOKUP(D1342, PPI_SPLYCD!A:B,2,FALSE)</f>
        <v>物品</v>
      </c>
      <c r="H1342" s="1" t="str">
        <f>VLOOKUP(E1342, MST_CM_ITEM!A:B,2,FALSE)</f>
        <v>物品の販売：シール印刷</v>
      </c>
    </row>
    <row r="1343" spans="1:8" x14ac:dyDescent="0.15">
      <c r="A1343" s="1" t="str">
        <f>IF(MID(MST_CM_ITEM!A1343,12,2)&lt;&gt;"11",RIGHT(MST_CM_ITEM!A1343,13),RIGHT(MST_CM_ITEM!A1343,12))</f>
        <v>320811012009</v>
      </c>
      <c r="B1343" s="1" t="e">
        <f t="shared" si="80"/>
        <v>#REF!</v>
      </c>
      <c r="C1343" s="1" t="str">
        <f t="shared" si="81"/>
        <v>PPIORG3208</v>
      </c>
      <c r="D1343" s="1" t="str">
        <f t="shared" si="82"/>
        <v>PPISPLY320811</v>
      </c>
      <c r="E1343" s="1" t="str">
        <f t="shared" si="83"/>
        <v>PPIITEM320811012009</v>
      </c>
      <c r="F1343" s="1" t="str">
        <f>VLOOKUP( C1343,MST_CM_ORG!A:B,2)</f>
        <v>雲南市</v>
      </c>
      <c r="G1343" s="1" t="str">
        <f>VLOOKUP(D1343, PPI_SPLYCD!A:B,2,FALSE)</f>
        <v>物品</v>
      </c>
      <c r="H1343" s="1" t="str">
        <f>VLOOKUP(E1343, MST_CM_ITEM!A:B,2,FALSE)</f>
        <v>物品の販売：その他印刷類</v>
      </c>
    </row>
    <row r="1344" spans="1:8" x14ac:dyDescent="0.15">
      <c r="A1344" s="1" t="str">
        <f>IF(MID(MST_CM_ITEM!A1344,12,2)&lt;&gt;"11",RIGHT(MST_CM_ITEM!A1344,13),RIGHT(MST_CM_ITEM!A1344,12))</f>
        <v>320811012010</v>
      </c>
      <c r="B1344" s="1" t="e">
        <f t="shared" si="80"/>
        <v>#REF!</v>
      </c>
      <c r="C1344" s="1" t="str">
        <f t="shared" si="81"/>
        <v>PPIORG3208</v>
      </c>
      <c r="D1344" s="1" t="str">
        <f t="shared" si="82"/>
        <v>PPISPLY320811</v>
      </c>
      <c r="E1344" s="1" t="str">
        <f t="shared" si="83"/>
        <v>PPIITEM320811012010</v>
      </c>
      <c r="F1344" s="1" t="str">
        <f>VLOOKUP( C1344,MST_CM_ORG!A:B,2)</f>
        <v>雲南市</v>
      </c>
      <c r="G1344" s="1" t="str">
        <f>VLOOKUP(D1344, PPI_SPLYCD!A:B,2,FALSE)</f>
        <v>物品</v>
      </c>
      <c r="H1344" s="1" t="str">
        <f>VLOOKUP(E1344, MST_CM_ITEM!A:B,2,FALSE)</f>
        <v>物品の販売：図書類</v>
      </c>
    </row>
    <row r="1345" spans="1:8" x14ac:dyDescent="0.15">
      <c r="A1345" s="1" t="str">
        <f>IF(MID(MST_CM_ITEM!A1345,12,2)&lt;&gt;"11",RIGHT(MST_CM_ITEM!A1345,13),RIGHT(MST_CM_ITEM!A1345,12))</f>
        <v>320811012011</v>
      </c>
      <c r="B1345" s="1" t="e">
        <f t="shared" si="80"/>
        <v>#REF!</v>
      </c>
      <c r="C1345" s="1" t="str">
        <f t="shared" si="81"/>
        <v>PPIORG3208</v>
      </c>
      <c r="D1345" s="1" t="str">
        <f t="shared" si="82"/>
        <v>PPISPLY320811</v>
      </c>
      <c r="E1345" s="1" t="str">
        <f t="shared" si="83"/>
        <v>PPIITEM320811012011</v>
      </c>
      <c r="F1345" s="1" t="str">
        <f>VLOOKUP( C1345,MST_CM_ORG!A:B,2)</f>
        <v>雲南市</v>
      </c>
      <c r="G1345" s="1" t="str">
        <f>VLOOKUP(D1345, PPI_SPLYCD!A:B,2,FALSE)</f>
        <v>物品</v>
      </c>
      <c r="H1345" s="1" t="str">
        <f>VLOOKUP(E1345, MST_CM_ITEM!A:B,2,FALSE)</f>
        <v>物品の販売：電子出版物類</v>
      </c>
    </row>
    <row r="1346" spans="1:8" x14ac:dyDescent="0.15">
      <c r="A1346" s="1" t="str">
        <f>IF(MID(MST_CM_ITEM!A1346,12,2)&lt;&gt;"11",RIGHT(MST_CM_ITEM!A1346,13),RIGHT(MST_CM_ITEM!A1346,12))</f>
        <v>320811012012</v>
      </c>
      <c r="B1346" s="1" t="e">
        <f t="shared" si="80"/>
        <v>#REF!</v>
      </c>
      <c r="C1346" s="1" t="str">
        <f t="shared" si="81"/>
        <v>PPIORG3208</v>
      </c>
      <c r="D1346" s="1" t="str">
        <f t="shared" si="82"/>
        <v>PPISPLY320811</v>
      </c>
      <c r="E1346" s="1" t="str">
        <f t="shared" si="83"/>
        <v>PPIITEM320811012012</v>
      </c>
      <c r="F1346" s="1" t="str">
        <f>VLOOKUP( C1346,MST_CM_ORG!A:B,2)</f>
        <v>雲南市</v>
      </c>
      <c r="G1346" s="1" t="str">
        <f>VLOOKUP(D1346, PPI_SPLYCD!A:B,2,FALSE)</f>
        <v>物品</v>
      </c>
      <c r="H1346" s="1" t="str">
        <f>VLOOKUP(E1346, MST_CM_ITEM!A:B,2,FALSE)</f>
        <v>物品の販売：紙･紙加工品類</v>
      </c>
    </row>
    <row r="1347" spans="1:8" x14ac:dyDescent="0.15">
      <c r="A1347" s="1" t="str">
        <f>IF(MID(MST_CM_ITEM!A1347,12,2)&lt;&gt;"11",RIGHT(MST_CM_ITEM!A1347,13),RIGHT(MST_CM_ITEM!A1347,12))</f>
        <v>320811012013</v>
      </c>
      <c r="B1347" s="1" t="e">
        <f t="shared" si="80"/>
        <v>#REF!</v>
      </c>
      <c r="C1347" s="1" t="str">
        <f t="shared" si="81"/>
        <v>PPIORG3208</v>
      </c>
      <c r="D1347" s="1" t="str">
        <f t="shared" si="82"/>
        <v>PPISPLY320811</v>
      </c>
      <c r="E1347" s="1" t="str">
        <f t="shared" si="83"/>
        <v>PPIITEM320811012013</v>
      </c>
      <c r="F1347" s="1" t="str">
        <f>VLOOKUP( C1347,MST_CM_ORG!A:B,2)</f>
        <v>雲南市</v>
      </c>
      <c r="G1347" s="1" t="str">
        <f>VLOOKUP(D1347, PPI_SPLYCD!A:B,2,FALSE)</f>
        <v>物品</v>
      </c>
      <c r="H1347" s="1" t="str">
        <f>VLOOKUP(E1347, MST_CM_ITEM!A:B,2,FALSE)</f>
        <v>物品の販売：車両類</v>
      </c>
    </row>
    <row r="1348" spans="1:8" x14ac:dyDescent="0.15">
      <c r="A1348" s="1" t="str">
        <f>IF(MID(MST_CM_ITEM!A1348,12,2)&lt;&gt;"11",RIGHT(MST_CM_ITEM!A1348,13),RIGHT(MST_CM_ITEM!A1348,12))</f>
        <v>320811012014</v>
      </c>
      <c r="B1348" s="1" t="e">
        <f t="shared" ref="B1348:B1411" si="84">IF(OR(ISERROR(F1348),ISERROR(G1348),ISERROR(H1348)),"",IF(org_name&lt;&gt;F1348,"",CONCATENATE(G1348,"：",H1348)))</f>
        <v>#REF!</v>
      </c>
      <c r="C1348" s="1" t="str">
        <f t="shared" ref="C1348:C1411" si="85">"PPIORG"&amp;LEFT(A1348,4)</f>
        <v>PPIORG3208</v>
      </c>
      <c r="D1348" s="1" t="str">
        <f t="shared" ref="D1348:D1411" si="86">"PPISPLY"&amp;LEFT(A1348,6)</f>
        <v>PPISPLY320811</v>
      </c>
      <c r="E1348" s="1" t="str">
        <f t="shared" ref="E1348:E1411" si="87">"PPIITEM"&amp;A1348</f>
        <v>PPIITEM320811012014</v>
      </c>
      <c r="F1348" s="1" t="str">
        <f>VLOOKUP( C1348,MST_CM_ORG!A:B,2)</f>
        <v>雲南市</v>
      </c>
      <c r="G1348" s="1" t="str">
        <f>VLOOKUP(D1348, PPI_SPLYCD!A:B,2,FALSE)</f>
        <v>物品</v>
      </c>
      <c r="H1348" s="1" t="str">
        <f>VLOOKUP(E1348, MST_CM_ITEM!A:B,2,FALSE)</f>
        <v>物品の販売：その他輸送･搬送機械器具類</v>
      </c>
    </row>
    <row r="1349" spans="1:8" x14ac:dyDescent="0.15">
      <c r="A1349" s="1" t="str">
        <f>IF(MID(MST_CM_ITEM!A1349,12,2)&lt;&gt;"11",RIGHT(MST_CM_ITEM!A1349,13),RIGHT(MST_CM_ITEM!A1349,12))</f>
        <v>320811012015</v>
      </c>
      <c r="B1349" s="1" t="e">
        <f t="shared" si="84"/>
        <v>#REF!</v>
      </c>
      <c r="C1349" s="1" t="str">
        <f t="shared" si="85"/>
        <v>PPIORG3208</v>
      </c>
      <c r="D1349" s="1" t="str">
        <f t="shared" si="86"/>
        <v>PPISPLY320811</v>
      </c>
      <c r="E1349" s="1" t="str">
        <f t="shared" si="87"/>
        <v>PPIITEM320811012015</v>
      </c>
      <c r="F1349" s="1" t="str">
        <f>VLOOKUP( C1349,MST_CM_ORG!A:B,2)</f>
        <v>雲南市</v>
      </c>
      <c r="G1349" s="1" t="str">
        <f>VLOOKUP(D1349, PPI_SPLYCD!A:B,2,FALSE)</f>
        <v>物品</v>
      </c>
      <c r="H1349" s="1" t="str">
        <f>VLOOKUP(E1349, MST_CM_ITEM!A:B,2,FALSE)</f>
        <v>物品の販売：船舶類</v>
      </c>
    </row>
    <row r="1350" spans="1:8" x14ac:dyDescent="0.15">
      <c r="A1350" s="1" t="str">
        <f>IF(MID(MST_CM_ITEM!A1350,12,2)&lt;&gt;"11",RIGHT(MST_CM_ITEM!A1350,13),RIGHT(MST_CM_ITEM!A1350,12))</f>
        <v>320811012016</v>
      </c>
      <c r="B1350" s="1" t="e">
        <f t="shared" si="84"/>
        <v>#REF!</v>
      </c>
      <c r="C1350" s="1" t="str">
        <f t="shared" si="85"/>
        <v>PPIORG3208</v>
      </c>
      <c r="D1350" s="1" t="str">
        <f t="shared" si="86"/>
        <v>PPISPLY320811</v>
      </c>
      <c r="E1350" s="1" t="str">
        <f t="shared" si="87"/>
        <v>PPIITEM320811012016</v>
      </c>
      <c r="F1350" s="1" t="str">
        <f>VLOOKUP( C1350,MST_CM_ORG!A:B,2)</f>
        <v>雲南市</v>
      </c>
      <c r="G1350" s="1" t="str">
        <f>VLOOKUP(D1350, PPI_SPLYCD!A:B,2,FALSE)</f>
        <v>物品</v>
      </c>
      <c r="H1350" s="1" t="str">
        <f>VLOOKUP(E1350, MST_CM_ITEM!A:B,2,FALSE)</f>
        <v>物品の販売：燃料類</v>
      </c>
    </row>
    <row r="1351" spans="1:8" x14ac:dyDescent="0.15">
      <c r="A1351" s="1" t="str">
        <f>IF(MID(MST_CM_ITEM!A1351,12,2)&lt;&gt;"11",RIGHT(MST_CM_ITEM!A1351,13),RIGHT(MST_CM_ITEM!A1351,12))</f>
        <v>320811012017</v>
      </c>
      <c r="B1351" s="1" t="e">
        <f t="shared" si="84"/>
        <v>#REF!</v>
      </c>
      <c r="C1351" s="1" t="str">
        <f t="shared" si="85"/>
        <v>PPIORG3208</v>
      </c>
      <c r="D1351" s="1" t="str">
        <f t="shared" si="86"/>
        <v>PPISPLY320811</v>
      </c>
      <c r="E1351" s="1" t="str">
        <f t="shared" si="87"/>
        <v>PPIITEM320811012017</v>
      </c>
      <c r="F1351" s="1" t="str">
        <f>VLOOKUP( C1351,MST_CM_ORG!A:B,2)</f>
        <v>雲南市</v>
      </c>
      <c r="G1351" s="1" t="str">
        <f>VLOOKUP(D1351, PPI_SPLYCD!A:B,2,FALSE)</f>
        <v>物品</v>
      </c>
      <c r="H1351" s="1" t="str">
        <f>VLOOKUP(E1351, MST_CM_ITEM!A:B,2,FALSE)</f>
        <v>物品の販売：家具･什器類</v>
      </c>
    </row>
    <row r="1352" spans="1:8" x14ac:dyDescent="0.15">
      <c r="A1352" s="1" t="str">
        <f>IF(MID(MST_CM_ITEM!A1352,12,2)&lt;&gt;"11",RIGHT(MST_CM_ITEM!A1352,13),RIGHT(MST_CM_ITEM!A1352,12))</f>
        <v>320811012018</v>
      </c>
      <c r="B1352" s="1" t="e">
        <f t="shared" si="84"/>
        <v>#REF!</v>
      </c>
      <c r="C1352" s="1" t="str">
        <f t="shared" si="85"/>
        <v>PPIORG3208</v>
      </c>
      <c r="D1352" s="1" t="str">
        <f t="shared" si="86"/>
        <v>PPISPLY320811</v>
      </c>
      <c r="E1352" s="1" t="str">
        <f t="shared" si="87"/>
        <v>PPIITEM320811012018</v>
      </c>
      <c r="F1352" s="1" t="str">
        <f>VLOOKUP( C1352,MST_CM_ORG!A:B,2)</f>
        <v>雲南市</v>
      </c>
      <c r="G1352" s="1" t="str">
        <f>VLOOKUP(D1352, PPI_SPLYCD!A:B,2,FALSE)</f>
        <v>物品</v>
      </c>
      <c r="H1352" s="1" t="str">
        <f>VLOOKUP(E1352, MST_CM_ITEM!A:B,2,FALSE)</f>
        <v>物品の販売：一般･産業用機器類</v>
      </c>
    </row>
    <row r="1353" spans="1:8" x14ac:dyDescent="0.15">
      <c r="A1353" s="1" t="str">
        <f>IF(MID(MST_CM_ITEM!A1353,12,2)&lt;&gt;"11",RIGHT(MST_CM_ITEM!A1353,13),RIGHT(MST_CM_ITEM!A1353,12))</f>
        <v>320811012019</v>
      </c>
      <c r="B1353" s="1" t="e">
        <f t="shared" si="84"/>
        <v>#REF!</v>
      </c>
      <c r="C1353" s="1" t="str">
        <f t="shared" si="85"/>
        <v>PPIORG3208</v>
      </c>
      <c r="D1353" s="1" t="str">
        <f t="shared" si="86"/>
        <v>PPISPLY320811</v>
      </c>
      <c r="E1353" s="1" t="str">
        <f t="shared" si="87"/>
        <v>PPIITEM320811012019</v>
      </c>
      <c r="F1353" s="1" t="str">
        <f>VLOOKUP( C1353,MST_CM_ORG!A:B,2)</f>
        <v>雲南市</v>
      </c>
      <c r="G1353" s="1" t="str">
        <f>VLOOKUP(D1353, PPI_SPLYCD!A:B,2,FALSE)</f>
        <v>物品</v>
      </c>
      <c r="H1353" s="1" t="str">
        <f>VLOOKUP(E1353, MST_CM_ITEM!A:B,2,FALSE)</f>
        <v>物品の販売：電気･通信用機器類</v>
      </c>
    </row>
    <row r="1354" spans="1:8" x14ac:dyDescent="0.15">
      <c r="A1354" s="1" t="str">
        <f>IF(MID(MST_CM_ITEM!A1354,12,2)&lt;&gt;"11",RIGHT(MST_CM_ITEM!A1354,13),RIGHT(MST_CM_ITEM!A1354,12))</f>
        <v>320811012020</v>
      </c>
      <c r="B1354" s="1" t="e">
        <f t="shared" si="84"/>
        <v>#REF!</v>
      </c>
      <c r="C1354" s="1" t="str">
        <f t="shared" si="85"/>
        <v>PPIORG3208</v>
      </c>
      <c r="D1354" s="1" t="str">
        <f t="shared" si="86"/>
        <v>PPISPLY320811</v>
      </c>
      <c r="E1354" s="1" t="str">
        <f t="shared" si="87"/>
        <v>PPIITEM320811012020</v>
      </c>
      <c r="F1354" s="1" t="str">
        <f>VLOOKUP( C1354,MST_CM_ORG!A:B,2)</f>
        <v>雲南市</v>
      </c>
      <c r="G1354" s="1" t="str">
        <f>VLOOKUP(D1354, PPI_SPLYCD!A:B,2,FALSE)</f>
        <v>物品</v>
      </c>
      <c r="H1354" s="1" t="str">
        <f>VLOOKUP(E1354, MST_CM_ITEM!A:B,2,FALSE)</f>
        <v>物品の販売：電子計算機類</v>
      </c>
    </row>
    <row r="1355" spans="1:8" x14ac:dyDescent="0.15">
      <c r="A1355" s="1" t="str">
        <f>IF(MID(MST_CM_ITEM!A1355,12,2)&lt;&gt;"11",RIGHT(MST_CM_ITEM!A1355,13),RIGHT(MST_CM_ITEM!A1355,12))</f>
        <v>320811012021</v>
      </c>
      <c r="B1355" s="1" t="e">
        <f t="shared" si="84"/>
        <v>#REF!</v>
      </c>
      <c r="C1355" s="1" t="str">
        <f t="shared" si="85"/>
        <v>PPIORG3208</v>
      </c>
      <c r="D1355" s="1" t="str">
        <f t="shared" si="86"/>
        <v>PPISPLY320811</v>
      </c>
      <c r="E1355" s="1" t="str">
        <f t="shared" si="87"/>
        <v>PPIITEM320811012021</v>
      </c>
      <c r="F1355" s="1" t="str">
        <f>VLOOKUP( C1355,MST_CM_ORG!A:B,2)</f>
        <v>雲南市</v>
      </c>
      <c r="G1355" s="1" t="str">
        <f>VLOOKUP(D1355, PPI_SPLYCD!A:B,2,FALSE)</f>
        <v>物品</v>
      </c>
      <c r="H1355" s="1" t="str">
        <f>VLOOKUP(E1355, MST_CM_ITEM!A:B,2,FALSE)</f>
        <v>物品の販売：精密機器類</v>
      </c>
    </row>
    <row r="1356" spans="1:8" x14ac:dyDescent="0.15">
      <c r="A1356" s="1" t="str">
        <f>IF(MID(MST_CM_ITEM!A1356,12,2)&lt;&gt;"11",RIGHT(MST_CM_ITEM!A1356,13),RIGHT(MST_CM_ITEM!A1356,12))</f>
        <v>320811012022</v>
      </c>
      <c r="B1356" s="1" t="e">
        <f t="shared" si="84"/>
        <v>#REF!</v>
      </c>
      <c r="C1356" s="1" t="str">
        <f t="shared" si="85"/>
        <v>PPIORG3208</v>
      </c>
      <c r="D1356" s="1" t="str">
        <f t="shared" si="86"/>
        <v>PPISPLY320811</v>
      </c>
      <c r="E1356" s="1" t="str">
        <f t="shared" si="87"/>
        <v>PPIITEM320811012022</v>
      </c>
      <c r="F1356" s="1" t="str">
        <f>VLOOKUP( C1356,MST_CM_ORG!A:B,2)</f>
        <v>雲南市</v>
      </c>
      <c r="G1356" s="1" t="str">
        <f>VLOOKUP(D1356, PPI_SPLYCD!A:B,2,FALSE)</f>
        <v>物品</v>
      </c>
      <c r="H1356" s="1" t="str">
        <f>VLOOKUP(E1356, MST_CM_ITEM!A:B,2,FALSE)</f>
        <v>物品の販売：医療用機器類</v>
      </c>
    </row>
    <row r="1357" spans="1:8" x14ac:dyDescent="0.15">
      <c r="A1357" s="1" t="str">
        <f>IF(MID(MST_CM_ITEM!A1357,12,2)&lt;&gt;"11",RIGHT(MST_CM_ITEM!A1357,13),RIGHT(MST_CM_ITEM!A1357,12))</f>
        <v>320811012023</v>
      </c>
      <c r="B1357" s="1" t="e">
        <f t="shared" si="84"/>
        <v>#REF!</v>
      </c>
      <c r="C1357" s="1" t="str">
        <f t="shared" si="85"/>
        <v>PPIORG3208</v>
      </c>
      <c r="D1357" s="1" t="str">
        <f t="shared" si="86"/>
        <v>PPISPLY320811</v>
      </c>
      <c r="E1357" s="1" t="str">
        <f t="shared" si="87"/>
        <v>PPIITEM320811012023</v>
      </c>
      <c r="F1357" s="1" t="str">
        <f>VLOOKUP( C1357,MST_CM_ORG!A:B,2)</f>
        <v>雲南市</v>
      </c>
      <c r="G1357" s="1" t="str">
        <f>VLOOKUP(D1357, PPI_SPLYCD!A:B,2,FALSE)</f>
        <v>物品</v>
      </c>
      <c r="H1357" s="1" t="str">
        <f>VLOOKUP(E1357, MST_CM_ITEM!A:B,2,FALSE)</f>
        <v>物品の販売：事務用機器類</v>
      </c>
    </row>
    <row r="1358" spans="1:8" x14ac:dyDescent="0.15">
      <c r="A1358" s="1" t="str">
        <f>IF(MID(MST_CM_ITEM!A1358,12,2)&lt;&gt;"11",RIGHT(MST_CM_ITEM!A1358,13),RIGHT(MST_CM_ITEM!A1358,12))</f>
        <v>320811012024</v>
      </c>
      <c r="B1358" s="1" t="e">
        <f t="shared" si="84"/>
        <v>#REF!</v>
      </c>
      <c r="C1358" s="1" t="str">
        <f t="shared" si="85"/>
        <v>PPIORG3208</v>
      </c>
      <c r="D1358" s="1" t="str">
        <f t="shared" si="86"/>
        <v>PPISPLY320811</v>
      </c>
      <c r="E1358" s="1" t="str">
        <f t="shared" si="87"/>
        <v>PPIITEM320811012024</v>
      </c>
      <c r="F1358" s="1" t="str">
        <f>VLOOKUP( C1358,MST_CM_ORG!A:B,2)</f>
        <v>雲南市</v>
      </c>
      <c r="G1358" s="1" t="str">
        <f>VLOOKUP(D1358, PPI_SPLYCD!A:B,2,FALSE)</f>
        <v>物品</v>
      </c>
      <c r="H1358" s="1" t="str">
        <f>VLOOKUP(E1358, MST_CM_ITEM!A:B,2,FALSE)</f>
        <v>物品の販売：その他機器類</v>
      </c>
    </row>
    <row r="1359" spans="1:8" x14ac:dyDescent="0.15">
      <c r="A1359" s="1" t="str">
        <f>IF(MID(MST_CM_ITEM!A1359,12,2)&lt;&gt;"11",RIGHT(MST_CM_ITEM!A1359,13),RIGHT(MST_CM_ITEM!A1359,12))</f>
        <v>320811012025</v>
      </c>
      <c r="B1359" s="1" t="e">
        <f t="shared" si="84"/>
        <v>#REF!</v>
      </c>
      <c r="C1359" s="1" t="str">
        <f t="shared" si="85"/>
        <v>PPIORG3208</v>
      </c>
      <c r="D1359" s="1" t="str">
        <f t="shared" si="86"/>
        <v>PPISPLY320811</v>
      </c>
      <c r="E1359" s="1" t="str">
        <f t="shared" si="87"/>
        <v>PPIITEM320811012025</v>
      </c>
      <c r="F1359" s="1" t="str">
        <f>VLOOKUP( C1359,MST_CM_ORG!A:B,2)</f>
        <v>雲南市</v>
      </c>
      <c r="G1359" s="1" t="str">
        <f>VLOOKUP(D1359, PPI_SPLYCD!A:B,2,FALSE)</f>
        <v>物品</v>
      </c>
      <c r="H1359" s="1" t="str">
        <f>VLOOKUP(E1359, MST_CM_ITEM!A:B,2,FALSE)</f>
        <v>物品の販売：医薬品･医療用品</v>
      </c>
    </row>
    <row r="1360" spans="1:8" x14ac:dyDescent="0.15">
      <c r="A1360" s="1" t="str">
        <f>IF(MID(MST_CM_ITEM!A1360,12,2)&lt;&gt;"11",RIGHT(MST_CM_ITEM!A1360,13),RIGHT(MST_CM_ITEM!A1360,12))</f>
        <v>320811012026</v>
      </c>
      <c r="B1360" s="1" t="e">
        <f t="shared" si="84"/>
        <v>#REF!</v>
      </c>
      <c r="C1360" s="1" t="str">
        <f t="shared" si="85"/>
        <v>PPIORG3208</v>
      </c>
      <c r="D1360" s="1" t="str">
        <f t="shared" si="86"/>
        <v>PPISPLY320811</v>
      </c>
      <c r="E1360" s="1" t="str">
        <f t="shared" si="87"/>
        <v>PPIITEM320811012026</v>
      </c>
      <c r="F1360" s="1" t="str">
        <f>VLOOKUP( C1360,MST_CM_ORG!A:B,2)</f>
        <v>雲南市</v>
      </c>
      <c r="G1360" s="1" t="str">
        <f>VLOOKUP(D1360, PPI_SPLYCD!A:B,2,FALSE)</f>
        <v>物品</v>
      </c>
      <c r="H1360" s="1" t="str">
        <f>VLOOKUP(E1360, MST_CM_ITEM!A:B,2,FALSE)</f>
        <v>物品の販売：事務用品類</v>
      </c>
    </row>
    <row r="1361" spans="1:8" x14ac:dyDescent="0.15">
      <c r="A1361" s="1" t="str">
        <f>IF(MID(MST_CM_ITEM!A1361,12,2)&lt;&gt;"11",RIGHT(MST_CM_ITEM!A1361,13),RIGHT(MST_CM_ITEM!A1361,12))</f>
        <v>320811012027</v>
      </c>
      <c r="B1361" s="1" t="e">
        <f t="shared" si="84"/>
        <v>#REF!</v>
      </c>
      <c r="C1361" s="1" t="str">
        <f t="shared" si="85"/>
        <v>PPIORG3208</v>
      </c>
      <c r="D1361" s="1" t="str">
        <f t="shared" si="86"/>
        <v>PPISPLY320811</v>
      </c>
      <c r="E1361" s="1" t="str">
        <f t="shared" si="87"/>
        <v>PPIITEM320811012027</v>
      </c>
      <c r="F1361" s="1" t="str">
        <f>VLOOKUP( C1361,MST_CM_ORG!A:B,2)</f>
        <v>雲南市</v>
      </c>
      <c r="G1361" s="1" t="str">
        <f>VLOOKUP(D1361, PPI_SPLYCD!A:B,2,FALSE)</f>
        <v>物品</v>
      </c>
      <c r="H1361" s="1" t="str">
        <f>VLOOKUP(E1361, MST_CM_ITEM!A:B,2,FALSE)</f>
        <v>物品の販売：土木･建設･建築材料</v>
      </c>
    </row>
    <row r="1362" spans="1:8" x14ac:dyDescent="0.15">
      <c r="A1362" s="1" t="str">
        <f>IF(MID(MST_CM_ITEM!A1362,12,2)&lt;&gt;"11",RIGHT(MST_CM_ITEM!A1362,13),RIGHT(MST_CM_ITEM!A1362,12))</f>
        <v>320811012028</v>
      </c>
      <c r="B1362" s="1" t="e">
        <f t="shared" si="84"/>
        <v>#REF!</v>
      </c>
      <c r="C1362" s="1" t="str">
        <f t="shared" si="85"/>
        <v>PPIORG3208</v>
      </c>
      <c r="D1362" s="1" t="str">
        <f t="shared" si="86"/>
        <v>PPISPLY320811</v>
      </c>
      <c r="E1362" s="1" t="str">
        <f t="shared" si="87"/>
        <v>PPIITEM320811012028</v>
      </c>
      <c r="F1362" s="1" t="str">
        <f>VLOOKUP( C1362,MST_CM_ORG!A:B,2)</f>
        <v>雲南市</v>
      </c>
      <c r="G1362" s="1" t="str">
        <f>VLOOKUP(D1362, PPI_SPLYCD!A:B,2,FALSE)</f>
        <v>物品</v>
      </c>
      <c r="H1362" s="1" t="str">
        <f>VLOOKUP(E1362, MST_CM_ITEM!A:B,2,FALSE)</f>
        <v>物品の販売：造幣･印刷事業用原材料類</v>
      </c>
    </row>
    <row r="1363" spans="1:8" x14ac:dyDescent="0.15">
      <c r="A1363" s="1" t="str">
        <f>IF(MID(MST_CM_ITEM!A1363,12,2)&lt;&gt;"11",RIGHT(MST_CM_ITEM!A1363,13),RIGHT(MST_CM_ITEM!A1363,12))</f>
        <v>320811012029</v>
      </c>
      <c r="B1363" s="1" t="e">
        <f t="shared" si="84"/>
        <v>#REF!</v>
      </c>
      <c r="C1363" s="1" t="str">
        <f t="shared" si="85"/>
        <v>PPIORG3208</v>
      </c>
      <c r="D1363" s="1" t="str">
        <f t="shared" si="86"/>
        <v>PPISPLY320811</v>
      </c>
      <c r="E1363" s="1" t="str">
        <f t="shared" si="87"/>
        <v>PPIITEM320811012029</v>
      </c>
      <c r="F1363" s="1" t="str">
        <f>VLOOKUP( C1363,MST_CM_ORG!A:B,2)</f>
        <v>雲南市</v>
      </c>
      <c r="G1363" s="1" t="str">
        <f>VLOOKUP(D1363, PPI_SPLYCD!A:B,2,FALSE)</f>
        <v>物品</v>
      </c>
      <c r="H1363" s="1" t="str">
        <f>VLOOKUP(E1363, MST_CM_ITEM!A:B,2,FALSE)</f>
        <v>物品の販売：造幣事業用金属工芸品類</v>
      </c>
    </row>
    <row r="1364" spans="1:8" x14ac:dyDescent="0.15">
      <c r="A1364" s="1" t="str">
        <f>IF(MID(MST_CM_ITEM!A1364,12,2)&lt;&gt;"11",RIGHT(MST_CM_ITEM!A1364,13),RIGHT(MST_CM_ITEM!A1364,12))</f>
        <v>320811012030</v>
      </c>
      <c r="B1364" s="1" t="e">
        <f t="shared" si="84"/>
        <v>#REF!</v>
      </c>
      <c r="C1364" s="1" t="str">
        <f t="shared" si="85"/>
        <v>PPIORG3208</v>
      </c>
      <c r="D1364" s="1" t="str">
        <f t="shared" si="86"/>
        <v>PPISPLY320811</v>
      </c>
      <c r="E1364" s="1" t="str">
        <f t="shared" si="87"/>
        <v>PPIITEM320811012030</v>
      </c>
      <c r="F1364" s="1" t="str">
        <f>VLOOKUP( C1364,MST_CM_ORG!A:B,2)</f>
        <v>雲南市</v>
      </c>
      <c r="G1364" s="1" t="str">
        <f>VLOOKUP(D1364, PPI_SPLYCD!A:B,2,FALSE)</f>
        <v>物品</v>
      </c>
      <c r="H1364" s="1" t="str">
        <f>VLOOKUP(E1364, MST_CM_ITEM!A:B,2,FALSE)</f>
        <v>物品の販売：警察用装備品類</v>
      </c>
    </row>
    <row r="1365" spans="1:8" x14ac:dyDescent="0.15">
      <c r="A1365" s="1" t="str">
        <f>IF(MID(MST_CM_ITEM!A1365,12,2)&lt;&gt;"11",RIGHT(MST_CM_ITEM!A1365,13),RIGHT(MST_CM_ITEM!A1365,12))</f>
        <v>320811012031</v>
      </c>
      <c r="B1365" s="1" t="e">
        <f t="shared" si="84"/>
        <v>#REF!</v>
      </c>
      <c r="C1365" s="1" t="str">
        <f t="shared" si="85"/>
        <v>PPIORG3208</v>
      </c>
      <c r="D1365" s="1" t="str">
        <f t="shared" si="86"/>
        <v>PPISPLY320811</v>
      </c>
      <c r="E1365" s="1" t="str">
        <f t="shared" si="87"/>
        <v>PPIITEM320811012031</v>
      </c>
      <c r="F1365" s="1" t="str">
        <f>VLOOKUP( C1365,MST_CM_ORG!A:B,2)</f>
        <v>雲南市</v>
      </c>
      <c r="G1365" s="1" t="str">
        <f>VLOOKUP(D1365, PPI_SPLYCD!A:B,2,FALSE)</f>
        <v>物品</v>
      </c>
      <c r="H1365" s="1" t="str">
        <f>VLOOKUP(E1365, MST_CM_ITEM!A:B,2,FALSE)</f>
        <v>物品の販売：防衛用装備品類</v>
      </c>
    </row>
    <row r="1366" spans="1:8" x14ac:dyDescent="0.15">
      <c r="A1366" s="1" t="str">
        <f>IF(MID(MST_CM_ITEM!A1366,12,2)&lt;&gt;"11",RIGHT(MST_CM_ITEM!A1366,13),RIGHT(MST_CM_ITEM!A1366,12))</f>
        <v>320811012032</v>
      </c>
      <c r="B1366" s="1" t="e">
        <f t="shared" si="84"/>
        <v>#REF!</v>
      </c>
      <c r="C1366" s="1" t="str">
        <f t="shared" si="85"/>
        <v>PPIORG3208</v>
      </c>
      <c r="D1366" s="1" t="str">
        <f t="shared" si="86"/>
        <v>PPISPLY320811</v>
      </c>
      <c r="E1366" s="1" t="str">
        <f t="shared" si="87"/>
        <v>PPIITEM320811012032</v>
      </c>
      <c r="F1366" s="1" t="str">
        <f>VLOOKUP( C1366,MST_CM_ORG!A:B,2)</f>
        <v>雲南市</v>
      </c>
      <c r="G1366" s="1" t="str">
        <f>VLOOKUP(D1366, PPI_SPLYCD!A:B,2,FALSE)</f>
        <v>物品</v>
      </c>
      <c r="H1366" s="1" t="str">
        <f>VLOOKUP(E1366, MST_CM_ITEM!A:B,2,FALSE)</f>
        <v>物品の販売：教材類</v>
      </c>
    </row>
    <row r="1367" spans="1:8" x14ac:dyDescent="0.15">
      <c r="A1367" s="1" t="str">
        <f>IF(MID(MST_CM_ITEM!A1367,12,2)&lt;&gt;"11",RIGHT(MST_CM_ITEM!A1367,13),RIGHT(MST_CM_ITEM!A1367,12))</f>
        <v>320811012033</v>
      </c>
      <c r="B1367" s="1" t="e">
        <f t="shared" si="84"/>
        <v>#REF!</v>
      </c>
      <c r="C1367" s="1" t="str">
        <f t="shared" si="85"/>
        <v>PPIORG3208</v>
      </c>
      <c r="D1367" s="1" t="str">
        <f t="shared" si="86"/>
        <v>PPISPLY320811</v>
      </c>
      <c r="E1367" s="1" t="str">
        <f t="shared" si="87"/>
        <v>PPIITEM320811012033</v>
      </c>
      <c r="F1367" s="1" t="str">
        <f>VLOOKUP( C1367,MST_CM_ORG!A:B,2)</f>
        <v>雲南市</v>
      </c>
      <c r="G1367" s="1" t="str">
        <f>VLOOKUP(D1367, PPI_SPLYCD!A:B,2,FALSE)</f>
        <v>物品</v>
      </c>
      <c r="H1367" s="1" t="str">
        <f>VLOOKUP(E1367, MST_CM_ITEM!A:B,2,FALSE)</f>
        <v>物品の販売：消防防災用品類</v>
      </c>
    </row>
    <row r="1368" spans="1:8" x14ac:dyDescent="0.15">
      <c r="A1368" s="1" t="str">
        <f>IF(MID(MST_CM_ITEM!A1368,12,2)&lt;&gt;"11",RIGHT(MST_CM_ITEM!A1368,13),RIGHT(MST_CM_ITEM!A1368,12))</f>
        <v>320811012034</v>
      </c>
      <c r="B1368" s="1" t="e">
        <f t="shared" si="84"/>
        <v>#REF!</v>
      </c>
      <c r="C1368" s="1" t="str">
        <f t="shared" si="85"/>
        <v>PPIORG3208</v>
      </c>
      <c r="D1368" s="1" t="str">
        <f t="shared" si="86"/>
        <v>PPISPLY320811</v>
      </c>
      <c r="E1368" s="1" t="str">
        <f t="shared" si="87"/>
        <v>PPIITEM320811012034</v>
      </c>
      <c r="F1368" s="1" t="str">
        <f>VLOOKUP( C1368,MST_CM_ORG!A:B,2)</f>
        <v>雲南市</v>
      </c>
      <c r="G1368" s="1" t="str">
        <f>VLOOKUP(D1368, PPI_SPLYCD!A:B,2,FALSE)</f>
        <v>物品</v>
      </c>
      <c r="H1368" s="1" t="str">
        <f>VLOOKUP(E1368, MST_CM_ITEM!A:B,2,FALSE)</f>
        <v>物品の販売：厨房機器類</v>
      </c>
    </row>
    <row r="1369" spans="1:8" x14ac:dyDescent="0.15">
      <c r="A1369" s="1" t="str">
        <f>IF(MID(MST_CM_ITEM!A1369,12,2)&lt;&gt;"11",RIGHT(MST_CM_ITEM!A1369,13),RIGHT(MST_CM_ITEM!A1369,12))</f>
        <v>320811012035</v>
      </c>
      <c r="B1369" s="1" t="e">
        <f t="shared" si="84"/>
        <v>#REF!</v>
      </c>
      <c r="C1369" s="1" t="str">
        <f t="shared" si="85"/>
        <v>PPIORG3208</v>
      </c>
      <c r="D1369" s="1" t="str">
        <f t="shared" si="86"/>
        <v>PPISPLY320811</v>
      </c>
      <c r="E1369" s="1" t="str">
        <f t="shared" si="87"/>
        <v>PPIITEM320811012035</v>
      </c>
      <c r="F1369" s="1" t="str">
        <f>VLOOKUP( C1369,MST_CM_ORG!A:B,2)</f>
        <v>雲南市</v>
      </c>
      <c r="G1369" s="1" t="str">
        <f>VLOOKUP(D1369, PPI_SPLYCD!A:B,2,FALSE)</f>
        <v>物品</v>
      </c>
      <c r="H1369" s="1" t="str">
        <f>VLOOKUP(E1369, MST_CM_ITEM!A:B,2,FALSE)</f>
        <v>物品の販売：水道メーター類</v>
      </c>
    </row>
    <row r="1370" spans="1:8" x14ac:dyDescent="0.15">
      <c r="A1370" s="1" t="str">
        <f>IF(MID(MST_CM_ITEM!A1370,12,2)&lt;&gt;"11",RIGHT(MST_CM_ITEM!A1370,13),RIGHT(MST_CM_ITEM!A1370,12))</f>
        <v>320811012036</v>
      </c>
      <c r="B1370" s="1" t="e">
        <f t="shared" si="84"/>
        <v>#REF!</v>
      </c>
      <c r="C1370" s="1" t="str">
        <f t="shared" si="85"/>
        <v>PPIORG3208</v>
      </c>
      <c r="D1370" s="1" t="str">
        <f t="shared" si="86"/>
        <v>PPISPLY320811</v>
      </c>
      <c r="E1370" s="1" t="str">
        <f t="shared" si="87"/>
        <v>PPIITEM320811012036</v>
      </c>
      <c r="F1370" s="1" t="str">
        <f>VLOOKUP( C1370,MST_CM_ORG!A:B,2)</f>
        <v>雲南市</v>
      </c>
      <c r="G1370" s="1" t="str">
        <f>VLOOKUP(D1370, PPI_SPLYCD!A:B,2,FALSE)</f>
        <v>物品</v>
      </c>
      <c r="H1370" s="1" t="str">
        <f>VLOOKUP(E1370, MST_CM_ITEM!A:B,2,FALSE)</f>
        <v>物品の販売：工業薬品類</v>
      </c>
    </row>
    <row r="1371" spans="1:8" x14ac:dyDescent="0.15">
      <c r="A1371" s="1" t="str">
        <f>IF(MID(MST_CM_ITEM!A1371,12,2)&lt;&gt;"11",RIGHT(MST_CM_ITEM!A1371,13),RIGHT(MST_CM_ITEM!A1371,12))</f>
        <v>320811012037</v>
      </c>
      <c r="B1371" s="1" t="e">
        <f t="shared" si="84"/>
        <v>#REF!</v>
      </c>
      <c r="C1371" s="1" t="str">
        <f t="shared" si="85"/>
        <v>PPIORG3208</v>
      </c>
      <c r="D1371" s="1" t="str">
        <f t="shared" si="86"/>
        <v>PPISPLY320811</v>
      </c>
      <c r="E1371" s="1" t="str">
        <f t="shared" si="87"/>
        <v>PPIITEM320811012037</v>
      </c>
      <c r="F1371" s="1" t="str">
        <f>VLOOKUP( C1371,MST_CM_ORG!A:B,2)</f>
        <v>雲南市</v>
      </c>
      <c r="G1371" s="1" t="str">
        <f>VLOOKUP(D1371, PPI_SPLYCD!A:B,2,FALSE)</f>
        <v>物品</v>
      </c>
      <c r="H1371" s="1" t="str">
        <f>VLOOKUP(E1371, MST_CM_ITEM!A:B,2,FALSE)</f>
        <v>物品の販売：看板・標識類</v>
      </c>
    </row>
    <row r="1372" spans="1:8" x14ac:dyDescent="0.15">
      <c r="A1372" s="1" t="str">
        <f>IF(MID(MST_CM_ITEM!A1372,12,2)&lt;&gt;"11",RIGHT(MST_CM_ITEM!A1372,13),RIGHT(MST_CM_ITEM!A1372,12))</f>
        <v>320811012038</v>
      </c>
      <c r="B1372" s="1" t="e">
        <f t="shared" si="84"/>
        <v>#REF!</v>
      </c>
      <c r="C1372" s="1" t="str">
        <f t="shared" si="85"/>
        <v>PPIORG3208</v>
      </c>
      <c r="D1372" s="1" t="str">
        <f t="shared" si="86"/>
        <v>PPISPLY320811</v>
      </c>
      <c r="E1372" s="1" t="str">
        <f t="shared" si="87"/>
        <v>PPIITEM320811012038</v>
      </c>
      <c r="F1372" s="1" t="str">
        <f>VLOOKUP( C1372,MST_CM_ORG!A:B,2)</f>
        <v>雲南市</v>
      </c>
      <c r="G1372" s="1" t="str">
        <f>VLOOKUP(D1372, PPI_SPLYCD!A:B,2,FALSE)</f>
        <v>物品</v>
      </c>
      <c r="H1372" s="1" t="str">
        <f>VLOOKUP(E1372, MST_CM_ITEM!A:B,2,FALSE)</f>
        <v>物品の販売：コピー・青写真</v>
      </c>
    </row>
    <row r="1373" spans="1:8" x14ac:dyDescent="0.15">
      <c r="A1373" s="1" t="str">
        <f>IF(MID(MST_CM_ITEM!A1373,12,2)&lt;&gt;"11",RIGHT(MST_CM_ITEM!A1373,13),RIGHT(MST_CM_ITEM!A1373,12))</f>
        <v>320811012039</v>
      </c>
      <c r="B1373" s="1" t="e">
        <f t="shared" si="84"/>
        <v>#REF!</v>
      </c>
      <c r="C1373" s="1" t="str">
        <f t="shared" si="85"/>
        <v>PPIORG3208</v>
      </c>
      <c r="D1373" s="1" t="str">
        <f t="shared" si="86"/>
        <v>PPISPLY320811</v>
      </c>
      <c r="E1373" s="1" t="str">
        <f t="shared" si="87"/>
        <v>PPIITEM320811012039</v>
      </c>
      <c r="F1373" s="1" t="str">
        <f>VLOOKUP( C1373,MST_CM_ORG!A:B,2)</f>
        <v>雲南市</v>
      </c>
      <c r="G1373" s="1" t="str">
        <f>VLOOKUP(D1373, PPI_SPLYCD!A:B,2,FALSE)</f>
        <v>物品</v>
      </c>
      <c r="H1373" s="1" t="str">
        <f>VLOOKUP(E1373, MST_CM_ITEM!A:B,2,FALSE)</f>
        <v>物品の販売：印判類</v>
      </c>
    </row>
    <row r="1374" spans="1:8" x14ac:dyDescent="0.15">
      <c r="A1374" s="1" t="str">
        <f>IF(MID(MST_CM_ITEM!A1374,12,2)&lt;&gt;"11",RIGHT(MST_CM_ITEM!A1374,13),RIGHT(MST_CM_ITEM!A1374,12))</f>
        <v>320811012040</v>
      </c>
      <c r="B1374" s="1" t="e">
        <f t="shared" si="84"/>
        <v>#REF!</v>
      </c>
      <c r="C1374" s="1" t="str">
        <f t="shared" si="85"/>
        <v>PPIORG3208</v>
      </c>
      <c r="D1374" s="1" t="str">
        <f t="shared" si="86"/>
        <v>PPISPLY320811</v>
      </c>
      <c r="E1374" s="1" t="str">
        <f t="shared" si="87"/>
        <v>PPIITEM320811012040</v>
      </c>
      <c r="F1374" s="1" t="str">
        <f>VLOOKUP( C1374,MST_CM_ORG!A:B,2)</f>
        <v>雲南市</v>
      </c>
      <c r="G1374" s="1" t="str">
        <f>VLOOKUP(D1374, PPI_SPLYCD!A:B,2,FALSE)</f>
        <v>物品</v>
      </c>
      <c r="H1374" s="1" t="str">
        <f>VLOOKUP(E1374, MST_CM_ITEM!A:B,2,FALSE)</f>
        <v>物品の販売：文具</v>
      </c>
    </row>
    <row r="1375" spans="1:8" x14ac:dyDescent="0.15">
      <c r="A1375" s="1" t="str">
        <f>IF(MID(MST_CM_ITEM!A1375,12,2)&lt;&gt;"11",RIGHT(MST_CM_ITEM!A1375,13),RIGHT(MST_CM_ITEM!A1375,12))</f>
        <v>320811012041</v>
      </c>
      <c r="B1375" s="1" t="e">
        <f t="shared" si="84"/>
        <v>#REF!</v>
      </c>
      <c r="C1375" s="1" t="str">
        <f t="shared" si="85"/>
        <v>PPIORG3208</v>
      </c>
      <c r="D1375" s="1" t="str">
        <f t="shared" si="86"/>
        <v>PPISPLY320811</v>
      </c>
      <c r="E1375" s="1" t="str">
        <f t="shared" si="87"/>
        <v>PPIITEM320811012041</v>
      </c>
      <c r="F1375" s="1" t="str">
        <f>VLOOKUP( C1375,MST_CM_ORG!A:B,2)</f>
        <v>雲南市</v>
      </c>
      <c r="G1375" s="1" t="str">
        <f>VLOOKUP(D1375, PPI_SPLYCD!A:B,2,FALSE)</f>
        <v>物品</v>
      </c>
      <c r="H1375" s="1" t="str">
        <f>VLOOKUP(E1375, MST_CM_ITEM!A:B,2,FALSE)</f>
        <v>物品の販売：パソコン・ソフト</v>
      </c>
    </row>
    <row r="1376" spans="1:8" x14ac:dyDescent="0.15">
      <c r="A1376" s="1" t="str">
        <f>IF(MID(MST_CM_ITEM!A1376,12,2)&lt;&gt;"11",RIGHT(MST_CM_ITEM!A1376,13),RIGHT(MST_CM_ITEM!A1376,12))</f>
        <v>320811012042</v>
      </c>
      <c r="B1376" s="1" t="e">
        <f t="shared" si="84"/>
        <v>#REF!</v>
      </c>
      <c r="C1376" s="1" t="str">
        <f t="shared" si="85"/>
        <v>PPIORG3208</v>
      </c>
      <c r="D1376" s="1" t="str">
        <f t="shared" si="86"/>
        <v>PPISPLY320811</v>
      </c>
      <c r="E1376" s="1" t="str">
        <f t="shared" si="87"/>
        <v>PPIITEM320811012042</v>
      </c>
      <c r="F1376" s="1" t="str">
        <f>VLOOKUP( C1376,MST_CM_ORG!A:B,2)</f>
        <v>雲南市</v>
      </c>
      <c r="G1376" s="1" t="str">
        <f>VLOOKUP(D1376, PPI_SPLYCD!A:B,2,FALSE)</f>
        <v>物品</v>
      </c>
      <c r="H1376" s="1" t="str">
        <f>VLOOKUP(E1376, MST_CM_ITEM!A:B,2,FALSE)</f>
        <v>物品の販売：贈答品・表彰具類</v>
      </c>
    </row>
    <row r="1377" spans="1:8" x14ac:dyDescent="0.15">
      <c r="A1377" s="1" t="str">
        <f>IF(MID(MST_CM_ITEM!A1377,12,2)&lt;&gt;"11",RIGHT(MST_CM_ITEM!A1377,13),RIGHT(MST_CM_ITEM!A1377,12))</f>
        <v>320811012043</v>
      </c>
      <c r="B1377" s="1" t="e">
        <f t="shared" si="84"/>
        <v>#REF!</v>
      </c>
      <c r="C1377" s="1" t="str">
        <f t="shared" si="85"/>
        <v>PPIORG3208</v>
      </c>
      <c r="D1377" s="1" t="str">
        <f t="shared" si="86"/>
        <v>PPISPLY320811</v>
      </c>
      <c r="E1377" s="1" t="str">
        <f t="shared" si="87"/>
        <v>PPIITEM320811012043</v>
      </c>
      <c r="F1377" s="1" t="str">
        <f>VLOOKUP( C1377,MST_CM_ORG!A:B,2)</f>
        <v>雲南市</v>
      </c>
      <c r="G1377" s="1" t="str">
        <f>VLOOKUP(D1377, PPI_SPLYCD!A:B,2,FALSE)</f>
        <v>物品</v>
      </c>
      <c r="H1377" s="1" t="str">
        <f>VLOOKUP(E1377, MST_CM_ITEM!A:B,2,FALSE)</f>
        <v>物品の販売：教材・教具</v>
      </c>
    </row>
    <row r="1378" spans="1:8" x14ac:dyDescent="0.15">
      <c r="A1378" s="1" t="str">
        <f>IF(MID(MST_CM_ITEM!A1378,12,2)&lt;&gt;"11",RIGHT(MST_CM_ITEM!A1378,13),RIGHT(MST_CM_ITEM!A1378,12))</f>
        <v>320811012044</v>
      </c>
      <c r="B1378" s="1" t="e">
        <f t="shared" si="84"/>
        <v>#REF!</v>
      </c>
      <c r="C1378" s="1" t="str">
        <f t="shared" si="85"/>
        <v>PPIORG3208</v>
      </c>
      <c r="D1378" s="1" t="str">
        <f t="shared" si="86"/>
        <v>PPISPLY320811</v>
      </c>
      <c r="E1378" s="1" t="str">
        <f t="shared" si="87"/>
        <v>PPIITEM320811012044</v>
      </c>
      <c r="F1378" s="1" t="str">
        <f>VLOOKUP( C1378,MST_CM_ORG!A:B,2)</f>
        <v>雲南市</v>
      </c>
      <c r="G1378" s="1" t="str">
        <f>VLOOKUP(D1378, PPI_SPLYCD!A:B,2,FALSE)</f>
        <v>物品</v>
      </c>
      <c r="H1378" s="1" t="str">
        <f>VLOOKUP(E1378, MST_CM_ITEM!A:B,2,FALSE)</f>
        <v>物品の販売：運動用具類</v>
      </c>
    </row>
    <row r="1379" spans="1:8" x14ac:dyDescent="0.15">
      <c r="A1379" s="1" t="str">
        <f>IF(MID(MST_CM_ITEM!A1379,12,2)&lt;&gt;"11",RIGHT(MST_CM_ITEM!A1379,13),RIGHT(MST_CM_ITEM!A1379,12))</f>
        <v>320811012045</v>
      </c>
      <c r="B1379" s="1" t="e">
        <f t="shared" si="84"/>
        <v>#REF!</v>
      </c>
      <c r="C1379" s="1" t="str">
        <f t="shared" si="85"/>
        <v>PPIORG3208</v>
      </c>
      <c r="D1379" s="1" t="str">
        <f t="shared" si="86"/>
        <v>PPISPLY320811</v>
      </c>
      <c r="E1379" s="1" t="str">
        <f t="shared" si="87"/>
        <v>PPIITEM320811012045</v>
      </c>
      <c r="F1379" s="1" t="str">
        <f>VLOOKUP( C1379,MST_CM_ORG!A:B,2)</f>
        <v>雲南市</v>
      </c>
      <c r="G1379" s="1" t="str">
        <f>VLOOKUP(D1379, PPI_SPLYCD!A:B,2,FALSE)</f>
        <v>物品</v>
      </c>
      <c r="H1379" s="1" t="str">
        <f>VLOOKUP(E1379, MST_CM_ITEM!A:B,2,FALSE)</f>
        <v>物品の販売：音楽器具類</v>
      </c>
    </row>
    <row r="1380" spans="1:8" x14ac:dyDescent="0.15">
      <c r="A1380" s="1" t="str">
        <f>IF(MID(MST_CM_ITEM!A1380,12,2)&lt;&gt;"11",RIGHT(MST_CM_ITEM!A1380,13),RIGHT(MST_CM_ITEM!A1380,12))</f>
        <v>320811012046</v>
      </c>
      <c r="B1380" s="1" t="e">
        <f t="shared" si="84"/>
        <v>#REF!</v>
      </c>
      <c r="C1380" s="1" t="str">
        <f t="shared" si="85"/>
        <v>PPIORG3208</v>
      </c>
      <c r="D1380" s="1" t="str">
        <f t="shared" si="86"/>
        <v>PPISPLY320811</v>
      </c>
      <c r="E1380" s="1" t="str">
        <f t="shared" si="87"/>
        <v>PPIITEM320811012046</v>
      </c>
      <c r="F1380" s="1" t="str">
        <f>VLOOKUP( C1380,MST_CM_ORG!A:B,2)</f>
        <v>雲南市</v>
      </c>
      <c r="G1380" s="1" t="str">
        <f>VLOOKUP(D1380, PPI_SPLYCD!A:B,2,FALSE)</f>
        <v>物品</v>
      </c>
      <c r="H1380" s="1" t="str">
        <f>VLOOKUP(E1380, MST_CM_ITEM!A:B,2,FALSE)</f>
        <v>物品の販売：食品類</v>
      </c>
    </row>
    <row r="1381" spans="1:8" x14ac:dyDescent="0.15">
      <c r="A1381" s="1" t="str">
        <f>IF(MID(MST_CM_ITEM!A1381,12,2)&lt;&gt;"11",RIGHT(MST_CM_ITEM!A1381,13),RIGHT(MST_CM_ITEM!A1381,12))</f>
        <v>320811012047</v>
      </c>
      <c r="B1381" s="1" t="e">
        <f t="shared" si="84"/>
        <v>#REF!</v>
      </c>
      <c r="C1381" s="1" t="str">
        <f t="shared" si="85"/>
        <v>PPIORG3208</v>
      </c>
      <c r="D1381" s="1" t="str">
        <f t="shared" si="86"/>
        <v>PPISPLY320811</v>
      </c>
      <c r="E1381" s="1" t="str">
        <f t="shared" si="87"/>
        <v>PPIITEM320811012047</v>
      </c>
      <c r="F1381" s="1" t="str">
        <f>VLOOKUP( C1381,MST_CM_ORG!A:B,2)</f>
        <v>雲南市</v>
      </c>
      <c r="G1381" s="1" t="str">
        <f>VLOOKUP(D1381, PPI_SPLYCD!A:B,2,FALSE)</f>
        <v>物品</v>
      </c>
      <c r="H1381" s="1" t="str">
        <f>VLOOKUP(E1381, MST_CM_ITEM!A:B,2,FALSE)</f>
        <v>物品の販売：荒物・雑貨</v>
      </c>
    </row>
    <row r="1382" spans="1:8" x14ac:dyDescent="0.15">
      <c r="A1382" s="1" t="str">
        <f>IF(MID(MST_CM_ITEM!A1382,12,2)&lt;&gt;"11",RIGHT(MST_CM_ITEM!A1382,13),RIGHT(MST_CM_ITEM!A1382,12))</f>
        <v>320811012048</v>
      </c>
      <c r="B1382" s="1" t="e">
        <f t="shared" si="84"/>
        <v>#REF!</v>
      </c>
      <c r="C1382" s="1" t="str">
        <f t="shared" si="85"/>
        <v>PPIORG3208</v>
      </c>
      <c r="D1382" s="1" t="str">
        <f t="shared" si="86"/>
        <v>PPISPLY320811</v>
      </c>
      <c r="E1382" s="1" t="str">
        <f t="shared" si="87"/>
        <v>PPIITEM320811012048</v>
      </c>
      <c r="F1382" s="1" t="str">
        <f>VLOOKUP( C1382,MST_CM_ORG!A:B,2)</f>
        <v>雲南市</v>
      </c>
      <c r="G1382" s="1" t="str">
        <f>VLOOKUP(D1382, PPI_SPLYCD!A:B,2,FALSE)</f>
        <v>物品</v>
      </c>
      <c r="H1382" s="1" t="str">
        <f>VLOOKUP(E1382, MST_CM_ITEM!A:B,2,FALSE)</f>
        <v>物品の販売：厨房機器</v>
      </c>
    </row>
    <row r="1383" spans="1:8" x14ac:dyDescent="0.15">
      <c r="A1383" s="1" t="str">
        <f>IF(MID(MST_CM_ITEM!A1383,12,2)&lt;&gt;"11",RIGHT(MST_CM_ITEM!A1383,13),RIGHT(MST_CM_ITEM!A1383,12))</f>
        <v>320811012049</v>
      </c>
      <c r="B1383" s="1" t="e">
        <f t="shared" si="84"/>
        <v>#REF!</v>
      </c>
      <c r="C1383" s="1" t="str">
        <f t="shared" si="85"/>
        <v>PPIORG3208</v>
      </c>
      <c r="D1383" s="1" t="str">
        <f t="shared" si="86"/>
        <v>PPISPLY320811</v>
      </c>
      <c r="E1383" s="1" t="str">
        <f t="shared" si="87"/>
        <v>PPIITEM320811012049</v>
      </c>
      <c r="F1383" s="1" t="str">
        <f>VLOOKUP( C1383,MST_CM_ORG!A:B,2)</f>
        <v>雲南市</v>
      </c>
      <c r="G1383" s="1" t="str">
        <f>VLOOKUP(D1383, PPI_SPLYCD!A:B,2,FALSE)</f>
        <v>物品</v>
      </c>
      <c r="H1383" s="1" t="str">
        <f>VLOOKUP(E1383, MST_CM_ITEM!A:B,2,FALSE)</f>
        <v>物品の販売：計測機器</v>
      </c>
    </row>
    <row r="1384" spans="1:8" x14ac:dyDescent="0.15">
      <c r="A1384" s="1" t="str">
        <f>IF(MID(MST_CM_ITEM!A1384,12,2)&lt;&gt;"11",RIGHT(MST_CM_ITEM!A1384,13),RIGHT(MST_CM_ITEM!A1384,12))</f>
        <v>320811012050</v>
      </c>
      <c r="B1384" s="1" t="e">
        <f t="shared" si="84"/>
        <v>#REF!</v>
      </c>
      <c r="C1384" s="1" t="str">
        <f t="shared" si="85"/>
        <v>PPIORG3208</v>
      </c>
      <c r="D1384" s="1" t="str">
        <f t="shared" si="86"/>
        <v>PPISPLY320811</v>
      </c>
      <c r="E1384" s="1" t="str">
        <f t="shared" si="87"/>
        <v>PPIITEM320811012050</v>
      </c>
      <c r="F1384" s="1" t="str">
        <f>VLOOKUP( C1384,MST_CM_ORG!A:B,2)</f>
        <v>雲南市</v>
      </c>
      <c r="G1384" s="1" t="str">
        <f>VLOOKUP(D1384, PPI_SPLYCD!A:B,2,FALSE)</f>
        <v>物品</v>
      </c>
      <c r="H1384" s="1" t="str">
        <f>VLOOKUP(E1384, MST_CM_ITEM!A:B,2,FALSE)</f>
        <v>物品の販売：消防・防災用品</v>
      </c>
    </row>
    <row r="1385" spans="1:8" x14ac:dyDescent="0.15">
      <c r="A1385" s="1" t="str">
        <f>IF(MID(MST_CM_ITEM!A1385,12,2)&lt;&gt;"11",RIGHT(MST_CM_ITEM!A1385,13),RIGHT(MST_CM_ITEM!A1385,12))</f>
        <v>320811012051</v>
      </c>
      <c r="B1385" s="1" t="e">
        <f t="shared" si="84"/>
        <v>#REF!</v>
      </c>
      <c r="C1385" s="1" t="str">
        <f t="shared" si="85"/>
        <v>PPIORG3208</v>
      </c>
      <c r="D1385" s="1" t="str">
        <f t="shared" si="86"/>
        <v>PPISPLY320811</v>
      </c>
      <c r="E1385" s="1" t="str">
        <f t="shared" si="87"/>
        <v>PPIITEM320811012051</v>
      </c>
      <c r="F1385" s="1" t="str">
        <f>VLOOKUP( C1385,MST_CM_ORG!A:B,2)</f>
        <v>雲南市</v>
      </c>
      <c r="G1385" s="1" t="str">
        <f>VLOOKUP(D1385, PPI_SPLYCD!A:B,2,FALSE)</f>
        <v>物品</v>
      </c>
      <c r="H1385" s="1" t="str">
        <f>VLOOKUP(E1385, MST_CM_ITEM!A:B,2,FALSE)</f>
        <v>物品の販売：室内装飾品</v>
      </c>
    </row>
    <row r="1386" spans="1:8" x14ac:dyDescent="0.15">
      <c r="A1386" s="1" t="str">
        <f>IF(MID(MST_CM_ITEM!A1386,12,2)&lt;&gt;"11",RIGHT(MST_CM_ITEM!A1386,13),RIGHT(MST_CM_ITEM!A1386,12))</f>
        <v>320811012052</v>
      </c>
      <c r="B1386" s="1" t="e">
        <f t="shared" si="84"/>
        <v>#REF!</v>
      </c>
      <c r="C1386" s="1" t="str">
        <f t="shared" si="85"/>
        <v>PPIORG3208</v>
      </c>
      <c r="D1386" s="1" t="str">
        <f t="shared" si="86"/>
        <v>PPISPLY320811</v>
      </c>
      <c r="E1386" s="1" t="str">
        <f t="shared" si="87"/>
        <v>PPIITEM320811012052</v>
      </c>
      <c r="F1386" s="1" t="str">
        <f>VLOOKUP( C1386,MST_CM_ORG!A:B,2)</f>
        <v>雲南市</v>
      </c>
      <c r="G1386" s="1" t="str">
        <f>VLOOKUP(D1386, PPI_SPLYCD!A:B,2,FALSE)</f>
        <v>物品</v>
      </c>
      <c r="H1386" s="1" t="str">
        <f>VLOOKUP(E1386, MST_CM_ITEM!A:B,2,FALSE)</f>
        <v>物品の販売：道路・交通安全機材</v>
      </c>
    </row>
    <row r="1387" spans="1:8" x14ac:dyDescent="0.15">
      <c r="A1387" s="1" t="str">
        <f>IF(MID(MST_CM_ITEM!A1387,12,2)&lt;&gt;"11",RIGHT(MST_CM_ITEM!A1387,13),RIGHT(MST_CM_ITEM!A1387,12))</f>
        <v>320811012053</v>
      </c>
      <c r="B1387" s="1" t="e">
        <f t="shared" si="84"/>
        <v>#REF!</v>
      </c>
      <c r="C1387" s="1" t="str">
        <f t="shared" si="85"/>
        <v>PPIORG3208</v>
      </c>
      <c r="D1387" s="1" t="str">
        <f t="shared" si="86"/>
        <v>PPISPLY320811</v>
      </c>
      <c r="E1387" s="1" t="str">
        <f t="shared" si="87"/>
        <v>PPIITEM320811012053</v>
      </c>
      <c r="F1387" s="1" t="str">
        <f>VLOOKUP( C1387,MST_CM_ORG!A:B,2)</f>
        <v>雲南市</v>
      </c>
      <c r="G1387" s="1" t="str">
        <f>VLOOKUP(D1387, PPI_SPLYCD!A:B,2,FALSE)</f>
        <v>物品</v>
      </c>
      <c r="H1387" s="1" t="str">
        <f>VLOOKUP(E1387, MST_CM_ITEM!A:B,2,FALSE)</f>
        <v>物品の販売：資材</v>
      </c>
    </row>
    <row r="1388" spans="1:8" x14ac:dyDescent="0.15">
      <c r="A1388" s="1" t="str">
        <f>IF(MID(MST_CM_ITEM!A1388,12,2)&lt;&gt;"11",RIGHT(MST_CM_ITEM!A1388,13),RIGHT(MST_CM_ITEM!A1388,12))</f>
        <v>320811012054</v>
      </c>
      <c r="B1388" s="1" t="e">
        <f t="shared" si="84"/>
        <v>#REF!</v>
      </c>
      <c r="C1388" s="1" t="str">
        <f t="shared" si="85"/>
        <v>PPIORG3208</v>
      </c>
      <c r="D1388" s="1" t="str">
        <f t="shared" si="86"/>
        <v>PPISPLY320811</v>
      </c>
      <c r="E1388" s="1" t="str">
        <f t="shared" si="87"/>
        <v>PPIITEM320811012054</v>
      </c>
      <c r="F1388" s="1" t="str">
        <f>VLOOKUP( C1388,MST_CM_ORG!A:B,2)</f>
        <v>雲南市</v>
      </c>
      <c r="G1388" s="1" t="str">
        <f>VLOOKUP(D1388, PPI_SPLYCD!A:B,2,FALSE)</f>
        <v>物品</v>
      </c>
      <c r="H1388" s="1" t="str">
        <f>VLOOKUP(E1388, MST_CM_ITEM!A:B,2,FALSE)</f>
        <v>物品の販売：コンクリート二次製品</v>
      </c>
    </row>
    <row r="1389" spans="1:8" x14ac:dyDescent="0.15">
      <c r="A1389" s="1" t="str">
        <f>IF(MID(MST_CM_ITEM!A1389,12,2)&lt;&gt;"11",RIGHT(MST_CM_ITEM!A1389,13),RIGHT(MST_CM_ITEM!A1389,12))</f>
        <v>320811012055</v>
      </c>
      <c r="B1389" s="1" t="e">
        <f t="shared" si="84"/>
        <v>#REF!</v>
      </c>
      <c r="C1389" s="1" t="str">
        <f t="shared" si="85"/>
        <v>PPIORG3208</v>
      </c>
      <c r="D1389" s="1" t="str">
        <f t="shared" si="86"/>
        <v>PPISPLY320811</v>
      </c>
      <c r="E1389" s="1" t="str">
        <f t="shared" si="87"/>
        <v>PPIITEM320811012055</v>
      </c>
      <c r="F1389" s="1" t="str">
        <f>VLOOKUP( C1389,MST_CM_ORG!A:B,2)</f>
        <v>雲南市</v>
      </c>
      <c r="G1389" s="1" t="str">
        <f>VLOOKUP(D1389, PPI_SPLYCD!A:B,2,FALSE)</f>
        <v>物品</v>
      </c>
      <c r="H1389" s="1" t="str">
        <f>VLOOKUP(E1389, MST_CM_ITEM!A:B,2,FALSE)</f>
        <v>物品の販売：仮設資材</v>
      </c>
    </row>
    <row r="1390" spans="1:8" x14ac:dyDescent="0.15">
      <c r="A1390" s="1" t="str">
        <f>IF(MID(MST_CM_ITEM!A1390,12,2)&lt;&gt;"11",RIGHT(MST_CM_ITEM!A1390,13),RIGHT(MST_CM_ITEM!A1390,12))</f>
        <v>320811012056</v>
      </c>
      <c r="B1390" s="1" t="e">
        <f t="shared" si="84"/>
        <v>#REF!</v>
      </c>
      <c r="C1390" s="1" t="str">
        <f t="shared" si="85"/>
        <v>PPIORG3208</v>
      </c>
      <c r="D1390" s="1" t="str">
        <f t="shared" si="86"/>
        <v>PPISPLY320811</v>
      </c>
      <c r="E1390" s="1" t="str">
        <f t="shared" si="87"/>
        <v>PPIITEM320811012056</v>
      </c>
      <c r="F1390" s="1" t="str">
        <f>VLOOKUP( C1390,MST_CM_ORG!A:B,2)</f>
        <v>雲南市</v>
      </c>
      <c r="G1390" s="1" t="str">
        <f>VLOOKUP(D1390, PPI_SPLYCD!A:B,2,FALSE)</f>
        <v>物品</v>
      </c>
      <c r="H1390" s="1" t="str">
        <f>VLOOKUP(E1390, MST_CM_ITEM!A:B,2,FALSE)</f>
        <v>物品の販売：水道機具類</v>
      </c>
    </row>
    <row r="1391" spans="1:8" x14ac:dyDescent="0.15">
      <c r="A1391" s="1" t="str">
        <f>IF(MID(MST_CM_ITEM!A1391,12,2)&lt;&gt;"11",RIGHT(MST_CM_ITEM!A1391,13),RIGHT(MST_CM_ITEM!A1391,12))</f>
        <v>320811012057</v>
      </c>
      <c r="B1391" s="1" t="e">
        <f t="shared" si="84"/>
        <v>#REF!</v>
      </c>
      <c r="C1391" s="1" t="str">
        <f t="shared" si="85"/>
        <v>PPIORG3208</v>
      </c>
      <c r="D1391" s="1" t="str">
        <f t="shared" si="86"/>
        <v>PPISPLY320811</v>
      </c>
      <c r="E1391" s="1" t="str">
        <f t="shared" si="87"/>
        <v>PPIITEM320811012057</v>
      </c>
      <c r="F1391" s="1" t="str">
        <f>VLOOKUP( C1391,MST_CM_ORG!A:B,2)</f>
        <v>雲南市</v>
      </c>
      <c r="G1391" s="1" t="str">
        <f>VLOOKUP(D1391, PPI_SPLYCD!A:B,2,FALSE)</f>
        <v>物品</v>
      </c>
      <c r="H1391" s="1" t="str">
        <f>VLOOKUP(E1391, MST_CM_ITEM!A:B,2,FALSE)</f>
        <v>物品の販売：肥飼料・園芸用品</v>
      </c>
    </row>
    <row r="1392" spans="1:8" x14ac:dyDescent="0.15">
      <c r="A1392" s="1" t="str">
        <f>IF(MID(MST_CM_ITEM!A1392,12,2)&lt;&gt;"11",RIGHT(MST_CM_ITEM!A1392,13),RIGHT(MST_CM_ITEM!A1392,12))</f>
        <v>320811012058</v>
      </c>
      <c r="B1392" s="1" t="e">
        <f t="shared" si="84"/>
        <v>#REF!</v>
      </c>
      <c r="C1392" s="1" t="str">
        <f t="shared" si="85"/>
        <v>PPIORG3208</v>
      </c>
      <c r="D1392" s="1" t="str">
        <f t="shared" si="86"/>
        <v>PPISPLY320811</v>
      </c>
      <c r="E1392" s="1" t="str">
        <f t="shared" si="87"/>
        <v>PPIITEM320811012058</v>
      </c>
      <c r="F1392" s="1" t="str">
        <f>VLOOKUP( C1392,MST_CM_ORG!A:B,2)</f>
        <v>雲南市</v>
      </c>
      <c r="G1392" s="1" t="str">
        <f>VLOOKUP(D1392, PPI_SPLYCD!A:B,2,FALSE)</f>
        <v>物品</v>
      </c>
      <c r="H1392" s="1" t="str">
        <f>VLOOKUP(E1392, MST_CM_ITEM!A:B,2,FALSE)</f>
        <v>物品の販売：農薬</v>
      </c>
    </row>
    <row r="1393" spans="1:8" x14ac:dyDescent="0.15">
      <c r="A1393" s="1" t="str">
        <f>IF(MID(MST_CM_ITEM!A1393,12,2)&lt;&gt;"11",RIGHT(MST_CM_ITEM!A1393,13),RIGHT(MST_CM_ITEM!A1393,12))</f>
        <v>320811012059</v>
      </c>
      <c r="B1393" s="1" t="e">
        <f t="shared" si="84"/>
        <v>#REF!</v>
      </c>
      <c r="C1393" s="1" t="str">
        <f t="shared" si="85"/>
        <v>PPIORG3208</v>
      </c>
      <c r="D1393" s="1" t="str">
        <f t="shared" si="86"/>
        <v>PPISPLY320811</v>
      </c>
      <c r="E1393" s="1" t="str">
        <f t="shared" si="87"/>
        <v>PPIITEM320811012059</v>
      </c>
      <c r="F1393" s="1" t="str">
        <f>VLOOKUP( C1393,MST_CM_ORG!A:B,2)</f>
        <v>雲南市</v>
      </c>
      <c r="G1393" s="1" t="str">
        <f>VLOOKUP(D1393, PPI_SPLYCD!A:B,2,FALSE)</f>
        <v>物品</v>
      </c>
      <c r="H1393" s="1" t="str">
        <f>VLOOKUP(E1393, MST_CM_ITEM!A:B,2,FALSE)</f>
        <v>物品の販売：その他</v>
      </c>
    </row>
    <row r="1394" spans="1:8" x14ac:dyDescent="0.15">
      <c r="A1394" s="1" t="str">
        <f>IF(MID(MST_CM_ITEM!A1394,12,2)&lt;&gt;"11",RIGHT(MST_CM_ITEM!A1394,13),RIGHT(MST_CM_ITEM!A1394,12))</f>
        <v>320811013000</v>
      </c>
      <c r="B1394" s="1" t="e">
        <f t="shared" si="84"/>
        <v>#REF!</v>
      </c>
      <c r="C1394" s="1" t="str">
        <f t="shared" si="85"/>
        <v>PPIORG3208</v>
      </c>
      <c r="D1394" s="1" t="str">
        <f t="shared" si="86"/>
        <v>PPISPLY320811</v>
      </c>
      <c r="E1394" s="1" t="str">
        <f t="shared" si="87"/>
        <v>PPIITEM320811013000</v>
      </c>
      <c r="F1394" s="1" t="str">
        <f>VLOOKUP( C1394,MST_CM_ORG!A:B,2)</f>
        <v>雲南市</v>
      </c>
      <c r="G1394" s="1" t="str">
        <f>VLOOKUP(D1394, PPI_SPLYCD!A:B,2,FALSE)</f>
        <v>物品</v>
      </c>
      <c r="H1394" s="1" t="str">
        <f>VLOOKUP(E1394, MST_CM_ITEM!A:B,2,FALSE)</f>
        <v>役務等の提供：</v>
      </c>
    </row>
    <row r="1395" spans="1:8" x14ac:dyDescent="0.15">
      <c r="A1395" s="1" t="str">
        <f>IF(MID(MST_CM_ITEM!A1395,12,2)&lt;&gt;"11",RIGHT(MST_CM_ITEM!A1395,13),RIGHT(MST_CM_ITEM!A1395,12))</f>
        <v>320811013001</v>
      </c>
      <c r="B1395" s="1" t="e">
        <f t="shared" si="84"/>
        <v>#REF!</v>
      </c>
      <c r="C1395" s="1" t="str">
        <f t="shared" si="85"/>
        <v>PPIORG3208</v>
      </c>
      <c r="D1395" s="1" t="str">
        <f t="shared" si="86"/>
        <v>PPISPLY320811</v>
      </c>
      <c r="E1395" s="1" t="str">
        <f t="shared" si="87"/>
        <v>PPIITEM320811013001</v>
      </c>
      <c r="F1395" s="1" t="str">
        <f>VLOOKUP( C1395,MST_CM_ORG!A:B,2)</f>
        <v>雲南市</v>
      </c>
      <c r="G1395" s="1" t="str">
        <f>VLOOKUP(D1395, PPI_SPLYCD!A:B,2,FALSE)</f>
        <v>物品</v>
      </c>
      <c r="H1395" s="1" t="str">
        <f>VLOOKUP(E1395, MST_CM_ITEM!A:B,2,FALSE)</f>
        <v>役務等の提供：広告･宣伝</v>
      </c>
    </row>
    <row r="1396" spans="1:8" x14ac:dyDescent="0.15">
      <c r="A1396" s="1" t="str">
        <f>IF(MID(MST_CM_ITEM!A1396,12,2)&lt;&gt;"11",RIGHT(MST_CM_ITEM!A1396,13),RIGHT(MST_CM_ITEM!A1396,12))</f>
        <v>320811013002</v>
      </c>
      <c r="B1396" s="1" t="e">
        <f t="shared" si="84"/>
        <v>#REF!</v>
      </c>
      <c r="C1396" s="1" t="str">
        <f t="shared" si="85"/>
        <v>PPIORG3208</v>
      </c>
      <c r="D1396" s="1" t="str">
        <f t="shared" si="86"/>
        <v>PPISPLY320811</v>
      </c>
      <c r="E1396" s="1" t="str">
        <f t="shared" si="87"/>
        <v>PPIITEM320811013002</v>
      </c>
      <c r="F1396" s="1" t="str">
        <f>VLOOKUP( C1396,MST_CM_ORG!A:B,2)</f>
        <v>雲南市</v>
      </c>
      <c r="G1396" s="1" t="str">
        <f>VLOOKUP(D1396, PPI_SPLYCD!A:B,2,FALSE)</f>
        <v>物品</v>
      </c>
      <c r="H1396" s="1" t="str">
        <f>VLOOKUP(E1396, MST_CM_ITEM!A:B,2,FALSE)</f>
        <v>役務等の提供：写真･製図</v>
      </c>
    </row>
    <row r="1397" spans="1:8" x14ac:dyDescent="0.15">
      <c r="A1397" s="1" t="str">
        <f>IF(MID(MST_CM_ITEM!A1397,12,2)&lt;&gt;"11",RIGHT(MST_CM_ITEM!A1397,13),RIGHT(MST_CM_ITEM!A1397,12))</f>
        <v>320811013003</v>
      </c>
      <c r="B1397" s="1" t="e">
        <f t="shared" si="84"/>
        <v>#REF!</v>
      </c>
      <c r="C1397" s="1" t="str">
        <f t="shared" si="85"/>
        <v>PPIORG3208</v>
      </c>
      <c r="D1397" s="1" t="str">
        <f t="shared" si="86"/>
        <v>PPISPLY320811</v>
      </c>
      <c r="E1397" s="1" t="str">
        <f t="shared" si="87"/>
        <v>PPIITEM320811013003</v>
      </c>
      <c r="F1397" s="1" t="str">
        <f>VLOOKUP( C1397,MST_CM_ORG!A:B,2)</f>
        <v>雲南市</v>
      </c>
      <c r="G1397" s="1" t="str">
        <f>VLOOKUP(D1397, PPI_SPLYCD!A:B,2,FALSE)</f>
        <v>物品</v>
      </c>
      <c r="H1397" s="1" t="str">
        <f>VLOOKUP(E1397, MST_CM_ITEM!A:B,2,FALSE)</f>
        <v>役務等の提供：調査･研究</v>
      </c>
    </row>
    <row r="1398" spans="1:8" x14ac:dyDescent="0.15">
      <c r="A1398" s="1" t="str">
        <f>IF(MID(MST_CM_ITEM!A1398,12,2)&lt;&gt;"11",RIGHT(MST_CM_ITEM!A1398,13),RIGHT(MST_CM_ITEM!A1398,12))</f>
        <v>320811013004</v>
      </c>
      <c r="B1398" s="1" t="e">
        <f t="shared" si="84"/>
        <v>#REF!</v>
      </c>
      <c r="C1398" s="1" t="str">
        <f t="shared" si="85"/>
        <v>PPIORG3208</v>
      </c>
      <c r="D1398" s="1" t="str">
        <f t="shared" si="86"/>
        <v>PPISPLY320811</v>
      </c>
      <c r="E1398" s="1" t="str">
        <f t="shared" si="87"/>
        <v>PPIITEM320811013004</v>
      </c>
      <c r="F1398" s="1" t="str">
        <f>VLOOKUP( C1398,MST_CM_ORG!A:B,2)</f>
        <v>雲南市</v>
      </c>
      <c r="G1398" s="1" t="str">
        <f>VLOOKUP(D1398, PPI_SPLYCD!A:B,2,FALSE)</f>
        <v>物品</v>
      </c>
      <c r="H1398" s="1" t="str">
        <f>VLOOKUP(E1398, MST_CM_ITEM!A:B,2,FALSE)</f>
        <v>役務等の提供：情報処理</v>
      </c>
    </row>
    <row r="1399" spans="1:8" x14ac:dyDescent="0.15">
      <c r="A1399" s="1" t="str">
        <f>IF(MID(MST_CM_ITEM!A1399,12,2)&lt;&gt;"11",RIGHT(MST_CM_ITEM!A1399,13),RIGHT(MST_CM_ITEM!A1399,12))</f>
        <v>320811013005</v>
      </c>
      <c r="B1399" s="1" t="e">
        <f t="shared" si="84"/>
        <v>#REF!</v>
      </c>
      <c r="C1399" s="1" t="str">
        <f t="shared" si="85"/>
        <v>PPIORG3208</v>
      </c>
      <c r="D1399" s="1" t="str">
        <f t="shared" si="86"/>
        <v>PPISPLY320811</v>
      </c>
      <c r="E1399" s="1" t="str">
        <f t="shared" si="87"/>
        <v>PPIITEM320811013005</v>
      </c>
      <c r="F1399" s="1" t="str">
        <f>VLOOKUP( C1399,MST_CM_ORG!A:B,2)</f>
        <v>雲南市</v>
      </c>
      <c r="G1399" s="1" t="str">
        <f>VLOOKUP(D1399, PPI_SPLYCD!A:B,2,FALSE)</f>
        <v>物品</v>
      </c>
      <c r="H1399" s="1" t="str">
        <f>VLOOKUP(E1399, MST_CM_ITEM!A:B,2,FALSE)</f>
        <v>役務等の提供：翻訳･通訳･速記</v>
      </c>
    </row>
    <row r="1400" spans="1:8" x14ac:dyDescent="0.15">
      <c r="A1400" s="1" t="str">
        <f>IF(MID(MST_CM_ITEM!A1400,12,2)&lt;&gt;"11",RIGHT(MST_CM_ITEM!A1400,13),RIGHT(MST_CM_ITEM!A1400,12))</f>
        <v>320811013006</v>
      </c>
      <c r="B1400" s="1" t="e">
        <f t="shared" si="84"/>
        <v>#REF!</v>
      </c>
      <c r="C1400" s="1" t="str">
        <f t="shared" si="85"/>
        <v>PPIORG3208</v>
      </c>
      <c r="D1400" s="1" t="str">
        <f t="shared" si="86"/>
        <v>PPISPLY320811</v>
      </c>
      <c r="E1400" s="1" t="str">
        <f t="shared" si="87"/>
        <v>PPIITEM320811013006</v>
      </c>
      <c r="F1400" s="1" t="str">
        <f>VLOOKUP( C1400,MST_CM_ORG!A:B,2)</f>
        <v>雲南市</v>
      </c>
      <c r="G1400" s="1" t="str">
        <f>VLOOKUP(D1400, PPI_SPLYCD!A:B,2,FALSE)</f>
        <v>物品</v>
      </c>
      <c r="H1400" s="1" t="str">
        <f>VLOOKUP(E1400, MST_CM_ITEM!A:B,2,FALSE)</f>
        <v>役務等の提供：ソフトウェア開発</v>
      </c>
    </row>
    <row r="1401" spans="1:8" x14ac:dyDescent="0.15">
      <c r="A1401" s="1" t="str">
        <f>IF(MID(MST_CM_ITEM!A1401,12,2)&lt;&gt;"11",RIGHT(MST_CM_ITEM!A1401,13),RIGHT(MST_CM_ITEM!A1401,12))</f>
        <v>320811013007</v>
      </c>
      <c r="B1401" s="1" t="e">
        <f t="shared" si="84"/>
        <v>#REF!</v>
      </c>
      <c r="C1401" s="1" t="str">
        <f t="shared" si="85"/>
        <v>PPIORG3208</v>
      </c>
      <c r="D1401" s="1" t="str">
        <f t="shared" si="86"/>
        <v>PPISPLY320811</v>
      </c>
      <c r="E1401" s="1" t="str">
        <f t="shared" si="87"/>
        <v>PPIITEM320811013007</v>
      </c>
      <c r="F1401" s="1" t="str">
        <f>VLOOKUP( C1401,MST_CM_ORG!A:B,2)</f>
        <v>雲南市</v>
      </c>
      <c r="G1401" s="1" t="str">
        <f>VLOOKUP(D1401, PPI_SPLYCD!A:B,2,FALSE)</f>
        <v>物品</v>
      </c>
      <c r="H1401" s="1" t="str">
        <f>VLOOKUP(E1401, MST_CM_ITEM!A:B,2,FALSE)</f>
        <v>役務等の提供：会場等の借り上げ</v>
      </c>
    </row>
    <row r="1402" spans="1:8" x14ac:dyDescent="0.15">
      <c r="A1402" s="1" t="str">
        <f>IF(MID(MST_CM_ITEM!A1402,12,2)&lt;&gt;"11",RIGHT(MST_CM_ITEM!A1402,13),RIGHT(MST_CM_ITEM!A1402,12))</f>
        <v>320811013008</v>
      </c>
      <c r="B1402" s="1" t="e">
        <f t="shared" si="84"/>
        <v>#REF!</v>
      </c>
      <c r="C1402" s="1" t="str">
        <f t="shared" si="85"/>
        <v>PPIORG3208</v>
      </c>
      <c r="D1402" s="1" t="str">
        <f t="shared" si="86"/>
        <v>PPISPLY320811</v>
      </c>
      <c r="E1402" s="1" t="str">
        <f t="shared" si="87"/>
        <v>PPIITEM320811013008</v>
      </c>
      <c r="F1402" s="1" t="str">
        <f>VLOOKUP( C1402,MST_CM_ORG!A:B,2)</f>
        <v>雲南市</v>
      </c>
      <c r="G1402" s="1" t="str">
        <f>VLOOKUP(D1402, PPI_SPLYCD!A:B,2,FALSE)</f>
        <v>物品</v>
      </c>
      <c r="H1402" s="1" t="str">
        <f>VLOOKUP(E1402, MST_CM_ITEM!A:B,2,FALSE)</f>
        <v>役務等の提供：賃貸借</v>
      </c>
    </row>
    <row r="1403" spans="1:8" x14ac:dyDescent="0.15">
      <c r="A1403" s="1" t="str">
        <f>IF(MID(MST_CM_ITEM!A1403,12,2)&lt;&gt;"11",RIGHT(MST_CM_ITEM!A1403,13),RIGHT(MST_CM_ITEM!A1403,12))</f>
        <v>320811013009</v>
      </c>
      <c r="B1403" s="1" t="e">
        <f t="shared" si="84"/>
        <v>#REF!</v>
      </c>
      <c r="C1403" s="1" t="str">
        <f t="shared" si="85"/>
        <v>PPIORG3208</v>
      </c>
      <c r="D1403" s="1" t="str">
        <f t="shared" si="86"/>
        <v>PPISPLY320811</v>
      </c>
      <c r="E1403" s="1" t="str">
        <f t="shared" si="87"/>
        <v>PPIITEM320811013009</v>
      </c>
      <c r="F1403" s="1" t="str">
        <f>VLOOKUP( C1403,MST_CM_ORG!A:B,2)</f>
        <v>雲南市</v>
      </c>
      <c r="G1403" s="1" t="str">
        <f>VLOOKUP(D1403, PPI_SPLYCD!A:B,2,FALSE)</f>
        <v>物品</v>
      </c>
      <c r="H1403" s="1" t="str">
        <f>VLOOKUP(E1403, MST_CM_ITEM!A:B,2,FALSE)</f>
        <v>役務等の提供：建物管理等各種保守管理</v>
      </c>
    </row>
    <row r="1404" spans="1:8" x14ac:dyDescent="0.15">
      <c r="A1404" s="1" t="str">
        <f>IF(MID(MST_CM_ITEM!A1404,12,2)&lt;&gt;"11",RIGHT(MST_CM_ITEM!A1404,13),RIGHT(MST_CM_ITEM!A1404,12))</f>
        <v>320811013010</v>
      </c>
      <c r="B1404" s="1" t="e">
        <f t="shared" si="84"/>
        <v>#REF!</v>
      </c>
      <c r="C1404" s="1" t="str">
        <f t="shared" si="85"/>
        <v>PPIORG3208</v>
      </c>
      <c r="D1404" s="1" t="str">
        <f t="shared" si="86"/>
        <v>PPISPLY320811</v>
      </c>
      <c r="E1404" s="1" t="str">
        <f t="shared" si="87"/>
        <v>PPIITEM320811013010</v>
      </c>
      <c r="F1404" s="1" t="str">
        <f>VLOOKUP( C1404,MST_CM_ORG!A:B,2)</f>
        <v>雲南市</v>
      </c>
      <c r="G1404" s="1" t="str">
        <f>VLOOKUP(D1404, PPI_SPLYCD!A:B,2,FALSE)</f>
        <v>物品</v>
      </c>
      <c r="H1404" s="1" t="str">
        <f>VLOOKUP(E1404, MST_CM_ITEM!A:B,2,FALSE)</f>
        <v>役務等の提供：運送</v>
      </c>
    </row>
    <row r="1405" spans="1:8" x14ac:dyDescent="0.15">
      <c r="A1405" s="1" t="str">
        <f>IF(MID(MST_CM_ITEM!A1405,12,2)&lt;&gt;"11",RIGHT(MST_CM_ITEM!A1405,13),RIGHT(MST_CM_ITEM!A1405,12))</f>
        <v>320811013011</v>
      </c>
      <c r="B1405" s="1" t="e">
        <f t="shared" si="84"/>
        <v>#REF!</v>
      </c>
      <c r="C1405" s="1" t="str">
        <f t="shared" si="85"/>
        <v>PPIORG3208</v>
      </c>
      <c r="D1405" s="1" t="str">
        <f t="shared" si="86"/>
        <v>PPISPLY320811</v>
      </c>
      <c r="E1405" s="1" t="str">
        <f t="shared" si="87"/>
        <v>PPIITEM320811013011</v>
      </c>
      <c r="F1405" s="1" t="str">
        <f>VLOOKUP( C1405,MST_CM_ORG!A:B,2)</f>
        <v>雲南市</v>
      </c>
      <c r="G1405" s="1" t="str">
        <f>VLOOKUP(D1405, PPI_SPLYCD!A:B,2,FALSE)</f>
        <v>物品</v>
      </c>
      <c r="H1405" s="1" t="str">
        <f>VLOOKUP(E1405, MST_CM_ITEM!A:B,2,FALSE)</f>
        <v>役務等の提供：車両整備</v>
      </c>
    </row>
    <row r="1406" spans="1:8" x14ac:dyDescent="0.15">
      <c r="A1406" s="1" t="str">
        <f>IF(MID(MST_CM_ITEM!A1406,12,2)&lt;&gt;"11",RIGHT(MST_CM_ITEM!A1406,13),RIGHT(MST_CM_ITEM!A1406,12))</f>
        <v>320811013012</v>
      </c>
      <c r="B1406" s="1" t="e">
        <f t="shared" si="84"/>
        <v>#REF!</v>
      </c>
      <c r="C1406" s="1" t="str">
        <f t="shared" si="85"/>
        <v>PPIORG3208</v>
      </c>
      <c r="D1406" s="1" t="str">
        <f t="shared" si="86"/>
        <v>PPISPLY320811</v>
      </c>
      <c r="E1406" s="1" t="str">
        <f t="shared" si="87"/>
        <v>PPIITEM320811013012</v>
      </c>
      <c r="F1406" s="1" t="str">
        <f>VLOOKUP( C1406,MST_CM_ORG!A:B,2)</f>
        <v>雲南市</v>
      </c>
      <c r="G1406" s="1" t="str">
        <f>VLOOKUP(D1406, PPI_SPLYCD!A:B,2,FALSE)</f>
        <v>物品</v>
      </c>
      <c r="H1406" s="1" t="str">
        <f>VLOOKUP(E1406, MST_CM_ITEM!A:B,2,FALSE)</f>
        <v>役務等の提供：船舶整備</v>
      </c>
    </row>
    <row r="1407" spans="1:8" x14ac:dyDescent="0.15">
      <c r="A1407" s="1" t="str">
        <f>IF(MID(MST_CM_ITEM!A1407,12,2)&lt;&gt;"11",RIGHT(MST_CM_ITEM!A1407,13),RIGHT(MST_CM_ITEM!A1407,12))</f>
        <v>320811013013</v>
      </c>
      <c r="B1407" s="1" t="e">
        <f t="shared" si="84"/>
        <v>#REF!</v>
      </c>
      <c r="C1407" s="1" t="str">
        <f t="shared" si="85"/>
        <v>PPIORG3208</v>
      </c>
      <c r="D1407" s="1" t="str">
        <f t="shared" si="86"/>
        <v>PPISPLY320811</v>
      </c>
      <c r="E1407" s="1" t="str">
        <f t="shared" si="87"/>
        <v>PPIITEM320811013013</v>
      </c>
      <c r="F1407" s="1" t="str">
        <f>VLOOKUP( C1407,MST_CM_ORG!A:B,2)</f>
        <v>雲南市</v>
      </c>
      <c r="G1407" s="1" t="str">
        <f>VLOOKUP(D1407, PPI_SPLYCD!A:B,2,FALSE)</f>
        <v>物品</v>
      </c>
      <c r="H1407" s="1" t="str">
        <f>VLOOKUP(E1407, MST_CM_ITEM!A:B,2,FALSE)</f>
        <v>役務等の提供：電子出版</v>
      </c>
    </row>
    <row r="1408" spans="1:8" x14ac:dyDescent="0.15">
      <c r="A1408" s="1" t="str">
        <f>IF(MID(MST_CM_ITEM!A1408,12,2)&lt;&gt;"11",RIGHT(MST_CM_ITEM!A1408,13),RIGHT(MST_CM_ITEM!A1408,12))</f>
        <v>320811013014</v>
      </c>
      <c r="B1408" s="1" t="e">
        <f t="shared" si="84"/>
        <v>#REF!</v>
      </c>
      <c r="C1408" s="1" t="str">
        <f t="shared" si="85"/>
        <v>PPIORG3208</v>
      </c>
      <c r="D1408" s="1" t="str">
        <f t="shared" si="86"/>
        <v>PPISPLY320811</v>
      </c>
      <c r="E1408" s="1" t="str">
        <f t="shared" si="87"/>
        <v>PPIITEM320811013014</v>
      </c>
      <c r="F1408" s="1" t="str">
        <f>VLOOKUP( C1408,MST_CM_ORG!A:B,2)</f>
        <v>雲南市</v>
      </c>
      <c r="G1408" s="1" t="str">
        <f>VLOOKUP(D1408, PPI_SPLYCD!A:B,2,FALSE)</f>
        <v>物品</v>
      </c>
      <c r="H1408" s="1" t="str">
        <f>VLOOKUP(E1408, MST_CM_ITEM!A:B,2,FALSE)</f>
        <v>役務等の提供：防衛用装備品類の整備</v>
      </c>
    </row>
    <row r="1409" spans="1:8" x14ac:dyDescent="0.15">
      <c r="A1409" s="1" t="str">
        <f>IF(MID(MST_CM_ITEM!A1409,12,2)&lt;&gt;"11",RIGHT(MST_CM_ITEM!A1409,13),RIGHT(MST_CM_ITEM!A1409,12))</f>
        <v>320811013015</v>
      </c>
      <c r="B1409" s="1" t="e">
        <f t="shared" si="84"/>
        <v>#REF!</v>
      </c>
      <c r="C1409" s="1" t="str">
        <f t="shared" si="85"/>
        <v>PPIORG3208</v>
      </c>
      <c r="D1409" s="1" t="str">
        <f t="shared" si="86"/>
        <v>PPISPLY320811</v>
      </c>
      <c r="E1409" s="1" t="str">
        <f t="shared" si="87"/>
        <v>PPIITEM320811013015</v>
      </c>
      <c r="F1409" s="1" t="str">
        <f>VLOOKUP( C1409,MST_CM_ORG!A:B,2)</f>
        <v>雲南市</v>
      </c>
      <c r="G1409" s="1" t="str">
        <f>VLOOKUP(D1409, PPI_SPLYCD!A:B,2,FALSE)</f>
        <v>物品</v>
      </c>
      <c r="H1409" s="1" t="str">
        <f>VLOOKUP(E1409, MST_CM_ITEM!A:B,2,FALSE)</f>
        <v>役務等の提供：各種検査</v>
      </c>
    </row>
    <row r="1410" spans="1:8" x14ac:dyDescent="0.15">
      <c r="A1410" s="1" t="str">
        <f>IF(MID(MST_CM_ITEM!A1410,12,2)&lt;&gt;"11",RIGHT(MST_CM_ITEM!A1410,13),RIGHT(MST_CM_ITEM!A1410,12))</f>
        <v>320811013016</v>
      </c>
      <c r="B1410" s="1" t="e">
        <f t="shared" si="84"/>
        <v>#REF!</v>
      </c>
      <c r="C1410" s="1" t="str">
        <f t="shared" si="85"/>
        <v>PPIORG3208</v>
      </c>
      <c r="D1410" s="1" t="str">
        <f t="shared" si="86"/>
        <v>PPISPLY320811</v>
      </c>
      <c r="E1410" s="1" t="str">
        <f t="shared" si="87"/>
        <v>PPIITEM320811013016</v>
      </c>
      <c r="F1410" s="1" t="str">
        <f>VLOOKUP( C1410,MST_CM_ORG!A:B,2)</f>
        <v>雲南市</v>
      </c>
      <c r="G1410" s="1" t="str">
        <f>VLOOKUP(D1410, PPI_SPLYCD!A:B,2,FALSE)</f>
        <v>物品</v>
      </c>
      <c r="H1410" s="1" t="str">
        <f>VLOOKUP(E1410, MST_CM_ITEM!A:B,2,FALSE)</f>
        <v>役務等の提供：建物警備等</v>
      </c>
    </row>
    <row r="1411" spans="1:8" x14ac:dyDescent="0.15">
      <c r="A1411" s="1" t="str">
        <f>IF(MID(MST_CM_ITEM!A1411,12,2)&lt;&gt;"11",RIGHT(MST_CM_ITEM!A1411,13),RIGHT(MST_CM_ITEM!A1411,12))</f>
        <v>320811013017</v>
      </c>
      <c r="B1411" s="1" t="e">
        <f t="shared" si="84"/>
        <v>#REF!</v>
      </c>
      <c r="C1411" s="1" t="str">
        <f t="shared" si="85"/>
        <v>PPIORG3208</v>
      </c>
      <c r="D1411" s="1" t="str">
        <f t="shared" si="86"/>
        <v>PPISPLY320811</v>
      </c>
      <c r="E1411" s="1" t="str">
        <f t="shared" si="87"/>
        <v>PPIITEM320811013017</v>
      </c>
      <c r="F1411" s="1" t="str">
        <f>VLOOKUP( C1411,MST_CM_ORG!A:B,2)</f>
        <v>雲南市</v>
      </c>
      <c r="G1411" s="1" t="str">
        <f>VLOOKUP(D1411, PPI_SPLYCD!A:B,2,FALSE)</f>
        <v>物品</v>
      </c>
      <c r="H1411" s="1" t="str">
        <f>VLOOKUP(E1411, MST_CM_ITEM!A:B,2,FALSE)</f>
        <v>役務等の提供：漏水調査</v>
      </c>
    </row>
    <row r="1412" spans="1:8" x14ac:dyDescent="0.15">
      <c r="A1412" s="1" t="str">
        <f>IF(MID(MST_CM_ITEM!A1412,12,2)&lt;&gt;"11",RIGHT(MST_CM_ITEM!A1412,13),RIGHT(MST_CM_ITEM!A1412,12))</f>
        <v>320811013018</v>
      </c>
      <c r="B1412" s="1" t="e">
        <f t="shared" ref="B1412:B1475" si="88">IF(OR(ISERROR(F1412),ISERROR(G1412),ISERROR(H1412)),"",IF(org_name&lt;&gt;F1412,"",CONCATENATE(G1412,"：",H1412)))</f>
        <v>#REF!</v>
      </c>
      <c r="C1412" s="1" t="str">
        <f t="shared" ref="C1412:C1475" si="89">"PPIORG"&amp;LEFT(A1412,4)</f>
        <v>PPIORG3208</v>
      </c>
      <c r="D1412" s="1" t="str">
        <f t="shared" ref="D1412:D1475" si="90">"PPISPLY"&amp;LEFT(A1412,6)</f>
        <v>PPISPLY320811</v>
      </c>
      <c r="E1412" s="1" t="str">
        <f t="shared" ref="E1412:E1475" si="91">"PPIITEM"&amp;A1412</f>
        <v>PPIITEM320811013018</v>
      </c>
      <c r="F1412" s="1" t="str">
        <f>VLOOKUP( C1412,MST_CM_ORG!A:B,2)</f>
        <v>雲南市</v>
      </c>
      <c r="G1412" s="1" t="str">
        <f>VLOOKUP(D1412, PPI_SPLYCD!A:B,2,FALSE)</f>
        <v>物品</v>
      </c>
      <c r="H1412" s="1" t="str">
        <f>VLOOKUP(E1412, MST_CM_ITEM!A:B,2,FALSE)</f>
        <v>役務等の提供：建物清掃</v>
      </c>
    </row>
    <row r="1413" spans="1:8" x14ac:dyDescent="0.15">
      <c r="A1413" s="1" t="str">
        <f>IF(MID(MST_CM_ITEM!A1413,12,2)&lt;&gt;"11",RIGHT(MST_CM_ITEM!A1413,13),RIGHT(MST_CM_ITEM!A1413,12))</f>
        <v>320811013019</v>
      </c>
      <c r="B1413" s="1" t="e">
        <f t="shared" si="88"/>
        <v>#REF!</v>
      </c>
      <c r="C1413" s="1" t="str">
        <f t="shared" si="89"/>
        <v>PPIORG3208</v>
      </c>
      <c r="D1413" s="1" t="str">
        <f t="shared" si="90"/>
        <v>PPISPLY320811</v>
      </c>
      <c r="E1413" s="1" t="str">
        <f t="shared" si="91"/>
        <v>PPIITEM320811013019</v>
      </c>
      <c r="F1413" s="1" t="str">
        <f>VLOOKUP( C1413,MST_CM_ORG!A:B,2)</f>
        <v>雲南市</v>
      </c>
      <c r="G1413" s="1" t="str">
        <f>VLOOKUP(D1413, PPI_SPLYCD!A:B,2,FALSE)</f>
        <v>物品</v>
      </c>
      <c r="H1413" s="1" t="str">
        <f>VLOOKUP(E1413, MST_CM_ITEM!A:B,2,FALSE)</f>
        <v>役務等の提供：屋外清掃</v>
      </c>
    </row>
    <row r="1414" spans="1:8" x14ac:dyDescent="0.15">
      <c r="A1414" s="1" t="str">
        <f>IF(MID(MST_CM_ITEM!A1414,12,2)&lt;&gt;"11",RIGHT(MST_CM_ITEM!A1414,13),RIGHT(MST_CM_ITEM!A1414,12))</f>
        <v>320811013020</v>
      </c>
      <c r="B1414" s="1" t="e">
        <f t="shared" si="88"/>
        <v>#REF!</v>
      </c>
      <c r="C1414" s="1" t="str">
        <f t="shared" si="89"/>
        <v>PPIORG3208</v>
      </c>
      <c r="D1414" s="1" t="str">
        <f t="shared" si="90"/>
        <v>PPISPLY320811</v>
      </c>
      <c r="E1414" s="1" t="str">
        <f t="shared" si="91"/>
        <v>PPIITEM320811013020</v>
      </c>
      <c r="F1414" s="1" t="str">
        <f>VLOOKUP( C1414,MST_CM_ORG!A:B,2)</f>
        <v>雲南市</v>
      </c>
      <c r="G1414" s="1" t="str">
        <f>VLOOKUP(D1414, PPI_SPLYCD!A:B,2,FALSE)</f>
        <v>物品</v>
      </c>
      <c r="H1414" s="1" t="str">
        <f>VLOOKUP(E1414, MST_CM_ITEM!A:B,2,FALSE)</f>
        <v>役務等の提供：貯水槽清掃</v>
      </c>
    </row>
    <row r="1415" spans="1:8" x14ac:dyDescent="0.15">
      <c r="A1415" s="1" t="str">
        <f>IF(MID(MST_CM_ITEM!A1415,12,2)&lt;&gt;"11",RIGHT(MST_CM_ITEM!A1415,13),RIGHT(MST_CM_ITEM!A1415,12))</f>
        <v>320811013021</v>
      </c>
      <c r="B1415" s="1" t="e">
        <f t="shared" si="88"/>
        <v>#REF!</v>
      </c>
      <c r="C1415" s="1" t="str">
        <f t="shared" si="89"/>
        <v>PPIORG3208</v>
      </c>
      <c r="D1415" s="1" t="str">
        <f t="shared" si="90"/>
        <v>PPISPLY320811</v>
      </c>
      <c r="E1415" s="1" t="str">
        <f t="shared" si="91"/>
        <v>PPIITEM320811013021</v>
      </c>
      <c r="F1415" s="1" t="str">
        <f>VLOOKUP( C1415,MST_CM_ORG!A:B,2)</f>
        <v>雲南市</v>
      </c>
      <c r="G1415" s="1" t="str">
        <f>VLOOKUP(D1415, PPI_SPLYCD!A:B,2,FALSE)</f>
        <v>物品</v>
      </c>
      <c r="H1415" s="1" t="str">
        <f>VLOOKUP(E1415, MST_CM_ITEM!A:B,2,FALSE)</f>
        <v>役務等の提供：浄化槽清掃</v>
      </c>
    </row>
    <row r="1416" spans="1:8" x14ac:dyDescent="0.15">
      <c r="A1416" s="1" t="str">
        <f>IF(MID(MST_CM_ITEM!A1416,12,2)&lt;&gt;"11",RIGHT(MST_CM_ITEM!A1416,13),RIGHT(MST_CM_ITEM!A1416,12))</f>
        <v>320811013022</v>
      </c>
      <c r="B1416" s="1" t="e">
        <f t="shared" si="88"/>
        <v>#REF!</v>
      </c>
      <c r="C1416" s="1" t="str">
        <f t="shared" si="89"/>
        <v>PPIORG3208</v>
      </c>
      <c r="D1416" s="1" t="str">
        <f t="shared" si="90"/>
        <v>PPISPLY320811</v>
      </c>
      <c r="E1416" s="1" t="str">
        <f t="shared" si="91"/>
        <v>PPIITEM320811013022</v>
      </c>
      <c r="F1416" s="1" t="str">
        <f>VLOOKUP( C1416,MST_CM_ORG!A:B,2)</f>
        <v>雲南市</v>
      </c>
      <c r="G1416" s="1" t="str">
        <f>VLOOKUP(D1416, PPI_SPLYCD!A:B,2,FALSE)</f>
        <v>物品</v>
      </c>
      <c r="H1416" s="1" t="str">
        <f>VLOOKUP(E1416, MST_CM_ITEM!A:B,2,FALSE)</f>
        <v>役務等の提供：下水道・河川清掃</v>
      </c>
    </row>
    <row r="1417" spans="1:8" x14ac:dyDescent="0.15">
      <c r="A1417" s="1" t="str">
        <f>IF(MID(MST_CM_ITEM!A1417,12,2)&lt;&gt;"11",RIGHT(MST_CM_ITEM!A1417,13),RIGHT(MST_CM_ITEM!A1417,12))</f>
        <v>320811013023</v>
      </c>
      <c r="B1417" s="1" t="e">
        <f t="shared" si="88"/>
        <v>#REF!</v>
      </c>
      <c r="C1417" s="1" t="str">
        <f t="shared" si="89"/>
        <v>PPIORG3208</v>
      </c>
      <c r="D1417" s="1" t="str">
        <f t="shared" si="90"/>
        <v>PPISPLY320811</v>
      </c>
      <c r="E1417" s="1" t="str">
        <f t="shared" si="91"/>
        <v>PPIITEM320811013023</v>
      </c>
      <c r="F1417" s="1" t="str">
        <f>VLOOKUP( C1417,MST_CM_ORG!A:B,2)</f>
        <v>雲南市</v>
      </c>
      <c r="G1417" s="1" t="str">
        <f>VLOOKUP(D1417, PPI_SPLYCD!A:B,2,FALSE)</f>
        <v>物品</v>
      </c>
      <c r="H1417" s="1" t="str">
        <f>VLOOKUP(E1417, MST_CM_ITEM!A:B,2,FALSE)</f>
        <v>役務等の提供：汚泥処理</v>
      </c>
    </row>
    <row r="1418" spans="1:8" x14ac:dyDescent="0.15">
      <c r="A1418" s="1" t="str">
        <f>IF(MID(MST_CM_ITEM!A1418,12,2)&lt;&gt;"11",RIGHT(MST_CM_ITEM!A1418,13),RIGHT(MST_CM_ITEM!A1418,12))</f>
        <v>320811013024</v>
      </c>
      <c r="B1418" s="1" t="e">
        <f t="shared" si="88"/>
        <v>#REF!</v>
      </c>
      <c r="C1418" s="1" t="str">
        <f t="shared" si="89"/>
        <v>PPIORG3208</v>
      </c>
      <c r="D1418" s="1" t="str">
        <f t="shared" si="90"/>
        <v>PPISPLY320811</v>
      </c>
      <c r="E1418" s="1" t="str">
        <f t="shared" si="91"/>
        <v>PPIITEM320811013024</v>
      </c>
      <c r="F1418" s="1" t="str">
        <f>VLOOKUP( C1418,MST_CM_ORG!A:B,2)</f>
        <v>雲南市</v>
      </c>
      <c r="G1418" s="1" t="str">
        <f>VLOOKUP(D1418, PPI_SPLYCD!A:B,2,FALSE)</f>
        <v>物品</v>
      </c>
      <c r="H1418" s="1" t="str">
        <f>VLOOKUP(E1418, MST_CM_ITEM!A:B,2,FALSE)</f>
        <v>役務等の提供：道路清掃</v>
      </c>
    </row>
    <row r="1419" spans="1:8" x14ac:dyDescent="0.15">
      <c r="A1419" s="1" t="str">
        <f>IF(MID(MST_CM_ITEM!A1419,12,2)&lt;&gt;"11",RIGHT(MST_CM_ITEM!A1419,13),RIGHT(MST_CM_ITEM!A1419,12))</f>
        <v>320811013025</v>
      </c>
      <c r="B1419" s="1" t="e">
        <f t="shared" si="88"/>
        <v>#REF!</v>
      </c>
      <c r="C1419" s="1" t="str">
        <f t="shared" si="89"/>
        <v>PPIORG3208</v>
      </c>
      <c r="D1419" s="1" t="str">
        <f t="shared" si="90"/>
        <v>PPISPLY320811</v>
      </c>
      <c r="E1419" s="1" t="str">
        <f t="shared" si="91"/>
        <v>PPIITEM320811013025</v>
      </c>
      <c r="F1419" s="1" t="str">
        <f>VLOOKUP( C1419,MST_CM_ORG!A:B,2)</f>
        <v>雲南市</v>
      </c>
      <c r="G1419" s="1" t="str">
        <f>VLOOKUP(D1419, PPI_SPLYCD!A:B,2,FALSE)</f>
        <v>物品</v>
      </c>
      <c r="H1419" s="1" t="str">
        <f>VLOOKUP(E1419, MST_CM_ITEM!A:B,2,FALSE)</f>
        <v>役務等の提供：害虫駆除</v>
      </c>
    </row>
    <row r="1420" spans="1:8" x14ac:dyDescent="0.15">
      <c r="A1420" s="1" t="str">
        <f>IF(MID(MST_CM_ITEM!A1420,12,2)&lt;&gt;"11",RIGHT(MST_CM_ITEM!A1420,13),RIGHT(MST_CM_ITEM!A1420,12))</f>
        <v>320811013026</v>
      </c>
      <c r="B1420" s="1" t="e">
        <f t="shared" si="88"/>
        <v>#REF!</v>
      </c>
      <c r="C1420" s="1" t="str">
        <f t="shared" si="89"/>
        <v>PPIORG3208</v>
      </c>
      <c r="D1420" s="1" t="str">
        <f t="shared" si="90"/>
        <v>PPISPLY320811</v>
      </c>
      <c r="E1420" s="1" t="str">
        <f t="shared" si="91"/>
        <v>PPIITEM320811013026</v>
      </c>
      <c r="F1420" s="1" t="str">
        <f>VLOOKUP( C1420,MST_CM_ORG!A:B,2)</f>
        <v>雲南市</v>
      </c>
      <c r="G1420" s="1" t="str">
        <f>VLOOKUP(D1420, PPI_SPLYCD!A:B,2,FALSE)</f>
        <v>物品</v>
      </c>
      <c r="H1420" s="1" t="str">
        <f>VLOOKUP(E1420, MST_CM_ITEM!A:B,2,FALSE)</f>
        <v>役務等の提供：その他の清掃</v>
      </c>
    </row>
    <row r="1421" spans="1:8" x14ac:dyDescent="0.15">
      <c r="A1421" s="1" t="str">
        <f>IF(MID(MST_CM_ITEM!A1421,12,2)&lt;&gt;"11",RIGHT(MST_CM_ITEM!A1421,13),RIGHT(MST_CM_ITEM!A1421,12))</f>
        <v>320811013027</v>
      </c>
      <c r="B1421" s="1" t="e">
        <f t="shared" si="88"/>
        <v>#REF!</v>
      </c>
      <c r="C1421" s="1" t="str">
        <f t="shared" si="89"/>
        <v>PPIORG3208</v>
      </c>
      <c r="D1421" s="1" t="str">
        <f t="shared" si="90"/>
        <v>PPISPLY320811</v>
      </c>
      <c r="E1421" s="1" t="str">
        <f t="shared" si="91"/>
        <v>PPIITEM320811013027</v>
      </c>
      <c r="F1421" s="1" t="str">
        <f>VLOOKUP( C1421,MST_CM_ORG!A:B,2)</f>
        <v>雲南市</v>
      </c>
      <c r="G1421" s="1" t="str">
        <f>VLOOKUP(D1421, PPI_SPLYCD!A:B,2,FALSE)</f>
        <v>物品</v>
      </c>
      <c r="H1421" s="1" t="str">
        <f>VLOOKUP(E1421, MST_CM_ITEM!A:B,2,FALSE)</f>
        <v>役務等の提供：有人警備</v>
      </c>
    </row>
    <row r="1422" spans="1:8" x14ac:dyDescent="0.15">
      <c r="A1422" s="1" t="str">
        <f>IF(MID(MST_CM_ITEM!A1422,12,2)&lt;&gt;"11",RIGHT(MST_CM_ITEM!A1422,13),RIGHT(MST_CM_ITEM!A1422,12))</f>
        <v>320811013028</v>
      </c>
      <c r="B1422" s="1" t="e">
        <f t="shared" si="88"/>
        <v>#REF!</v>
      </c>
      <c r="C1422" s="1" t="str">
        <f t="shared" si="89"/>
        <v>PPIORG3208</v>
      </c>
      <c r="D1422" s="1" t="str">
        <f t="shared" si="90"/>
        <v>PPISPLY320811</v>
      </c>
      <c r="E1422" s="1" t="str">
        <f t="shared" si="91"/>
        <v>PPIITEM320811013028</v>
      </c>
      <c r="F1422" s="1" t="str">
        <f>VLOOKUP( C1422,MST_CM_ORG!A:B,2)</f>
        <v>雲南市</v>
      </c>
      <c r="G1422" s="1" t="str">
        <f>VLOOKUP(D1422, PPI_SPLYCD!A:B,2,FALSE)</f>
        <v>物品</v>
      </c>
      <c r="H1422" s="1" t="str">
        <f>VLOOKUP(E1422, MST_CM_ITEM!A:B,2,FALSE)</f>
        <v>役務等の提供：機械警備</v>
      </c>
    </row>
    <row r="1423" spans="1:8" x14ac:dyDescent="0.15">
      <c r="A1423" s="1" t="str">
        <f>IF(MID(MST_CM_ITEM!A1423,12,2)&lt;&gt;"11",RIGHT(MST_CM_ITEM!A1423,13),RIGHT(MST_CM_ITEM!A1423,12))</f>
        <v>320811013029</v>
      </c>
      <c r="B1423" s="1" t="e">
        <f t="shared" si="88"/>
        <v>#REF!</v>
      </c>
      <c r="C1423" s="1" t="str">
        <f t="shared" si="89"/>
        <v>PPIORG3208</v>
      </c>
      <c r="D1423" s="1" t="str">
        <f t="shared" si="90"/>
        <v>PPISPLY320811</v>
      </c>
      <c r="E1423" s="1" t="str">
        <f t="shared" si="91"/>
        <v>PPIITEM320811013029</v>
      </c>
      <c r="F1423" s="1" t="str">
        <f>VLOOKUP( C1423,MST_CM_ORG!A:B,2)</f>
        <v>雲南市</v>
      </c>
      <c r="G1423" s="1" t="str">
        <f>VLOOKUP(D1423, PPI_SPLYCD!A:B,2,FALSE)</f>
        <v>物品</v>
      </c>
      <c r="H1423" s="1" t="str">
        <f>VLOOKUP(E1423, MST_CM_ITEM!A:B,2,FALSE)</f>
        <v>役務等の提供：その他の警備</v>
      </c>
    </row>
    <row r="1424" spans="1:8" x14ac:dyDescent="0.15">
      <c r="A1424" s="1" t="str">
        <f>IF(MID(MST_CM_ITEM!A1424,12,2)&lt;&gt;"11",RIGHT(MST_CM_ITEM!A1424,13),RIGHT(MST_CM_ITEM!A1424,12))</f>
        <v>320811013030</v>
      </c>
      <c r="B1424" s="1" t="e">
        <f t="shared" si="88"/>
        <v>#REF!</v>
      </c>
      <c r="C1424" s="1" t="str">
        <f t="shared" si="89"/>
        <v>PPIORG3208</v>
      </c>
      <c r="D1424" s="1" t="str">
        <f t="shared" si="90"/>
        <v>PPISPLY320811</v>
      </c>
      <c r="E1424" s="1" t="str">
        <f t="shared" si="91"/>
        <v>PPIITEM320811013030</v>
      </c>
      <c r="F1424" s="1" t="str">
        <f>VLOOKUP( C1424,MST_CM_ORG!A:B,2)</f>
        <v>雲南市</v>
      </c>
      <c r="G1424" s="1" t="str">
        <f>VLOOKUP(D1424, PPI_SPLYCD!A:B,2,FALSE)</f>
        <v>物品</v>
      </c>
      <c r="H1424" s="1" t="str">
        <f>VLOOKUP(E1424, MST_CM_ITEM!A:B,2,FALSE)</f>
        <v>役務等の提供：一般廃棄物処理</v>
      </c>
    </row>
    <row r="1425" spans="1:8" x14ac:dyDescent="0.15">
      <c r="A1425" s="1" t="str">
        <f>IF(MID(MST_CM_ITEM!A1425,12,2)&lt;&gt;"11",RIGHT(MST_CM_ITEM!A1425,13),RIGHT(MST_CM_ITEM!A1425,12))</f>
        <v>320811013031</v>
      </c>
      <c r="B1425" s="1" t="e">
        <f t="shared" si="88"/>
        <v>#REF!</v>
      </c>
      <c r="C1425" s="1" t="str">
        <f t="shared" si="89"/>
        <v>PPIORG3208</v>
      </c>
      <c r="D1425" s="1" t="str">
        <f t="shared" si="90"/>
        <v>PPISPLY320811</v>
      </c>
      <c r="E1425" s="1" t="str">
        <f t="shared" si="91"/>
        <v>PPIITEM320811013031</v>
      </c>
      <c r="F1425" s="1" t="str">
        <f>VLOOKUP( C1425,MST_CM_ORG!A:B,2)</f>
        <v>雲南市</v>
      </c>
      <c r="G1425" s="1" t="str">
        <f>VLOOKUP(D1425, PPI_SPLYCD!A:B,2,FALSE)</f>
        <v>物品</v>
      </c>
      <c r="H1425" s="1" t="str">
        <f>VLOOKUP(E1425, MST_CM_ITEM!A:B,2,FALSE)</f>
        <v>役務等の提供：産業廃棄物処理</v>
      </c>
    </row>
    <row r="1426" spans="1:8" x14ac:dyDescent="0.15">
      <c r="A1426" s="1" t="str">
        <f>IF(MID(MST_CM_ITEM!A1426,12,2)&lt;&gt;"11",RIGHT(MST_CM_ITEM!A1426,13),RIGHT(MST_CM_ITEM!A1426,12))</f>
        <v>320811013032</v>
      </c>
      <c r="B1426" s="1" t="e">
        <f t="shared" si="88"/>
        <v>#REF!</v>
      </c>
      <c r="C1426" s="1" t="str">
        <f t="shared" si="89"/>
        <v>PPIORG3208</v>
      </c>
      <c r="D1426" s="1" t="str">
        <f t="shared" si="90"/>
        <v>PPISPLY320811</v>
      </c>
      <c r="E1426" s="1" t="str">
        <f t="shared" si="91"/>
        <v>PPIITEM320811013032</v>
      </c>
      <c r="F1426" s="1" t="str">
        <f>VLOOKUP( C1426,MST_CM_ORG!A:B,2)</f>
        <v>雲南市</v>
      </c>
      <c r="G1426" s="1" t="str">
        <f>VLOOKUP(D1426, PPI_SPLYCD!A:B,2,FALSE)</f>
        <v>物品</v>
      </c>
      <c r="H1426" s="1" t="str">
        <f>VLOOKUP(E1426, MST_CM_ITEM!A:B,2,FALSE)</f>
        <v>役務等の提供：その他の廃棄物処理</v>
      </c>
    </row>
    <row r="1427" spans="1:8" x14ac:dyDescent="0.15">
      <c r="A1427" s="1" t="str">
        <f>IF(MID(MST_CM_ITEM!A1427,12,2)&lt;&gt;"11",RIGHT(MST_CM_ITEM!A1427,13),RIGHT(MST_CM_ITEM!A1427,12))</f>
        <v>320811013033</v>
      </c>
      <c r="B1427" s="1" t="e">
        <f t="shared" si="88"/>
        <v>#REF!</v>
      </c>
      <c r="C1427" s="1" t="str">
        <f t="shared" si="89"/>
        <v>PPIORG3208</v>
      </c>
      <c r="D1427" s="1" t="str">
        <f t="shared" si="90"/>
        <v>PPISPLY320811</v>
      </c>
      <c r="E1427" s="1" t="str">
        <f t="shared" si="91"/>
        <v>PPIITEM320811013033</v>
      </c>
      <c r="F1427" s="1" t="str">
        <f>VLOOKUP( C1427,MST_CM_ORG!A:B,2)</f>
        <v>雲南市</v>
      </c>
      <c r="G1427" s="1" t="str">
        <f>VLOOKUP(D1427, PPI_SPLYCD!A:B,2,FALSE)</f>
        <v>物品</v>
      </c>
      <c r="H1427" s="1" t="str">
        <f>VLOOKUP(E1427, MST_CM_ITEM!A:B,2,FALSE)</f>
        <v>役務等の提供：システム設計・開発</v>
      </c>
    </row>
    <row r="1428" spans="1:8" x14ac:dyDescent="0.15">
      <c r="A1428" s="1" t="str">
        <f>IF(MID(MST_CM_ITEM!A1428,12,2)&lt;&gt;"11",RIGHT(MST_CM_ITEM!A1428,13),RIGHT(MST_CM_ITEM!A1428,12))</f>
        <v>320811013034</v>
      </c>
      <c r="B1428" s="1" t="e">
        <f t="shared" si="88"/>
        <v>#REF!</v>
      </c>
      <c r="C1428" s="1" t="str">
        <f t="shared" si="89"/>
        <v>PPIORG3208</v>
      </c>
      <c r="D1428" s="1" t="str">
        <f t="shared" si="90"/>
        <v>PPISPLY320811</v>
      </c>
      <c r="E1428" s="1" t="str">
        <f t="shared" si="91"/>
        <v>PPIITEM320811013034</v>
      </c>
      <c r="F1428" s="1" t="str">
        <f>VLOOKUP( C1428,MST_CM_ORG!A:B,2)</f>
        <v>雲南市</v>
      </c>
      <c r="G1428" s="1" t="str">
        <f>VLOOKUP(D1428, PPI_SPLYCD!A:B,2,FALSE)</f>
        <v>物品</v>
      </c>
      <c r="H1428" s="1" t="str">
        <f>VLOOKUP(E1428, MST_CM_ITEM!A:B,2,FALSE)</f>
        <v>役務等の提供：システム保守・管理</v>
      </c>
    </row>
    <row r="1429" spans="1:8" x14ac:dyDescent="0.15">
      <c r="A1429" s="1" t="str">
        <f>IF(MID(MST_CM_ITEM!A1429,12,2)&lt;&gt;"11",RIGHT(MST_CM_ITEM!A1429,13),RIGHT(MST_CM_ITEM!A1429,12))</f>
        <v>320811013035</v>
      </c>
      <c r="B1429" s="1" t="e">
        <f t="shared" si="88"/>
        <v>#REF!</v>
      </c>
      <c r="C1429" s="1" t="str">
        <f t="shared" si="89"/>
        <v>PPIORG3208</v>
      </c>
      <c r="D1429" s="1" t="str">
        <f t="shared" si="90"/>
        <v>PPISPLY320811</v>
      </c>
      <c r="E1429" s="1" t="str">
        <f t="shared" si="91"/>
        <v>PPIITEM320811013035</v>
      </c>
      <c r="F1429" s="1" t="str">
        <f>VLOOKUP( C1429,MST_CM_ORG!A:B,2)</f>
        <v>雲南市</v>
      </c>
      <c r="G1429" s="1" t="str">
        <f>VLOOKUP(D1429, PPI_SPLYCD!A:B,2,FALSE)</f>
        <v>物品</v>
      </c>
      <c r="H1429" s="1" t="str">
        <f>VLOOKUP(E1429, MST_CM_ITEM!A:B,2,FALSE)</f>
        <v>役務等の提供：データセンター業務</v>
      </c>
    </row>
    <row r="1430" spans="1:8" x14ac:dyDescent="0.15">
      <c r="A1430" s="1" t="str">
        <f>IF(MID(MST_CM_ITEM!A1430,12,2)&lt;&gt;"11",RIGHT(MST_CM_ITEM!A1430,13),RIGHT(MST_CM_ITEM!A1430,12))</f>
        <v>320811013036</v>
      </c>
      <c r="B1430" s="1" t="e">
        <f t="shared" si="88"/>
        <v>#REF!</v>
      </c>
      <c r="C1430" s="1" t="str">
        <f t="shared" si="89"/>
        <v>PPIORG3208</v>
      </c>
      <c r="D1430" s="1" t="str">
        <f t="shared" si="90"/>
        <v>PPISPLY320811</v>
      </c>
      <c r="E1430" s="1" t="str">
        <f t="shared" si="91"/>
        <v>PPIITEM320811013036</v>
      </c>
      <c r="F1430" s="1" t="str">
        <f>VLOOKUP( C1430,MST_CM_ORG!A:B,2)</f>
        <v>雲南市</v>
      </c>
      <c r="G1430" s="1" t="str">
        <f>VLOOKUP(D1430, PPI_SPLYCD!A:B,2,FALSE)</f>
        <v>物品</v>
      </c>
      <c r="H1430" s="1" t="str">
        <f>VLOOKUP(E1430, MST_CM_ITEM!A:B,2,FALSE)</f>
        <v>役務等の提供：ホームページ作成・管理</v>
      </c>
    </row>
    <row r="1431" spans="1:8" x14ac:dyDescent="0.15">
      <c r="A1431" s="1" t="str">
        <f>IF(MID(MST_CM_ITEM!A1431,12,2)&lt;&gt;"11",RIGHT(MST_CM_ITEM!A1431,13),RIGHT(MST_CM_ITEM!A1431,12))</f>
        <v>320811013037</v>
      </c>
      <c r="B1431" s="1" t="e">
        <f t="shared" si="88"/>
        <v>#REF!</v>
      </c>
      <c r="C1431" s="1" t="str">
        <f t="shared" si="89"/>
        <v>PPIORG3208</v>
      </c>
      <c r="D1431" s="1" t="str">
        <f t="shared" si="90"/>
        <v>PPISPLY320811</v>
      </c>
      <c r="E1431" s="1" t="str">
        <f t="shared" si="91"/>
        <v>PPIITEM320811013037</v>
      </c>
      <c r="F1431" s="1" t="str">
        <f>VLOOKUP( C1431,MST_CM_ORG!A:B,2)</f>
        <v>雲南市</v>
      </c>
      <c r="G1431" s="1" t="str">
        <f>VLOOKUP(D1431, PPI_SPLYCD!A:B,2,FALSE)</f>
        <v>物品</v>
      </c>
      <c r="H1431" s="1" t="str">
        <f>VLOOKUP(E1431, MST_CM_ITEM!A:B,2,FALSE)</f>
        <v>役務等の提供：データ入力・処理業務</v>
      </c>
    </row>
    <row r="1432" spans="1:8" x14ac:dyDescent="0.15">
      <c r="A1432" s="1" t="str">
        <f>IF(MID(MST_CM_ITEM!A1432,12,2)&lt;&gt;"11",RIGHT(MST_CM_ITEM!A1432,13),RIGHT(MST_CM_ITEM!A1432,12))</f>
        <v>320811013038</v>
      </c>
      <c r="B1432" s="1" t="e">
        <f t="shared" si="88"/>
        <v>#REF!</v>
      </c>
      <c r="C1432" s="1" t="str">
        <f t="shared" si="89"/>
        <v>PPIORG3208</v>
      </c>
      <c r="D1432" s="1" t="str">
        <f t="shared" si="90"/>
        <v>PPISPLY320811</v>
      </c>
      <c r="E1432" s="1" t="str">
        <f t="shared" si="91"/>
        <v>PPIITEM320811013038</v>
      </c>
      <c r="F1432" s="1" t="str">
        <f>VLOOKUP( C1432,MST_CM_ORG!A:B,2)</f>
        <v>雲南市</v>
      </c>
      <c r="G1432" s="1" t="str">
        <f>VLOOKUP(D1432, PPI_SPLYCD!A:B,2,FALSE)</f>
        <v>物品</v>
      </c>
      <c r="H1432" s="1" t="str">
        <f>VLOOKUP(E1432, MST_CM_ITEM!A:B,2,FALSE)</f>
        <v>役務等の提供：その他の情報処理</v>
      </c>
    </row>
    <row r="1433" spans="1:8" x14ac:dyDescent="0.15">
      <c r="A1433" s="1" t="str">
        <f>IF(MID(MST_CM_ITEM!A1433,12,2)&lt;&gt;"11",RIGHT(MST_CM_ITEM!A1433,13),RIGHT(MST_CM_ITEM!A1433,12))</f>
        <v>320811013039</v>
      </c>
      <c r="B1433" s="1" t="e">
        <f t="shared" si="88"/>
        <v>#REF!</v>
      </c>
      <c r="C1433" s="1" t="str">
        <f t="shared" si="89"/>
        <v>PPIORG3208</v>
      </c>
      <c r="D1433" s="1" t="str">
        <f t="shared" si="90"/>
        <v>PPISPLY320811</v>
      </c>
      <c r="E1433" s="1" t="str">
        <f t="shared" si="91"/>
        <v>PPIITEM320811013039</v>
      </c>
      <c r="F1433" s="1" t="str">
        <f>VLOOKUP( C1433,MST_CM_ORG!A:B,2)</f>
        <v>雲南市</v>
      </c>
      <c r="G1433" s="1" t="str">
        <f>VLOOKUP(D1433, PPI_SPLYCD!A:B,2,FALSE)</f>
        <v>物品</v>
      </c>
      <c r="H1433" s="1" t="str">
        <f>VLOOKUP(E1433, MST_CM_ITEM!A:B,2,FALSE)</f>
        <v>役務等の提供：ビル総合管理</v>
      </c>
    </row>
    <row r="1434" spans="1:8" x14ac:dyDescent="0.15">
      <c r="A1434" s="1" t="str">
        <f>IF(MID(MST_CM_ITEM!A1434,12,2)&lt;&gt;"11",RIGHT(MST_CM_ITEM!A1434,13),RIGHT(MST_CM_ITEM!A1434,12))</f>
        <v>320811013040</v>
      </c>
      <c r="B1434" s="1" t="e">
        <f t="shared" si="88"/>
        <v>#REF!</v>
      </c>
      <c r="C1434" s="1" t="str">
        <f t="shared" si="89"/>
        <v>PPIORG3208</v>
      </c>
      <c r="D1434" s="1" t="str">
        <f t="shared" si="90"/>
        <v>PPISPLY320811</v>
      </c>
      <c r="E1434" s="1" t="str">
        <f t="shared" si="91"/>
        <v>PPIITEM320811013040</v>
      </c>
      <c r="F1434" s="1" t="str">
        <f>VLOOKUP( C1434,MST_CM_ORG!A:B,2)</f>
        <v>雲南市</v>
      </c>
      <c r="G1434" s="1" t="str">
        <f>VLOOKUP(D1434, PPI_SPLYCD!A:B,2,FALSE)</f>
        <v>物品</v>
      </c>
      <c r="H1434" s="1" t="str">
        <f>VLOOKUP(E1434, MST_CM_ITEM!A:B,2,FALSE)</f>
        <v>役務等の提供：電気設備保守・管理</v>
      </c>
    </row>
    <row r="1435" spans="1:8" x14ac:dyDescent="0.15">
      <c r="A1435" s="1" t="str">
        <f>IF(MID(MST_CM_ITEM!A1435,12,2)&lt;&gt;"11",RIGHT(MST_CM_ITEM!A1435,13),RIGHT(MST_CM_ITEM!A1435,12))</f>
        <v>320811013041</v>
      </c>
      <c r="B1435" s="1" t="e">
        <f t="shared" si="88"/>
        <v>#REF!</v>
      </c>
      <c r="C1435" s="1" t="str">
        <f t="shared" si="89"/>
        <v>PPIORG3208</v>
      </c>
      <c r="D1435" s="1" t="str">
        <f t="shared" si="90"/>
        <v>PPISPLY320811</v>
      </c>
      <c r="E1435" s="1" t="str">
        <f t="shared" si="91"/>
        <v>PPIITEM320811013041</v>
      </c>
      <c r="F1435" s="1" t="str">
        <f>VLOOKUP( C1435,MST_CM_ORG!A:B,2)</f>
        <v>雲南市</v>
      </c>
      <c r="G1435" s="1" t="str">
        <f>VLOOKUP(D1435, PPI_SPLYCD!A:B,2,FALSE)</f>
        <v>物品</v>
      </c>
      <c r="H1435" s="1" t="str">
        <f>VLOOKUP(E1435, MST_CM_ITEM!A:B,2,FALSE)</f>
        <v>役務等の提供：自動ドア保守・管理</v>
      </c>
    </row>
    <row r="1436" spans="1:8" x14ac:dyDescent="0.15">
      <c r="A1436" s="1" t="str">
        <f>IF(MID(MST_CM_ITEM!A1436,12,2)&lt;&gt;"11",RIGHT(MST_CM_ITEM!A1436,13),RIGHT(MST_CM_ITEM!A1436,12))</f>
        <v>320811013042</v>
      </c>
      <c r="B1436" s="1" t="e">
        <f t="shared" si="88"/>
        <v>#REF!</v>
      </c>
      <c r="C1436" s="1" t="str">
        <f t="shared" si="89"/>
        <v>PPIORG3208</v>
      </c>
      <c r="D1436" s="1" t="str">
        <f t="shared" si="90"/>
        <v>PPISPLY320811</v>
      </c>
      <c r="E1436" s="1" t="str">
        <f t="shared" si="91"/>
        <v>PPIITEM320811013042</v>
      </c>
      <c r="F1436" s="1" t="str">
        <f>VLOOKUP( C1436,MST_CM_ORG!A:B,2)</f>
        <v>雲南市</v>
      </c>
      <c r="G1436" s="1" t="str">
        <f>VLOOKUP(D1436, PPI_SPLYCD!A:B,2,FALSE)</f>
        <v>物品</v>
      </c>
      <c r="H1436" s="1" t="str">
        <f>VLOOKUP(E1436, MST_CM_ITEM!A:B,2,FALSE)</f>
        <v>役務等の提供：エレベーター保守・管理</v>
      </c>
    </row>
    <row r="1437" spans="1:8" x14ac:dyDescent="0.15">
      <c r="A1437" s="1" t="str">
        <f>IF(MID(MST_CM_ITEM!A1437,12,2)&lt;&gt;"11",RIGHT(MST_CM_ITEM!A1437,13),RIGHT(MST_CM_ITEM!A1437,12))</f>
        <v>320811013043</v>
      </c>
      <c r="B1437" s="1" t="e">
        <f t="shared" si="88"/>
        <v>#REF!</v>
      </c>
      <c r="C1437" s="1" t="str">
        <f t="shared" si="89"/>
        <v>PPIORG3208</v>
      </c>
      <c r="D1437" s="1" t="str">
        <f t="shared" si="90"/>
        <v>PPISPLY320811</v>
      </c>
      <c r="E1437" s="1" t="str">
        <f t="shared" si="91"/>
        <v>PPIITEM320811013043</v>
      </c>
      <c r="F1437" s="1" t="str">
        <f>VLOOKUP( C1437,MST_CM_ORG!A:B,2)</f>
        <v>雲南市</v>
      </c>
      <c r="G1437" s="1" t="str">
        <f>VLOOKUP(D1437, PPI_SPLYCD!A:B,2,FALSE)</f>
        <v>物品</v>
      </c>
      <c r="H1437" s="1" t="str">
        <f>VLOOKUP(E1437, MST_CM_ITEM!A:B,2,FALSE)</f>
        <v>役務等の提供：空調設備保守・管理</v>
      </c>
    </row>
    <row r="1438" spans="1:8" x14ac:dyDescent="0.15">
      <c r="A1438" s="1" t="str">
        <f>IF(MID(MST_CM_ITEM!A1438,12,2)&lt;&gt;"11",RIGHT(MST_CM_ITEM!A1438,13),RIGHT(MST_CM_ITEM!A1438,12))</f>
        <v>320811013044</v>
      </c>
      <c r="B1438" s="1" t="e">
        <f t="shared" si="88"/>
        <v>#REF!</v>
      </c>
      <c r="C1438" s="1" t="str">
        <f t="shared" si="89"/>
        <v>PPIORG3208</v>
      </c>
      <c r="D1438" s="1" t="str">
        <f t="shared" si="90"/>
        <v>PPISPLY320811</v>
      </c>
      <c r="E1438" s="1" t="str">
        <f t="shared" si="91"/>
        <v>PPIITEM320811013044</v>
      </c>
      <c r="F1438" s="1" t="str">
        <f>VLOOKUP( C1438,MST_CM_ORG!A:B,2)</f>
        <v>雲南市</v>
      </c>
      <c r="G1438" s="1" t="str">
        <f>VLOOKUP(D1438, PPI_SPLYCD!A:B,2,FALSE)</f>
        <v>物品</v>
      </c>
      <c r="H1438" s="1" t="str">
        <f>VLOOKUP(E1438, MST_CM_ITEM!A:B,2,FALSE)</f>
        <v>役務等の提供：消防設備保守・管理</v>
      </c>
    </row>
    <row r="1439" spans="1:8" x14ac:dyDescent="0.15">
      <c r="A1439" s="1" t="str">
        <f>IF(MID(MST_CM_ITEM!A1439,12,2)&lt;&gt;"11",RIGHT(MST_CM_ITEM!A1439,13),RIGHT(MST_CM_ITEM!A1439,12))</f>
        <v>320811013045</v>
      </c>
      <c r="B1439" s="1" t="e">
        <f t="shared" si="88"/>
        <v>#REF!</v>
      </c>
      <c r="C1439" s="1" t="str">
        <f t="shared" si="89"/>
        <v>PPIORG3208</v>
      </c>
      <c r="D1439" s="1" t="str">
        <f t="shared" si="90"/>
        <v>PPISPLY320811</v>
      </c>
      <c r="E1439" s="1" t="str">
        <f t="shared" si="91"/>
        <v>PPIITEM320811013045</v>
      </c>
      <c r="F1439" s="1" t="str">
        <f>VLOOKUP( C1439,MST_CM_ORG!A:B,2)</f>
        <v>雲南市</v>
      </c>
      <c r="G1439" s="1" t="str">
        <f>VLOOKUP(D1439, PPI_SPLYCD!A:B,2,FALSE)</f>
        <v>物品</v>
      </c>
      <c r="H1439" s="1" t="str">
        <f>VLOOKUP(E1439, MST_CM_ITEM!A:B,2,FALSE)</f>
        <v>役務等の提供：ごみ処理施設保守・管理</v>
      </c>
    </row>
    <row r="1440" spans="1:8" x14ac:dyDescent="0.15">
      <c r="A1440" s="1" t="str">
        <f>IF(MID(MST_CM_ITEM!A1440,12,2)&lt;&gt;"11",RIGHT(MST_CM_ITEM!A1440,13),RIGHT(MST_CM_ITEM!A1440,12))</f>
        <v>320811013046</v>
      </c>
      <c r="B1440" s="1" t="e">
        <f t="shared" si="88"/>
        <v>#REF!</v>
      </c>
      <c r="C1440" s="1" t="str">
        <f t="shared" si="89"/>
        <v>PPIORG3208</v>
      </c>
      <c r="D1440" s="1" t="str">
        <f t="shared" si="90"/>
        <v>PPISPLY320811</v>
      </c>
      <c r="E1440" s="1" t="str">
        <f t="shared" si="91"/>
        <v>PPIITEM320811013046</v>
      </c>
      <c r="F1440" s="1" t="str">
        <f>VLOOKUP( C1440,MST_CM_ORG!A:B,2)</f>
        <v>雲南市</v>
      </c>
      <c r="G1440" s="1" t="str">
        <f>VLOOKUP(D1440, PPI_SPLYCD!A:B,2,FALSE)</f>
        <v>物品</v>
      </c>
      <c r="H1440" s="1" t="str">
        <f>VLOOKUP(E1440, MST_CM_ITEM!A:B,2,FALSE)</f>
        <v>役務等の提供：し尿処理施設保守・管理</v>
      </c>
    </row>
    <row r="1441" spans="1:8" x14ac:dyDescent="0.15">
      <c r="A1441" s="1" t="str">
        <f>IF(MID(MST_CM_ITEM!A1441,12,2)&lt;&gt;"11",RIGHT(MST_CM_ITEM!A1441,13),RIGHT(MST_CM_ITEM!A1441,12))</f>
        <v>320811013047</v>
      </c>
      <c r="B1441" s="1" t="e">
        <f t="shared" si="88"/>
        <v>#REF!</v>
      </c>
      <c r="C1441" s="1" t="str">
        <f t="shared" si="89"/>
        <v>PPIORG3208</v>
      </c>
      <c r="D1441" s="1" t="str">
        <f t="shared" si="90"/>
        <v>PPISPLY320811</v>
      </c>
      <c r="E1441" s="1" t="str">
        <f t="shared" si="91"/>
        <v>PPIITEM320811013047</v>
      </c>
      <c r="F1441" s="1" t="str">
        <f>VLOOKUP( C1441,MST_CM_ORG!A:B,2)</f>
        <v>雲南市</v>
      </c>
      <c r="G1441" s="1" t="str">
        <f>VLOOKUP(D1441, PPI_SPLYCD!A:B,2,FALSE)</f>
        <v>物品</v>
      </c>
      <c r="H1441" s="1" t="str">
        <f>VLOOKUP(E1441, MST_CM_ITEM!A:B,2,FALSE)</f>
        <v>役務等の提供：汚水処理設備保守・管理</v>
      </c>
    </row>
    <row r="1442" spans="1:8" x14ac:dyDescent="0.15">
      <c r="A1442" s="1" t="str">
        <f>IF(MID(MST_CM_ITEM!A1442,12,2)&lt;&gt;"11",RIGHT(MST_CM_ITEM!A1442,13),RIGHT(MST_CM_ITEM!A1442,12))</f>
        <v>320811013048</v>
      </c>
      <c r="B1442" s="1" t="e">
        <f t="shared" si="88"/>
        <v>#REF!</v>
      </c>
      <c r="C1442" s="1" t="str">
        <f t="shared" si="89"/>
        <v>PPIORG3208</v>
      </c>
      <c r="D1442" s="1" t="str">
        <f t="shared" si="90"/>
        <v>PPISPLY320811</v>
      </c>
      <c r="E1442" s="1" t="str">
        <f t="shared" si="91"/>
        <v>PPIITEM320811013048</v>
      </c>
      <c r="F1442" s="1" t="str">
        <f>VLOOKUP( C1442,MST_CM_ORG!A:B,2)</f>
        <v>雲南市</v>
      </c>
      <c r="G1442" s="1" t="str">
        <f>VLOOKUP(D1442, PPI_SPLYCD!A:B,2,FALSE)</f>
        <v>物品</v>
      </c>
      <c r="H1442" s="1" t="str">
        <f>VLOOKUP(E1442, MST_CM_ITEM!A:B,2,FALSE)</f>
        <v>役務等の提供：下水道・農業集落排水施設保守・管理</v>
      </c>
    </row>
    <row r="1443" spans="1:8" x14ac:dyDescent="0.15">
      <c r="A1443" s="1" t="str">
        <f>IF(MID(MST_CM_ITEM!A1443,12,2)&lt;&gt;"11",RIGHT(MST_CM_ITEM!A1443,13),RIGHT(MST_CM_ITEM!A1443,12))</f>
        <v>320811013049</v>
      </c>
      <c r="B1443" s="1" t="e">
        <f t="shared" si="88"/>
        <v>#REF!</v>
      </c>
      <c r="C1443" s="1" t="str">
        <f t="shared" si="89"/>
        <v>PPIORG3208</v>
      </c>
      <c r="D1443" s="1" t="str">
        <f t="shared" si="90"/>
        <v>PPISPLY320811</v>
      </c>
      <c r="E1443" s="1" t="str">
        <f t="shared" si="91"/>
        <v>PPIITEM320811013049</v>
      </c>
      <c r="F1443" s="1" t="str">
        <f>VLOOKUP( C1443,MST_CM_ORG!A:B,2)</f>
        <v>雲南市</v>
      </c>
      <c r="G1443" s="1" t="str">
        <f>VLOOKUP(D1443, PPI_SPLYCD!A:B,2,FALSE)</f>
        <v>物品</v>
      </c>
      <c r="H1443" s="1" t="str">
        <f>VLOOKUP(E1443, MST_CM_ITEM!A:B,2,FALSE)</f>
        <v>役務等の提供：その他の保守・管理</v>
      </c>
    </row>
    <row r="1444" spans="1:8" x14ac:dyDescent="0.15">
      <c r="A1444" s="1" t="str">
        <f>IF(MID(MST_CM_ITEM!A1444,12,2)&lt;&gt;"11",RIGHT(MST_CM_ITEM!A1444,13),RIGHT(MST_CM_ITEM!A1444,12))</f>
        <v>320811013050</v>
      </c>
      <c r="B1444" s="1" t="e">
        <f t="shared" si="88"/>
        <v>#REF!</v>
      </c>
      <c r="C1444" s="1" t="str">
        <f t="shared" si="89"/>
        <v>PPIORG3208</v>
      </c>
      <c r="D1444" s="1" t="str">
        <f t="shared" si="90"/>
        <v>PPISPLY320811</v>
      </c>
      <c r="E1444" s="1" t="str">
        <f t="shared" si="91"/>
        <v>PPIITEM320811013050</v>
      </c>
      <c r="F1444" s="1" t="str">
        <f>VLOOKUP( C1444,MST_CM_ORG!A:B,2)</f>
        <v>雲南市</v>
      </c>
      <c r="G1444" s="1" t="str">
        <f>VLOOKUP(D1444, PPI_SPLYCD!A:B,2,FALSE)</f>
        <v>物品</v>
      </c>
      <c r="H1444" s="1" t="str">
        <f>VLOOKUP(E1444, MST_CM_ITEM!A:B,2,FALSE)</f>
        <v>役務等の提供：ＯＡ機器・事務機器リース・レンタル</v>
      </c>
    </row>
    <row r="1445" spans="1:8" x14ac:dyDescent="0.15">
      <c r="A1445" s="1" t="str">
        <f>IF(MID(MST_CM_ITEM!A1445,12,2)&lt;&gt;"11",RIGHT(MST_CM_ITEM!A1445,13),RIGHT(MST_CM_ITEM!A1445,12))</f>
        <v>320811013051</v>
      </c>
      <c r="B1445" s="1" t="e">
        <f t="shared" si="88"/>
        <v>#REF!</v>
      </c>
      <c r="C1445" s="1" t="str">
        <f t="shared" si="89"/>
        <v>PPIORG3208</v>
      </c>
      <c r="D1445" s="1" t="str">
        <f t="shared" si="90"/>
        <v>PPISPLY320811</v>
      </c>
      <c r="E1445" s="1" t="str">
        <f t="shared" si="91"/>
        <v>PPIITEM320811013051</v>
      </c>
      <c r="F1445" s="1" t="str">
        <f>VLOOKUP( C1445,MST_CM_ORG!A:B,2)</f>
        <v>雲南市</v>
      </c>
      <c r="G1445" s="1" t="str">
        <f>VLOOKUP(D1445, PPI_SPLYCD!A:B,2,FALSE)</f>
        <v>物品</v>
      </c>
      <c r="H1445" s="1" t="str">
        <f>VLOOKUP(E1445, MST_CM_ITEM!A:B,2,FALSE)</f>
        <v>役務等の提供：機械リース・レンタル</v>
      </c>
    </row>
    <row r="1446" spans="1:8" x14ac:dyDescent="0.15">
      <c r="A1446" s="1" t="str">
        <f>IF(MID(MST_CM_ITEM!A1446,12,2)&lt;&gt;"11",RIGHT(MST_CM_ITEM!A1446,13),RIGHT(MST_CM_ITEM!A1446,12))</f>
        <v>320811013052</v>
      </c>
      <c r="B1446" s="1" t="e">
        <f t="shared" si="88"/>
        <v>#REF!</v>
      </c>
      <c r="C1446" s="1" t="str">
        <f t="shared" si="89"/>
        <v>PPIORG3208</v>
      </c>
      <c r="D1446" s="1" t="str">
        <f t="shared" si="90"/>
        <v>PPISPLY320811</v>
      </c>
      <c r="E1446" s="1" t="str">
        <f t="shared" si="91"/>
        <v>PPIITEM320811013052</v>
      </c>
      <c r="F1446" s="1" t="str">
        <f>VLOOKUP( C1446,MST_CM_ORG!A:B,2)</f>
        <v>雲南市</v>
      </c>
      <c r="G1446" s="1" t="str">
        <f>VLOOKUP(D1446, PPI_SPLYCD!A:B,2,FALSE)</f>
        <v>物品</v>
      </c>
      <c r="H1446" s="1" t="str">
        <f>VLOOKUP(E1446, MST_CM_ITEM!A:B,2,FALSE)</f>
        <v>役務等の提供：車両リース・レンタル</v>
      </c>
    </row>
    <row r="1447" spans="1:8" x14ac:dyDescent="0.15">
      <c r="A1447" s="1" t="str">
        <f>IF(MID(MST_CM_ITEM!A1447,12,2)&lt;&gt;"11",RIGHT(MST_CM_ITEM!A1447,13),RIGHT(MST_CM_ITEM!A1447,12))</f>
        <v>320811013053</v>
      </c>
      <c r="B1447" s="1" t="e">
        <f t="shared" si="88"/>
        <v>#REF!</v>
      </c>
      <c r="C1447" s="1" t="str">
        <f t="shared" si="89"/>
        <v>PPIORG3208</v>
      </c>
      <c r="D1447" s="1" t="str">
        <f t="shared" si="90"/>
        <v>PPISPLY320811</v>
      </c>
      <c r="E1447" s="1" t="str">
        <f t="shared" si="91"/>
        <v>PPIITEM320811013053</v>
      </c>
      <c r="F1447" s="1" t="str">
        <f>VLOOKUP( C1447,MST_CM_ORG!A:B,2)</f>
        <v>雲南市</v>
      </c>
      <c r="G1447" s="1" t="str">
        <f>VLOOKUP(D1447, PPI_SPLYCD!A:B,2,FALSE)</f>
        <v>物品</v>
      </c>
      <c r="H1447" s="1" t="str">
        <f>VLOOKUP(E1447, MST_CM_ITEM!A:B,2,FALSE)</f>
        <v>役務等の提供：プレハブ・仮設施設リース・レンタル</v>
      </c>
    </row>
    <row r="1448" spans="1:8" x14ac:dyDescent="0.15">
      <c r="A1448" s="1" t="str">
        <f>IF(MID(MST_CM_ITEM!A1448,12,2)&lt;&gt;"11",RIGHT(MST_CM_ITEM!A1448,13),RIGHT(MST_CM_ITEM!A1448,12))</f>
        <v>320811013054</v>
      </c>
      <c r="B1448" s="1" t="e">
        <f t="shared" si="88"/>
        <v>#REF!</v>
      </c>
      <c r="C1448" s="1" t="str">
        <f t="shared" si="89"/>
        <v>PPIORG3208</v>
      </c>
      <c r="D1448" s="1" t="str">
        <f t="shared" si="90"/>
        <v>PPISPLY320811</v>
      </c>
      <c r="E1448" s="1" t="str">
        <f t="shared" si="91"/>
        <v>PPIITEM320811013054</v>
      </c>
      <c r="F1448" s="1" t="str">
        <f>VLOOKUP( C1448,MST_CM_ORG!A:B,2)</f>
        <v>雲南市</v>
      </c>
      <c r="G1448" s="1" t="str">
        <f>VLOOKUP(D1448, PPI_SPLYCD!A:B,2,FALSE)</f>
        <v>物品</v>
      </c>
      <c r="H1448" s="1" t="str">
        <f>VLOOKUP(E1448, MST_CM_ITEM!A:B,2,FALSE)</f>
        <v>役務等の提供：イベント用品リース・レンタル</v>
      </c>
    </row>
    <row r="1449" spans="1:8" x14ac:dyDescent="0.15">
      <c r="A1449" s="1" t="str">
        <f>IF(MID(MST_CM_ITEM!A1449,12,2)&lt;&gt;"11",RIGHT(MST_CM_ITEM!A1449,13),RIGHT(MST_CM_ITEM!A1449,12))</f>
        <v>320811013055</v>
      </c>
      <c r="B1449" s="1" t="e">
        <f t="shared" si="88"/>
        <v>#REF!</v>
      </c>
      <c r="C1449" s="1" t="str">
        <f t="shared" si="89"/>
        <v>PPIORG3208</v>
      </c>
      <c r="D1449" s="1" t="str">
        <f t="shared" si="90"/>
        <v>PPISPLY320811</v>
      </c>
      <c r="E1449" s="1" t="str">
        <f t="shared" si="91"/>
        <v>PPIITEM320811013055</v>
      </c>
      <c r="F1449" s="1" t="str">
        <f>VLOOKUP( C1449,MST_CM_ORG!A:B,2)</f>
        <v>雲南市</v>
      </c>
      <c r="G1449" s="1" t="str">
        <f>VLOOKUP(D1449, PPI_SPLYCD!A:B,2,FALSE)</f>
        <v>物品</v>
      </c>
      <c r="H1449" s="1" t="str">
        <f>VLOOKUP(E1449, MST_CM_ITEM!A:B,2,FALSE)</f>
        <v>役務等の提供：清掃用品リース・レンタル</v>
      </c>
    </row>
    <row r="1450" spans="1:8" x14ac:dyDescent="0.15">
      <c r="A1450" s="1" t="str">
        <f>IF(MID(MST_CM_ITEM!A1450,12,2)&lt;&gt;"11",RIGHT(MST_CM_ITEM!A1450,13),RIGHT(MST_CM_ITEM!A1450,12))</f>
        <v>320811013056</v>
      </c>
      <c r="B1450" s="1" t="e">
        <f t="shared" si="88"/>
        <v>#REF!</v>
      </c>
      <c r="C1450" s="1" t="str">
        <f t="shared" si="89"/>
        <v>PPIORG3208</v>
      </c>
      <c r="D1450" s="1" t="str">
        <f t="shared" si="90"/>
        <v>PPISPLY320811</v>
      </c>
      <c r="E1450" s="1" t="str">
        <f t="shared" si="91"/>
        <v>PPIITEM320811013056</v>
      </c>
      <c r="F1450" s="1" t="str">
        <f>VLOOKUP( C1450,MST_CM_ORG!A:B,2)</f>
        <v>雲南市</v>
      </c>
      <c r="G1450" s="1" t="str">
        <f>VLOOKUP(D1450, PPI_SPLYCD!A:B,2,FALSE)</f>
        <v>物品</v>
      </c>
      <c r="H1450" s="1" t="str">
        <f>VLOOKUP(E1450, MST_CM_ITEM!A:B,2,FALSE)</f>
        <v>役務等の提供：その他のリース・レンタル</v>
      </c>
    </row>
    <row r="1451" spans="1:8" x14ac:dyDescent="0.15">
      <c r="A1451" s="1" t="str">
        <f>IF(MID(MST_CM_ITEM!A1451,12,2)&lt;&gt;"11",RIGHT(MST_CM_ITEM!A1451,13),RIGHT(MST_CM_ITEM!A1451,12))</f>
        <v>320811013057</v>
      </c>
      <c r="B1451" s="1" t="e">
        <f t="shared" si="88"/>
        <v>#REF!</v>
      </c>
      <c r="C1451" s="1" t="str">
        <f t="shared" si="89"/>
        <v>PPIORG3208</v>
      </c>
      <c r="D1451" s="1" t="str">
        <f t="shared" si="90"/>
        <v>PPISPLY320811</v>
      </c>
      <c r="E1451" s="1" t="str">
        <f t="shared" si="91"/>
        <v>PPIITEM320811013057</v>
      </c>
      <c r="F1451" s="1" t="str">
        <f>VLOOKUP( C1451,MST_CM_ORG!A:B,2)</f>
        <v>雲南市</v>
      </c>
      <c r="G1451" s="1" t="str">
        <f>VLOOKUP(D1451, PPI_SPLYCD!A:B,2,FALSE)</f>
        <v>物品</v>
      </c>
      <c r="H1451" s="1" t="str">
        <f>VLOOKUP(E1451, MST_CM_ITEM!A:B,2,FALSE)</f>
        <v>役務等の提供：水質調査</v>
      </c>
    </row>
    <row r="1452" spans="1:8" x14ac:dyDescent="0.15">
      <c r="A1452" s="1" t="str">
        <f>IF(MID(MST_CM_ITEM!A1452,12,2)&lt;&gt;"11",RIGHT(MST_CM_ITEM!A1452,13),RIGHT(MST_CM_ITEM!A1452,12))</f>
        <v>320811013058</v>
      </c>
      <c r="B1452" s="1" t="e">
        <f t="shared" si="88"/>
        <v>#REF!</v>
      </c>
      <c r="C1452" s="1" t="str">
        <f t="shared" si="89"/>
        <v>PPIORG3208</v>
      </c>
      <c r="D1452" s="1" t="str">
        <f t="shared" si="90"/>
        <v>PPISPLY320811</v>
      </c>
      <c r="E1452" s="1" t="str">
        <f t="shared" si="91"/>
        <v>PPIITEM320811013058</v>
      </c>
      <c r="F1452" s="1" t="str">
        <f>VLOOKUP( C1452,MST_CM_ORG!A:B,2)</f>
        <v>雲南市</v>
      </c>
      <c r="G1452" s="1" t="str">
        <f>VLOOKUP(D1452, PPI_SPLYCD!A:B,2,FALSE)</f>
        <v>物品</v>
      </c>
      <c r="H1452" s="1" t="str">
        <f>VLOOKUP(E1452, MST_CM_ITEM!A:B,2,FALSE)</f>
        <v>役務等の提供：大気汚染調査</v>
      </c>
    </row>
    <row r="1453" spans="1:8" x14ac:dyDescent="0.15">
      <c r="A1453" s="1" t="str">
        <f>IF(MID(MST_CM_ITEM!A1453,12,2)&lt;&gt;"11",RIGHT(MST_CM_ITEM!A1453,13),RIGHT(MST_CM_ITEM!A1453,12))</f>
        <v>320811013059</v>
      </c>
      <c r="B1453" s="1" t="e">
        <f t="shared" si="88"/>
        <v>#REF!</v>
      </c>
      <c r="C1453" s="1" t="str">
        <f t="shared" si="89"/>
        <v>PPIORG3208</v>
      </c>
      <c r="D1453" s="1" t="str">
        <f t="shared" si="90"/>
        <v>PPISPLY320811</v>
      </c>
      <c r="E1453" s="1" t="str">
        <f t="shared" si="91"/>
        <v>PPIITEM320811013059</v>
      </c>
      <c r="F1453" s="1" t="str">
        <f>VLOOKUP( C1453,MST_CM_ORG!A:B,2)</f>
        <v>雲南市</v>
      </c>
      <c r="G1453" s="1" t="str">
        <f>VLOOKUP(D1453, PPI_SPLYCD!A:B,2,FALSE)</f>
        <v>物品</v>
      </c>
      <c r="H1453" s="1" t="str">
        <f>VLOOKUP(E1453, MST_CM_ITEM!A:B,2,FALSE)</f>
        <v>役務等の提供：騒音・振動調査</v>
      </c>
    </row>
    <row r="1454" spans="1:8" x14ac:dyDescent="0.15">
      <c r="A1454" s="1" t="str">
        <f>IF(MID(MST_CM_ITEM!A1454,12,2)&lt;&gt;"11",RIGHT(MST_CM_ITEM!A1454,13),RIGHT(MST_CM_ITEM!A1454,12))</f>
        <v>320811013060</v>
      </c>
      <c r="B1454" s="1" t="e">
        <f t="shared" si="88"/>
        <v>#REF!</v>
      </c>
      <c r="C1454" s="1" t="str">
        <f t="shared" si="89"/>
        <v>PPIORG3208</v>
      </c>
      <c r="D1454" s="1" t="str">
        <f t="shared" si="90"/>
        <v>PPISPLY320811</v>
      </c>
      <c r="E1454" s="1" t="str">
        <f t="shared" si="91"/>
        <v>PPIITEM320811013060</v>
      </c>
      <c r="F1454" s="1" t="str">
        <f>VLOOKUP( C1454,MST_CM_ORG!A:B,2)</f>
        <v>雲南市</v>
      </c>
      <c r="G1454" s="1" t="str">
        <f>VLOOKUP(D1454, PPI_SPLYCD!A:B,2,FALSE)</f>
        <v>物品</v>
      </c>
      <c r="H1454" s="1" t="str">
        <f>VLOOKUP(E1454, MST_CM_ITEM!A:B,2,FALSE)</f>
        <v>役務等の提供：土壌分析</v>
      </c>
    </row>
    <row r="1455" spans="1:8" x14ac:dyDescent="0.15">
      <c r="A1455" s="1" t="str">
        <f>IF(MID(MST_CM_ITEM!A1455,12,2)&lt;&gt;"11",RIGHT(MST_CM_ITEM!A1455,13),RIGHT(MST_CM_ITEM!A1455,12))</f>
        <v>320811013061</v>
      </c>
      <c r="B1455" s="1" t="e">
        <f t="shared" si="88"/>
        <v>#REF!</v>
      </c>
      <c r="C1455" s="1" t="str">
        <f t="shared" si="89"/>
        <v>PPIORG3208</v>
      </c>
      <c r="D1455" s="1" t="str">
        <f t="shared" si="90"/>
        <v>PPISPLY320811</v>
      </c>
      <c r="E1455" s="1" t="str">
        <f t="shared" si="91"/>
        <v>PPIITEM320811013061</v>
      </c>
      <c r="F1455" s="1" t="str">
        <f>VLOOKUP( C1455,MST_CM_ORG!A:B,2)</f>
        <v>雲南市</v>
      </c>
      <c r="G1455" s="1" t="str">
        <f>VLOOKUP(D1455, PPI_SPLYCD!A:B,2,FALSE)</f>
        <v>物品</v>
      </c>
      <c r="H1455" s="1" t="str">
        <f>VLOOKUP(E1455, MST_CM_ITEM!A:B,2,FALSE)</f>
        <v>役務等の提供：ダイオキシン測定</v>
      </c>
    </row>
    <row r="1456" spans="1:8" x14ac:dyDescent="0.15">
      <c r="A1456" s="1" t="str">
        <f>IF(MID(MST_CM_ITEM!A1456,12,2)&lt;&gt;"11",RIGHT(MST_CM_ITEM!A1456,13),RIGHT(MST_CM_ITEM!A1456,12))</f>
        <v>320811013062</v>
      </c>
      <c r="B1456" s="1" t="e">
        <f t="shared" si="88"/>
        <v>#REF!</v>
      </c>
      <c r="C1456" s="1" t="str">
        <f t="shared" si="89"/>
        <v>PPIORG3208</v>
      </c>
      <c r="D1456" s="1" t="str">
        <f t="shared" si="90"/>
        <v>PPISPLY320811</v>
      </c>
      <c r="E1456" s="1" t="str">
        <f t="shared" si="91"/>
        <v>PPIITEM320811013062</v>
      </c>
      <c r="F1456" s="1" t="str">
        <f>VLOOKUP( C1456,MST_CM_ORG!A:B,2)</f>
        <v>雲南市</v>
      </c>
      <c r="G1456" s="1" t="str">
        <f>VLOOKUP(D1456, PPI_SPLYCD!A:B,2,FALSE)</f>
        <v>物品</v>
      </c>
      <c r="H1456" s="1" t="str">
        <f>VLOOKUP(E1456, MST_CM_ITEM!A:B,2,FALSE)</f>
        <v>役務等の提供：漏水調査</v>
      </c>
    </row>
    <row r="1457" spans="1:8" x14ac:dyDescent="0.15">
      <c r="A1457" s="1" t="str">
        <f>IF(MID(MST_CM_ITEM!A1457,12,2)&lt;&gt;"11",RIGHT(MST_CM_ITEM!A1457,13),RIGHT(MST_CM_ITEM!A1457,12))</f>
        <v>320811013063</v>
      </c>
      <c r="B1457" s="1" t="e">
        <f t="shared" si="88"/>
        <v>#REF!</v>
      </c>
      <c r="C1457" s="1" t="str">
        <f t="shared" si="89"/>
        <v>PPIORG3208</v>
      </c>
      <c r="D1457" s="1" t="str">
        <f t="shared" si="90"/>
        <v>PPISPLY320811</v>
      </c>
      <c r="E1457" s="1" t="str">
        <f t="shared" si="91"/>
        <v>PPIITEM320811013063</v>
      </c>
      <c r="F1457" s="1" t="str">
        <f>VLOOKUP( C1457,MST_CM_ORG!A:B,2)</f>
        <v>雲南市</v>
      </c>
      <c r="G1457" s="1" t="str">
        <f>VLOOKUP(D1457, PPI_SPLYCD!A:B,2,FALSE)</f>
        <v>物品</v>
      </c>
      <c r="H1457" s="1" t="str">
        <f>VLOOKUP(E1457, MST_CM_ITEM!A:B,2,FALSE)</f>
        <v>役務等の提供：その他の調査・分析・検査等</v>
      </c>
    </row>
    <row r="1458" spans="1:8" x14ac:dyDescent="0.15">
      <c r="A1458" s="1" t="str">
        <f>IF(MID(MST_CM_ITEM!A1458,12,2)&lt;&gt;"11",RIGHT(MST_CM_ITEM!A1458,13),RIGHT(MST_CM_ITEM!A1458,12))</f>
        <v>320811013064</v>
      </c>
      <c r="B1458" s="1" t="e">
        <f t="shared" si="88"/>
        <v>#REF!</v>
      </c>
      <c r="C1458" s="1" t="str">
        <f t="shared" si="89"/>
        <v>PPIORG3208</v>
      </c>
      <c r="D1458" s="1" t="str">
        <f t="shared" si="90"/>
        <v>PPISPLY320811</v>
      </c>
      <c r="E1458" s="1" t="str">
        <f t="shared" si="91"/>
        <v>PPIITEM320811013064</v>
      </c>
      <c r="F1458" s="1" t="str">
        <f>VLOOKUP( C1458,MST_CM_ORG!A:B,2)</f>
        <v>雲南市</v>
      </c>
      <c r="G1458" s="1" t="str">
        <f>VLOOKUP(D1458, PPI_SPLYCD!A:B,2,FALSE)</f>
        <v>物品</v>
      </c>
      <c r="H1458" s="1" t="str">
        <f>VLOOKUP(E1458, MST_CM_ITEM!A:B,2,FALSE)</f>
        <v>役務等の提供：イベント企画・運営</v>
      </c>
    </row>
    <row r="1459" spans="1:8" x14ac:dyDescent="0.15">
      <c r="A1459" s="1" t="str">
        <f>IF(MID(MST_CM_ITEM!A1459,12,2)&lt;&gt;"11",RIGHT(MST_CM_ITEM!A1459,13),RIGHT(MST_CM_ITEM!A1459,12))</f>
        <v>320811013065</v>
      </c>
      <c r="B1459" s="1" t="e">
        <f t="shared" si="88"/>
        <v>#REF!</v>
      </c>
      <c r="C1459" s="1" t="str">
        <f t="shared" si="89"/>
        <v>PPIORG3208</v>
      </c>
      <c r="D1459" s="1" t="str">
        <f t="shared" si="90"/>
        <v>PPISPLY320811</v>
      </c>
      <c r="E1459" s="1" t="str">
        <f t="shared" si="91"/>
        <v>PPIITEM320811013065</v>
      </c>
      <c r="F1459" s="1" t="str">
        <f>VLOOKUP( C1459,MST_CM_ORG!A:B,2)</f>
        <v>雲南市</v>
      </c>
      <c r="G1459" s="1" t="str">
        <f>VLOOKUP(D1459, PPI_SPLYCD!A:B,2,FALSE)</f>
        <v>物品</v>
      </c>
      <c r="H1459" s="1" t="str">
        <f>VLOOKUP(E1459, MST_CM_ITEM!A:B,2,FALSE)</f>
        <v>役務等の提供：アンケート・意識調査</v>
      </c>
    </row>
    <row r="1460" spans="1:8" x14ac:dyDescent="0.15">
      <c r="A1460" s="1" t="str">
        <f>IF(MID(MST_CM_ITEM!A1460,12,2)&lt;&gt;"11",RIGHT(MST_CM_ITEM!A1460,13),RIGHT(MST_CM_ITEM!A1460,12))</f>
        <v>320811013066</v>
      </c>
      <c r="B1460" s="1" t="e">
        <f t="shared" si="88"/>
        <v>#REF!</v>
      </c>
      <c r="C1460" s="1" t="str">
        <f t="shared" si="89"/>
        <v>PPIORG3208</v>
      </c>
      <c r="D1460" s="1" t="str">
        <f t="shared" si="90"/>
        <v>PPISPLY320811</v>
      </c>
      <c r="E1460" s="1" t="str">
        <f t="shared" si="91"/>
        <v>PPIITEM320811013066</v>
      </c>
      <c r="F1460" s="1" t="str">
        <f>VLOOKUP( C1460,MST_CM_ORG!A:B,2)</f>
        <v>雲南市</v>
      </c>
      <c r="G1460" s="1" t="str">
        <f>VLOOKUP(D1460, PPI_SPLYCD!A:B,2,FALSE)</f>
        <v>物品</v>
      </c>
      <c r="H1460" s="1" t="str">
        <f>VLOOKUP(E1460, MST_CM_ITEM!A:B,2,FALSE)</f>
        <v>役務等の提供：計画策定</v>
      </c>
    </row>
    <row r="1461" spans="1:8" x14ac:dyDescent="0.15">
      <c r="A1461" s="1" t="str">
        <f>IF(MID(MST_CM_ITEM!A1461,12,2)&lt;&gt;"11",RIGHT(MST_CM_ITEM!A1461,13),RIGHT(MST_CM_ITEM!A1461,12))</f>
        <v>320811013067</v>
      </c>
      <c r="B1461" s="1" t="e">
        <f t="shared" si="88"/>
        <v>#REF!</v>
      </c>
      <c r="C1461" s="1" t="str">
        <f t="shared" si="89"/>
        <v>PPIORG3208</v>
      </c>
      <c r="D1461" s="1" t="str">
        <f t="shared" si="90"/>
        <v>PPISPLY320811</v>
      </c>
      <c r="E1461" s="1" t="str">
        <f t="shared" si="91"/>
        <v>PPIITEM320811013067</v>
      </c>
      <c r="F1461" s="1" t="str">
        <f>VLOOKUP( C1461,MST_CM_ORG!A:B,2)</f>
        <v>雲南市</v>
      </c>
      <c r="G1461" s="1" t="str">
        <f>VLOOKUP(D1461, PPI_SPLYCD!A:B,2,FALSE)</f>
        <v>物品</v>
      </c>
      <c r="H1461" s="1" t="str">
        <f>VLOOKUP(E1461, MST_CM_ITEM!A:B,2,FALSE)</f>
        <v>役務等の提供：マイクロフィルム撮影</v>
      </c>
    </row>
    <row r="1462" spans="1:8" x14ac:dyDescent="0.15">
      <c r="A1462" s="1" t="str">
        <f>IF(MID(MST_CM_ITEM!A1462,12,2)&lt;&gt;"11",RIGHT(MST_CM_ITEM!A1462,13),RIGHT(MST_CM_ITEM!A1462,12))</f>
        <v>320811013068</v>
      </c>
      <c r="B1462" s="1" t="e">
        <f t="shared" si="88"/>
        <v>#REF!</v>
      </c>
      <c r="C1462" s="1" t="str">
        <f t="shared" si="89"/>
        <v>PPIORG3208</v>
      </c>
      <c r="D1462" s="1" t="str">
        <f t="shared" si="90"/>
        <v>PPISPLY320811</v>
      </c>
      <c r="E1462" s="1" t="str">
        <f t="shared" si="91"/>
        <v>PPIITEM320811013068</v>
      </c>
      <c r="F1462" s="1" t="str">
        <f>VLOOKUP( C1462,MST_CM_ORG!A:B,2)</f>
        <v>雲南市</v>
      </c>
      <c r="G1462" s="1" t="str">
        <f>VLOOKUP(D1462, PPI_SPLYCD!A:B,2,FALSE)</f>
        <v>物品</v>
      </c>
      <c r="H1462" s="1" t="str">
        <f>VLOOKUP(E1462, MST_CM_ITEM!A:B,2,FALSE)</f>
        <v>役務等の提供：テープ起こし</v>
      </c>
    </row>
    <row r="1463" spans="1:8" x14ac:dyDescent="0.15">
      <c r="A1463" s="1" t="str">
        <f>IF(MID(MST_CM_ITEM!A1463,12,2)&lt;&gt;"11",RIGHT(MST_CM_ITEM!A1463,13),RIGHT(MST_CM_ITEM!A1463,12))</f>
        <v>320811013069</v>
      </c>
      <c r="B1463" s="1" t="e">
        <f t="shared" si="88"/>
        <v>#REF!</v>
      </c>
      <c r="C1463" s="1" t="str">
        <f t="shared" si="89"/>
        <v>PPIORG3208</v>
      </c>
      <c r="D1463" s="1" t="str">
        <f t="shared" si="90"/>
        <v>PPISPLY320811</v>
      </c>
      <c r="E1463" s="1" t="str">
        <f t="shared" si="91"/>
        <v>PPIITEM320811013069</v>
      </c>
      <c r="F1463" s="1" t="str">
        <f>VLOOKUP( C1463,MST_CM_ORG!A:B,2)</f>
        <v>雲南市</v>
      </c>
      <c r="G1463" s="1" t="str">
        <f>VLOOKUP(D1463, PPI_SPLYCD!A:B,2,FALSE)</f>
        <v>物品</v>
      </c>
      <c r="H1463" s="1" t="str">
        <f>VLOOKUP(E1463, MST_CM_ITEM!A:B,2,FALSE)</f>
        <v>役務等の提供：映画・ビデオ製作</v>
      </c>
    </row>
    <row r="1464" spans="1:8" x14ac:dyDescent="0.15">
      <c r="A1464" s="1" t="str">
        <f>IF(MID(MST_CM_ITEM!A1464,12,2)&lt;&gt;"11",RIGHT(MST_CM_ITEM!A1464,13),RIGHT(MST_CM_ITEM!A1464,12))</f>
        <v>320811013070</v>
      </c>
      <c r="B1464" s="1" t="e">
        <f t="shared" si="88"/>
        <v>#REF!</v>
      </c>
      <c r="C1464" s="1" t="str">
        <f t="shared" si="89"/>
        <v>PPIORG3208</v>
      </c>
      <c r="D1464" s="1" t="str">
        <f t="shared" si="90"/>
        <v>PPISPLY320811</v>
      </c>
      <c r="E1464" s="1" t="str">
        <f t="shared" si="91"/>
        <v>PPIITEM320811013070</v>
      </c>
      <c r="F1464" s="1" t="str">
        <f>VLOOKUP( C1464,MST_CM_ORG!A:B,2)</f>
        <v>雲南市</v>
      </c>
      <c r="G1464" s="1" t="str">
        <f>VLOOKUP(D1464, PPI_SPLYCD!A:B,2,FALSE)</f>
        <v>物品</v>
      </c>
      <c r="H1464" s="1" t="str">
        <f>VLOOKUP(E1464, MST_CM_ITEM!A:B,2,FALSE)</f>
        <v>役務等の提供：旅行企画</v>
      </c>
    </row>
    <row r="1465" spans="1:8" x14ac:dyDescent="0.15">
      <c r="A1465" s="1" t="str">
        <f>IF(MID(MST_CM_ITEM!A1465,12,2)&lt;&gt;"11",RIGHT(MST_CM_ITEM!A1465,13),RIGHT(MST_CM_ITEM!A1465,12))</f>
        <v>320811013071</v>
      </c>
      <c r="B1465" s="1" t="e">
        <f t="shared" si="88"/>
        <v>#REF!</v>
      </c>
      <c r="C1465" s="1" t="str">
        <f t="shared" si="89"/>
        <v>PPIORG3208</v>
      </c>
      <c r="D1465" s="1" t="str">
        <f t="shared" si="90"/>
        <v>PPISPLY320811</v>
      </c>
      <c r="E1465" s="1" t="str">
        <f t="shared" si="91"/>
        <v>PPIITEM320811013071</v>
      </c>
      <c r="F1465" s="1" t="str">
        <f>VLOOKUP( C1465,MST_CM_ORG!A:B,2)</f>
        <v>雲南市</v>
      </c>
      <c r="G1465" s="1" t="str">
        <f>VLOOKUP(D1465, PPI_SPLYCD!A:B,2,FALSE)</f>
        <v>物品</v>
      </c>
      <c r="H1465" s="1" t="str">
        <f>VLOOKUP(E1465, MST_CM_ITEM!A:B,2,FALSE)</f>
        <v>役務等の提供：その他企画・製作</v>
      </c>
    </row>
    <row r="1466" spans="1:8" x14ac:dyDescent="0.15">
      <c r="A1466" s="1" t="str">
        <f>IF(MID(MST_CM_ITEM!A1466,12,2)&lt;&gt;"11",RIGHT(MST_CM_ITEM!A1466,13),RIGHT(MST_CM_ITEM!A1466,12))</f>
        <v>320811013072</v>
      </c>
      <c r="B1466" s="1" t="e">
        <f t="shared" si="88"/>
        <v>#REF!</v>
      </c>
      <c r="C1466" s="1" t="str">
        <f t="shared" si="89"/>
        <v>PPIORG3208</v>
      </c>
      <c r="D1466" s="1" t="str">
        <f t="shared" si="90"/>
        <v>PPISPLY320811</v>
      </c>
      <c r="E1466" s="1" t="str">
        <f t="shared" si="91"/>
        <v>PPIITEM320811013072</v>
      </c>
      <c r="F1466" s="1" t="str">
        <f>VLOOKUP( C1466,MST_CM_ORG!A:B,2)</f>
        <v>雲南市</v>
      </c>
      <c r="G1466" s="1" t="str">
        <f>VLOOKUP(D1466, PPI_SPLYCD!A:B,2,FALSE)</f>
        <v>物品</v>
      </c>
      <c r="H1466" s="1" t="str">
        <f>VLOOKUP(E1466, MST_CM_ITEM!A:B,2,FALSE)</f>
        <v>役務等の提供：運搬</v>
      </c>
    </row>
    <row r="1467" spans="1:8" x14ac:dyDescent="0.15">
      <c r="A1467" s="1" t="str">
        <f>IF(MID(MST_CM_ITEM!A1467,12,2)&lt;&gt;"11",RIGHT(MST_CM_ITEM!A1467,13),RIGHT(MST_CM_ITEM!A1467,12))</f>
        <v>320811013073</v>
      </c>
      <c r="B1467" s="1" t="e">
        <f t="shared" si="88"/>
        <v>#REF!</v>
      </c>
      <c r="C1467" s="1" t="str">
        <f t="shared" si="89"/>
        <v>PPIORG3208</v>
      </c>
      <c r="D1467" s="1" t="str">
        <f t="shared" si="90"/>
        <v>PPISPLY320811</v>
      </c>
      <c r="E1467" s="1" t="str">
        <f t="shared" si="91"/>
        <v>PPIITEM320811013073</v>
      </c>
      <c r="F1467" s="1" t="str">
        <f>VLOOKUP( C1467,MST_CM_ORG!A:B,2)</f>
        <v>雲南市</v>
      </c>
      <c r="G1467" s="1" t="str">
        <f>VLOOKUP(D1467, PPI_SPLYCD!A:B,2,FALSE)</f>
        <v>物品</v>
      </c>
      <c r="H1467" s="1" t="str">
        <f>VLOOKUP(E1467, MST_CM_ITEM!A:B,2,FALSE)</f>
        <v>役務等の提供：旅客運送</v>
      </c>
    </row>
    <row r="1468" spans="1:8" x14ac:dyDescent="0.15">
      <c r="A1468" s="1" t="str">
        <f>IF(MID(MST_CM_ITEM!A1468,12,2)&lt;&gt;"11",RIGHT(MST_CM_ITEM!A1468,13),RIGHT(MST_CM_ITEM!A1468,12))</f>
        <v>320811013074</v>
      </c>
      <c r="B1468" s="1" t="e">
        <f t="shared" si="88"/>
        <v>#REF!</v>
      </c>
      <c r="C1468" s="1" t="str">
        <f t="shared" si="89"/>
        <v>PPIORG3208</v>
      </c>
      <c r="D1468" s="1" t="str">
        <f t="shared" si="90"/>
        <v>PPISPLY320811</v>
      </c>
      <c r="E1468" s="1" t="str">
        <f t="shared" si="91"/>
        <v>PPIITEM320811013074</v>
      </c>
      <c r="F1468" s="1" t="str">
        <f>VLOOKUP( C1468,MST_CM_ORG!A:B,2)</f>
        <v>雲南市</v>
      </c>
      <c r="G1468" s="1" t="str">
        <f>VLOOKUP(D1468, PPI_SPLYCD!A:B,2,FALSE)</f>
        <v>物品</v>
      </c>
      <c r="H1468" s="1" t="str">
        <f>VLOOKUP(E1468, MST_CM_ITEM!A:B,2,FALSE)</f>
        <v>役務等の提供：その他運搬・配送等</v>
      </c>
    </row>
    <row r="1469" spans="1:8" x14ac:dyDescent="0.15">
      <c r="A1469" s="1" t="str">
        <f>IF(MID(MST_CM_ITEM!A1469,12,2)&lt;&gt;"11",RIGHT(MST_CM_ITEM!A1469,13),RIGHT(MST_CM_ITEM!A1469,12))</f>
        <v>320811013075</v>
      </c>
      <c r="B1469" s="1" t="e">
        <f t="shared" si="88"/>
        <v>#REF!</v>
      </c>
      <c r="C1469" s="1" t="str">
        <f t="shared" si="89"/>
        <v>PPIORG3208</v>
      </c>
      <c r="D1469" s="1" t="str">
        <f t="shared" si="90"/>
        <v>PPISPLY320811</v>
      </c>
      <c r="E1469" s="1" t="str">
        <f t="shared" si="91"/>
        <v>PPIITEM320811013075</v>
      </c>
      <c r="F1469" s="1" t="str">
        <f>VLOOKUP( C1469,MST_CM_ORG!A:B,2)</f>
        <v>雲南市</v>
      </c>
      <c r="G1469" s="1" t="str">
        <f>VLOOKUP(D1469, PPI_SPLYCD!A:B,2,FALSE)</f>
        <v>物品</v>
      </c>
      <c r="H1469" s="1" t="str">
        <f>VLOOKUP(E1469, MST_CM_ITEM!A:B,2,FALSE)</f>
        <v>役務等の提供：損害保険</v>
      </c>
    </row>
    <row r="1470" spans="1:8" x14ac:dyDescent="0.15">
      <c r="A1470" s="1" t="str">
        <f>IF(MID(MST_CM_ITEM!A1470,12,2)&lt;&gt;"11",RIGHT(MST_CM_ITEM!A1470,13),RIGHT(MST_CM_ITEM!A1470,12))</f>
        <v>320811013076</v>
      </c>
      <c r="B1470" s="1" t="e">
        <f t="shared" si="88"/>
        <v>#REF!</v>
      </c>
      <c r="C1470" s="1" t="str">
        <f t="shared" si="89"/>
        <v>PPIORG3208</v>
      </c>
      <c r="D1470" s="1" t="str">
        <f t="shared" si="90"/>
        <v>PPISPLY320811</v>
      </c>
      <c r="E1470" s="1" t="str">
        <f t="shared" si="91"/>
        <v>PPIITEM320811013076</v>
      </c>
      <c r="F1470" s="1" t="str">
        <f>VLOOKUP( C1470,MST_CM_ORG!A:B,2)</f>
        <v>雲南市</v>
      </c>
      <c r="G1470" s="1" t="str">
        <f>VLOOKUP(D1470, PPI_SPLYCD!A:B,2,FALSE)</f>
        <v>物品</v>
      </c>
      <c r="H1470" s="1" t="str">
        <f>VLOOKUP(E1470, MST_CM_ITEM!A:B,2,FALSE)</f>
        <v>役務等の提供：クリーニング</v>
      </c>
    </row>
    <row r="1471" spans="1:8" x14ac:dyDescent="0.15">
      <c r="A1471" s="1" t="str">
        <f>IF(MID(MST_CM_ITEM!A1471,12,2)&lt;&gt;"11",RIGHT(MST_CM_ITEM!A1471,13),RIGHT(MST_CM_ITEM!A1471,12))</f>
        <v>320811013077</v>
      </c>
      <c r="B1471" s="1" t="e">
        <f t="shared" si="88"/>
        <v>#REF!</v>
      </c>
      <c r="C1471" s="1" t="str">
        <f t="shared" si="89"/>
        <v>PPIORG3208</v>
      </c>
      <c r="D1471" s="1" t="str">
        <f t="shared" si="90"/>
        <v>PPISPLY320811</v>
      </c>
      <c r="E1471" s="1" t="str">
        <f t="shared" si="91"/>
        <v>PPIITEM320811013077</v>
      </c>
      <c r="F1471" s="1" t="str">
        <f>VLOOKUP( C1471,MST_CM_ORG!A:B,2)</f>
        <v>雲南市</v>
      </c>
      <c r="G1471" s="1" t="str">
        <f>VLOOKUP(D1471, PPI_SPLYCD!A:B,2,FALSE)</f>
        <v>物品</v>
      </c>
      <c r="H1471" s="1" t="str">
        <f>VLOOKUP(E1471, MST_CM_ITEM!A:B,2,FALSE)</f>
        <v>役務等の提供：健康診断</v>
      </c>
    </row>
    <row r="1472" spans="1:8" x14ac:dyDescent="0.15">
      <c r="A1472" s="1" t="str">
        <f>IF(MID(MST_CM_ITEM!A1472,12,2)&lt;&gt;"11",RIGHT(MST_CM_ITEM!A1472,13),RIGHT(MST_CM_ITEM!A1472,12))</f>
        <v>320811013078</v>
      </c>
      <c r="B1472" s="1" t="e">
        <f t="shared" si="88"/>
        <v>#REF!</v>
      </c>
      <c r="C1472" s="1" t="str">
        <f t="shared" si="89"/>
        <v>PPIORG3208</v>
      </c>
      <c r="D1472" s="1" t="str">
        <f t="shared" si="90"/>
        <v>PPISPLY320811</v>
      </c>
      <c r="E1472" s="1" t="str">
        <f t="shared" si="91"/>
        <v>PPIITEM320811013078</v>
      </c>
      <c r="F1472" s="1" t="str">
        <f>VLOOKUP( C1472,MST_CM_ORG!A:B,2)</f>
        <v>雲南市</v>
      </c>
      <c r="G1472" s="1" t="str">
        <f>VLOOKUP(D1472, PPI_SPLYCD!A:B,2,FALSE)</f>
        <v>物品</v>
      </c>
      <c r="H1472" s="1" t="str">
        <f>VLOOKUP(E1472, MST_CM_ITEM!A:B,2,FALSE)</f>
        <v>役務等の提供：人材派遣</v>
      </c>
    </row>
    <row r="1473" spans="1:8" x14ac:dyDescent="0.15">
      <c r="A1473" s="1" t="str">
        <f>IF(MID(MST_CM_ITEM!A1473,12,2)&lt;&gt;"11",RIGHT(MST_CM_ITEM!A1473,13),RIGHT(MST_CM_ITEM!A1473,12))</f>
        <v>320811013079</v>
      </c>
      <c r="B1473" s="1" t="e">
        <f t="shared" si="88"/>
        <v>#REF!</v>
      </c>
      <c r="C1473" s="1" t="str">
        <f t="shared" si="89"/>
        <v>PPIORG3208</v>
      </c>
      <c r="D1473" s="1" t="str">
        <f t="shared" si="90"/>
        <v>PPISPLY320811</v>
      </c>
      <c r="E1473" s="1" t="str">
        <f t="shared" si="91"/>
        <v>PPIITEM320811013079</v>
      </c>
      <c r="F1473" s="1" t="str">
        <f>VLOOKUP( C1473,MST_CM_ORG!A:B,2)</f>
        <v>雲南市</v>
      </c>
      <c r="G1473" s="1" t="str">
        <f>VLOOKUP(D1473, PPI_SPLYCD!A:B,2,FALSE)</f>
        <v>物品</v>
      </c>
      <c r="H1473" s="1" t="str">
        <f>VLOOKUP(E1473, MST_CM_ITEM!A:B,2,FALSE)</f>
        <v>役務等の提供：不用品買受</v>
      </c>
    </row>
    <row r="1474" spans="1:8" x14ac:dyDescent="0.15">
      <c r="A1474" s="1" t="str">
        <f>IF(MID(MST_CM_ITEM!A1474,12,2)&lt;&gt;"11",RIGHT(MST_CM_ITEM!A1474,13),RIGHT(MST_CM_ITEM!A1474,12))</f>
        <v>320811013080</v>
      </c>
      <c r="B1474" s="1" t="e">
        <f t="shared" si="88"/>
        <v>#REF!</v>
      </c>
      <c r="C1474" s="1" t="str">
        <f t="shared" si="89"/>
        <v>PPIORG3208</v>
      </c>
      <c r="D1474" s="1" t="str">
        <f t="shared" si="90"/>
        <v>PPISPLY320811</v>
      </c>
      <c r="E1474" s="1" t="str">
        <f t="shared" si="91"/>
        <v>PPIITEM320811013080</v>
      </c>
      <c r="F1474" s="1" t="str">
        <f>VLOOKUP( C1474,MST_CM_ORG!A:B,2)</f>
        <v>雲南市</v>
      </c>
      <c r="G1474" s="1" t="str">
        <f>VLOOKUP(D1474, PPI_SPLYCD!A:B,2,FALSE)</f>
        <v>物品</v>
      </c>
      <c r="H1474" s="1" t="str">
        <f>VLOOKUP(E1474, MST_CM_ITEM!A:B,2,FALSE)</f>
        <v>役務等の提供：その他</v>
      </c>
    </row>
    <row r="1475" spans="1:8" x14ac:dyDescent="0.15">
      <c r="A1475" s="1" t="str">
        <f>IF(MID(MST_CM_ITEM!A1475,12,2)&lt;&gt;"11",RIGHT(MST_CM_ITEM!A1475,13),RIGHT(MST_CM_ITEM!A1475,12))</f>
        <v>320811014000</v>
      </c>
      <c r="B1475" s="1" t="e">
        <f t="shared" si="88"/>
        <v>#REF!</v>
      </c>
      <c r="C1475" s="1" t="str">
        <f t="shared" si="89"/>
        <v>PPIORG3208</v>
      </c>
      <c r="D1475" s="1" t="str">
        <f t="shared" si="90"/>
        <v>PPISPLY320811</v>
      </c>
      <c r="E1475" s="1" t="str">
        <f t="shared" si="91"/>
        <v>PPIITEM320811014000</v>
      </c>
      <c r="F1475" s="1" t="str">
        <f>VLOOKUP( C1475,MST_CM_ORG!A:B,2)</f>
        <v>雲南市</v>
      </c>
      <c r="G1475" s="1" t="str">
        <f>VLOOKUP(D1475, PPI_SPLYCD!A:B,2,FALSE)</f>
        <v>物品</v>
      </c>
      <c r="H1475" s="1" t="str">
        <f>VLOOKUP(E1475, MST_CM_ITEM!A:B,2,FALSE)</f>
        <v>物品の購入：</v>
      </c>
    </row>
    <row r="1476" spans="1:8" x14ac:dyDescent="0.15">
      <c r="A1476" s="1" t="str">
        <f>IF(MID(MST_CM_ITEM!A1476,12,2)&lt;&gt;"11",RIGHT(MST_CM_ITEM!A1476,13),RIGHT(MST_CM_ITEM!A1476,12))</f>
        <v>320811014001</v>
      </c>
      <c r="B1476" s="1" t="e">
        <f t="shared" ref="B1476:B1539" si="92">IF(OR(ISERROR(F1476),ISERROR(G1476),ISERROR(H1476)),"",IF(org_name&lt;&gt;F1476,"",CONCATENATE(G1476,"：",H1476)))</f>
        <v>#REF!</v>
      </c>
      <c r="C1476" s="1" t="str">
        <f t="shared" ref="C1476:C1539" si="93">"PPIORG"&amp;LEFT(A1476,4)</f>
        <v>PPIORG3208</v>
      </c>
      <c r="D1476" s="1" t="str">
        <f t="shared" ref="D1476:D1539" si="94">"PPISPLY"&amp;LEFT(A1476,6)</f>
        <v>PPISPLY320811</v>
      </c>
      <c r="E1476" s="1" t="str">
        <f t="shared" ref="E1476:E1539" si="95">"PPIITEM"&amp;A1476</f>
        <v>PPIITEM320811014001</v>
      </c>
      <c r="F1476" s="1" t="str">
        <f>VLOOKUP( C1476,MST_CM_ORG!A:B,2)</f>
        <v>雲南市</v>
      </c>
      <c r="G1476" s="1" t="str">
        <f>VLOOKUP(D1476, PPI_SPLYCD!A:B,2,FALSE)</f>
        <v>物品</v>
      </c>
      <c r="H1476" s="1" t="str">
        <f>VLOOKUP(E1476, MST_CM_ITEM!A:B,2,FALSE)</f>
        <v>物品の購入：立木竹</v>
      </c>
    </row>
    <row r="1477" spans="1:8" x14ac:dyDescent="0.15">
      <c r="A1477" s="1" t="str">
        <f>IF(MID(MST_CM_ITEM!A1477,12,2)&lt;&gt;"11",RIGHT(MST_CM_ITEM!A1477,13),RIGHT(MST_CM_ITEM!A1477,12))</f>
        <v>320811014002</v>
      </c>
      <c r="B1477" s="1" t="e">
        <f t="shared" si="92"/>
        <v>#REF!</v>
      </c>
      <c r="C1477" s="1" t="str">
        <f t="shared" si="93"/>
        <v>PPIORG3208</v>
      </c>
      <c r="D1477" s="1" t="str">
        <f t="shared" si="94"/>
        <v>PPISPLY320811</v>
      </c>
      <c r="E1477" s="1" t="str">
        <f t="shared" si="95"/>
        <v>PPIITEM320811014002</v>
      </c>
      <c r="F1477" s="1" t="str">
        <f>VLOOKUP( C1477,MST_CM_ORG!A:B,2)</f>
        <v>雲南市</v>
      </c>
      <c r="G1477" s="1" t="str">
        <f>VLOOKUP(D1477, PPI_SPLYCD!A:B,2,FALSE)</f>
        <v>物品</v>
      </c>
      <c r="H1477" s="1" t="str">
        <f>VLOOKUP(E1477, MST_CM_ITEM!A:B,2,FALSE)</f>
        <v>物品の購入：その他</v>
      </c>
    </row>
    <row r="1478" spans="1:8" x14ac:dyDescent="0.15">
      <c r="A1478" s="1" t="str">
        <f>IF(MID(MST_CM_ITEM!A1478,12,2)&lt;&gt;"11",RIGHT(MST_CM_ITEM!A1478,13),RIGHT(MST_CM_ITEM!A1478,12))</f>
        <v>3210000200501</v>
      </c>
      <c r="B1478" s="1" t="e">
        <f t="shared" si="92"/>
        <v>#REF!</v>
      </c>
      <c r="C1478" s="1" t="str">
        <f t="shared" si="93"/>
        <v>PPIORG3210</v>
      </c>
      <c r="D1478" s="1" t="str">
        <f t="shared" si="94"/>
        <v>PPISPLY321000</v>
      </c>
      <c r="E1478" s="1" t="str">
        <f t="shared" si="95"/>
        <v>PPIITEM3210000200501</v>
      </c>
      <c r="F1478" s="1" t="str">
        <f>VLOOKUP( C1478,MST_CM_ORG!A:B,2)</f>
        <v>奥出雲町</v>
      </c>
      <c r="G1478" s="1" t="str">
        <f>VLOOKUP(D1478, PPI_SPLYCD!A:B,2,FALSE)</f>
        <v>工事</v>
      </c>
      <c r="H1478" s="1" t="str">
        <f>VLOOKUP(E1478, MST_CM_ITEM!A:B,2,FALSE)</f>
        <v>一般土木工事</v>
      </c>
    </row>
    <row r="1479" spans="1:8" x14ac:dyDescent="0.15">
      <c r="A1479" s="1" t="str">
        <f>IF(MID(MST_CM_ITEM!A1479,12,2)&lt;&gt;"11",RIGHT(MST_CM_ITEM!A1479,13),RIGHT(MST_CM_ITEM!A1479,12))</f>
        <v>3210000200502</v>
      </c>
      <c r="B1479" s="1" t="e">
        <f t="shared" si="92"/>
        <v>#REF!</v>
      </c>
      <c r="C1479" s="1" t="str">
        <f t="shared" si="93"/>
        <v>PPIORG3210</v>
      </c>
      <c r="D1479" s="1" t="str">
        <f t="shared" si="94"/>
        <v>PPISPLY321000</v>
      </c>
      <c r="E1479" s="1" t="str">
        <f t="shared" si="95"/>
        <v>PPIITEM3210000200502</v>
      </c>
      <c r="F1479" s="1" t="str">
        <f>VLOOKUP( C1479,MST_CM_ORG!A:B,2)</f>
        <v>奥出雲町</v>
      </c>
      <c r="G1479" s="1" t="str">
        <f>VLOOKUP(D1479, PPI_SPLYCD!A:B,2,FALSE)</f>
        <v>工事</v>
      </c>
      <c r="H1479" s="1" t="str">
        <f>VLOOKUP(E1479, MST_CM_ITEM!A:B,2,FALSE)</f>
        <v>アスファルト舗装工事</v>
      </c>
    </row>
    <row r="1480" spans="1:8" x14ac:dyDescent="0.15">
      <c r="A1480" s="1" t="str">
        <f>IF(MID(MST_CM_ITEM!A1480,12,2)&lt;&gt;"11",RIGHT(MST_CM_ITEM!A1480,13),RIGHT(MST_CM_ITEM!A1480,12))</f>
        <v>3210000200503</v>
      </c>
      <c r="B1480" s="1" t="e">
        <f t="shared" si="92"/>
        <v>#REF!</v>
      </c>
      <c r="C1480" s="1" t="str">
        <f t="shared" si="93"/>
        <v>PPIORG3210</v>
      </c>
      <c r="D1480" s="1" t="str">
        <f t="shared" si="94"/>
        <v>PPISPLY321000</v>
      </c>
      <c r="E1480" s="1" t="str">
        <f t="shared" si="95"/>
        <v>PPIITEM3210000200503</v>
      </c>
      <c r="F1480" s="1" t="str">
        <f>VLOOKUP( C1480,MST_CM_ORG!A:B,2)</f>
        <v>奥出雲町</v>
      </c>
      <c r="G1480" s="1" t="str">
        <f>VLOOKUP(D1480, PPI_SPLYCD!A:B,2,FALSE)</f>
        <v>工事</v>
      </c>
      <c r="H1480" s="1" t="str">
        <f>VLOOKUP(E1480, MST_CM_ITEM!A:B,2,FALSE)</f>
        <v>鋼橋上部工事</v>
      </c>
    </row>
    <row r="1481" spans="1:8" x14ac:dyDescent="0.15">
      <c r="A1481" s="1" t="str">
        <f>IF(MID(MST_CM_ITEM!A1481,12,2)&lt;&gt;"11",RIGHT(MST_CM_ITEM!A1481,13),RIGHT(MST_CM_ITEM!A1481,12))</f>
        <v>3210000200504</v>
      </c>
      <c r="B1481" s="1" t="e">
        <f t="shared" si="92"/>
        <v>#REF!</v>
      </c>
      <c r="C1481" s="1" t="str">
        <f t="shared" si="93"/>
        <v>PPIORG3210</v>
      </c>
      <c r="D1481" s="1" t="str">
        <f t="shared" si="94"/>
        <v>PPISPLY321000</v>
      </c>
      <c r="E1481" s="1" t="str">
        <f t="shared" si="95"/>
        <v>PPIITEM3210000200504</v>
      </c>
      <c r="F1481" s="1" t="str">
        <f>VLOOKUP( C1481,MST_CM_ORG!A:B,2)</f>
        <v>奥出雲町</v>
      </c>
      <c r="G1481" s="1" t="str">
        <f>VLOOKUP(D1481, PPI_SPLYCD!A:B,2,FALSE)</f>
        <v>工事</v>
      </c>
      <c r="H1481" s="1" t="str">
        <f>VLOOKUP(E1481, MST_CM_ITEM!A:B,2,FALSE)</f>
        <v>造園工事</v>
      </c>
    </row>
    <row r="1482" spans="1:8" x14ac:dyDescent="0.15">
      <c r="A1482" s="1" t="str">
        <f>IF(MID(MST_CM_ITEM!A1482,12,2)&lt;&gt;"11",RIGHT(MST_CM_ITEM!A1482,13),RIGHT(MST_CM_ITEM!A1482,12))</f>
        <v>3210000200505</v>
      </c>
      <c r="B1482" s="1" t="e">
        <f t="shared" si="92"/>
        <v>#REF!</v>
      </c>
      <c r="C1482" s="1" t="str">
        <f t="shared" si="93"/>
        <v>PPIORG3210</v>
      </c>
      <c r="D1482" s="1" t="str">
        <f t="shared" si="94"/>
        <v>PPISPLY321000</v>
      </c>
      <c r="E1482" s="1" t="str">
        <f t="shared" si="95"/>
        <v>PPIITEM3210000200505</v>
      </c>
      <c r="F1482" s="1" t="str">
        <f>VLOOKUP( C1482,MST_CM_ORG!A:B,2)</f>
        <v>奥出雲町</v>
      </c>
      <c r="G1482" s="1" t="str">
        <f>VLOOKUP(D1482, PPI_SPLYCD!A:B,2,FALSE)</f>
        <v>工事</v>
      </c>
      <c r="H1482" s="1" t="str">
        <f>VLOOKUP(E1482, MST_CM_ITEM!A:B,2,FALSE)</f>
        <v>建築工事</v>
      </c>
    </row>
    <row r="1483" spans="1:8" x14ac:dyDescent="0.15">
      <c r="A1483" s="1" t="str">
        <f>IF(MID(MST_CM_ITEM!A1483,12,2)&lt;&gt;"11",RIGHT(MST_CM_ITEM!A1483,13),RIGHT(MST_CM_ITEM!A1483,12))</f>
        <v>3210000200506</v>
      </c>
      <c r="B1483" s="1" t="e">
        <f t="shared" si="92"/>
        <v>#REF!</v>
      </c>
      <c r="C1483" s="1" t="str">
        <f t="shared" si="93"/>
        <v>PPIORG3210</v>
      </c>
      <c r="D1483" s="1" t="str">
        <f t="shared" si="94"/>
        <v>PPISPLY321000</v>
      </c>
      <c r="E1483" s="1" t="str">
        <f t="shared" si="95"/>
        <v>PPIITEM3210000200506</v>
      </c>
      <c r="F1483" s="1" t="str">
        <f>VLOOKUP( C1483,MST_CM_ORG!A:B,2)</f>
        <v>奥出雲町</v>
      </c>
      <c r="G1483" s="1" t="str">
        <f>VLOOKUP(D1483, PPI_SPLYCD!A:B,2,FALSE)</f>
        <v>工事</v>
      </c>
      <c r="H1483" s="1" t="str">
        <f>VLOOKUP(E1483, MST_CM_ITEM!A:B,2,FALSE)</f>
        <v>木造建築工事</v>
      </c>
    </row>
    <row r="1484" spans="1:8" x14ac:dyDescent="0.15">
      <c r="A1484" s="1" t="str">
        <f>IF(MID(MST_CM_ITEM!A1484,12,2)&lt;&gt;"11",RIGHT(MST_CM_ITEM!A1484,13),RIGHT(MST_CM_ITEM!A1484,12))</f>
        <v>3210000200507</v>
      </c>
      <c r="B1484" s="1" t="e">
        <f t="shared" si="92"/>
        <v>#REF!</v>
      </c>
      <c r="C1484" s="1" t="str">
        <f t="shared" si="93"/>
        <v>PPIORG3210</v>
      </c>
      <c r="D1484" s="1" t="str">
        <f t="shared" si="94"/>
        <v>PPISPLY321000</v>
      </c>
      <c r="E1484" s="1" t="str">
        <f t="shared" si="95"/>
        <v>PPIITEM3210000200507</v>
      </c>
      <c r="F1484" s="1" t="str">
        <f>VLOOKUP( C1484,MST_CM_ORG!A:B,2)</f>
        <v>奥出雲町</v>
      </c>
      <c r="G1484" s="1" t="str">
        <f>VLOOKUP(D1484, PPI_SPLYCD!A:B,2,FALSE)</f>
        <v>工事</v>
      </c>
      <c r="H1484" s="1" t="str">
        <f>VLOOKUP(E1484, MST_CM_ITEM!A:B,2,FALSE)</f>
        <v>電気設備工事</v>
      </c>
    </row>
    <row r="1485" spans="1:8" x14ac:dyDescent="0.15">
      <c r="A1485" s="1" t="str">
        <f>IF(MID(MST_CM_ITEM!A1485,12,2)&lt;&gt;"11",RIGHT(MST_CM_ITEM!A1485,13),RIGHT(MST_CM_ITEM!A1485,12))</f>
        <v>3210000200508</v>
      </c>
      <c r="B1485" s="1" t="e">
        <f t="shared" si="92"/>
        <v>#REF!</v>
      </c>
      <c r="C1485" s="1" t="str">
        <f t="shared" si="93"/>
        <v>PPIORG3210</v>
      </c>
      <c r="D1485" s="1" t="str">
        <f t="shared" si="94"/>
        <v>PPISPLY321000</v>
      </c>
      <c r="E1485" s="1" t="str">
        <f t="shared" si="95"/>
        <v>PPIITEM3210000200508</v>
      </c>
      <c r="F1485" s="1" t="str">
        <f>VLOOKUP( C1485,MST_CM_ORG!A:B,2)</f>
        <v>奥出雲町</v>
      </c>
      <c r="G1485" s="1" t="str">
        <f>VLOOKUP(D1485, PPI_SPLYCD!A:B,2,FALSE)</f>
        <v>工事</v>
      </c>
      <c r="H1485" s="1" t="str">
        <f>VLOOKUP(E1485, MST_CM_ITEM!A:B,2,FALSE)</f>
        <v>冷暖房衛生設備工事</v>
      </c>
    </row>
    <row r="1486" spans="1:8" x14ac:dyDescent="0.15">
      <c r="A1486" s="1" t="str">
        <f>IF(MID(MST_CM_ITEM!A1486,12,2)&lt;&gt;"11",RIGHT(MST_CM_ITEM!A1486,13),RIGHT(MST_CM_ITEM!A1486,12))</f>
        <v>3210000200509</v>
      </c>
      <c r="B1486" s="1" t="e">
        <f t="shared" si="92"/>
        <v>#REF!</v>
      </c>
      <c r="C1486" s="1" t="str">
        <f t="shared" si="93"/>
        <v>PPIORG3210</v>
      </c>
      <c r="D1486" s="1" t="str">
        <f t="shared" si="94"/>
        <v>PPISPLY321000</v>
      </c>
      <c r="E1486" s="1" t="str">
        <f t="shared" si="95"/>
        <v>PPIITEM3210000200509</v>
      </c>
      <c r="F1486" s="1" t="str">
        <f>VLOOKUP( C1486,MST_CM_ORG!A:B,2)</f>
        <v>奥出雲町</v>
      </c>
      <c r="G1486" s="1" t="str">
        <f>VLOOKUP(D1486, PPI_SPLYCD!A:B,2,FALSE)</f>
        <v>工事</v>
      </c>
      <c r="H1486" s="1" t="str">
        <f>VLOOKUP(E1486, MST_CM_ITEM!A:B,2,FALSE)</f>
        <v>セメント・コンクリート舗装工事</v>
      </c>
    </row>
    <row r="1487" spans="1:8" x14ac:dyDescent="0.15">
      <c r="A1487" s="1" t="str">
        <f>IF(MID(MST_CM_ITEM!A1487,12,2)&lt;&gt;"11",RIGHT(MST_CM_ITEM!A1487,13),RIGHT(MST_CM_ITEM!A1487,12))</f>
        <v>3210000200510</v>
      </c>
      <c r="B1487" s="1" t="e">
        <f t="shared" si="92"/>
        <v>#REF!</v>
      </c>
      <c r="C1487" s="1" t="str">
        <f t="shared" si="93"/>
        <v>PPIORG3210</v>
      </c>
      <c r="D1487" s="1" t="str">
        <f t="shared" si="94"/>
        <v>PPISPLY321000</v>
      </c>
      <c r="E1487" s="1" t="str">
        <f t="shared" si="95"/>
        <v>PPIITEM3210000200510</v>
      </c>
      <c r="F1487" s="1" t="str">
        <f>VLOOKUP( C1487,MST_CM_ORG!A:B,2)</f>
        <v>奥出雲町</v>
      </c>
      <c r="G1487" s="1" t="str">
        <f>VLOOKUP(D1487, PPI_SPLYCD!A:B,2,FALSE)</f>
        <v>工事</v>
      </c>
      <c r="H1487" s="1" t="str">
        <f>VLOOKUP(E1487, MST_CM_ITEM!A:B,2,FALSE)</f>
        <v>プレストレスト・コンクリート工事</v>
      </c>
    </row>
    <row r="1488" spans="1:8" x14ac:dyDescent="0.15">
      <c r="A1488" s="1" t="str">
        <f>IF(MID(MST_CM_ITEM!A1488,12,2)&lt;&gt;"11",RIGHT(MST_CM_ITEM!A1488,13),RIGHT(MST_CM_ITEM!A1488,12))</f>
        <v>3210000200511</v>
      </c>
      <c r="B1488" s="1" t="e">
        <f t="shared" si="92"/>
        <v>#REF!</v>
      </c>
      <c r="C1488" s="1" t="str">
        <f t="shared" si="93"/>
        <v>PPIORG3210</v>
      </c>
      <c r="D1488" s="1" t="str">
        <f t="shared" si="94"/>
        <v>PPISPLY321000</v>
      </c>
      <c r="E1488" s="1" t="str">
        <f t="shared" si="95"/>
        <v>PPIITEM3210000200511</v>
      </c>
      <c r="F1488" s="1" t="str">
        <f>VLOOKUP( C1488,MST_CM_ORG!A:B,2)</f>
        <v>奥出雲町</v>
      </c>
      <c r="G1488" s="1" t="str">
        <f>VLOOKUP(D1488, PPI_SPLYCD!A:B,2,FALSE)</f>
        <v>工事</v>
      </c>
      <c r="H1488" s="1" t="str">
        <f>VLOOKUP(E1488, MST_CM_ITEM!A:B,2,FALSE)</f>
        <v>法面処理工事</v>
      </c>
    </row>
    <row r="1489" spans="1:8" x14ac:dyDescent="0.15">
      <c r="A1489" s="1" t="str">
        <f>IF(MID(MST_CM_ITEM!A1489,12,2)&lt;&gt;"11",RIGHT(MST_CM_ITEM!A1489,13),RIGHT(MST_CM_ITEM!A1489,12))</f>
        <v>3210000200512</v>
      </c>
      <c r="B1489" s="1" t="e">
        <f t="shared" si="92"/>
        <v>#REF!</v>
      </c>
      <c r="C1489" s="1" t="str">
        <f t="shared" si="93"/>
        <v>PPIORG3210</v>
      </c>
      <c r="D1489" s="1" t="str">
        <f t="shared" si="94"/>
        <v>PPISPLY321000</v>
      </c>
      <c r="E1489" s="1" t="str">
        <f t="shared" si="95"/>
        <v>PPIITEM3210000200512</v>
      </c>
      <c r="F1489" s="1" t="str">
        <f>VLOOKUP( C1489,MST_CM_ORG!A:B,2)</f>
        <v>奥出雲町</v>
      </c>
      <c r="G1489" s="1" t="str">
        <f>VLOOKUP(D1489, PPI_SPLYCD!A:B,2,FALSE)</f>
        <v>工事</v>
      </c>
      <c r="H1489" s="1" t="str">
        <f>VLOOKUP(E1489, MST_CM_ITEM!A:B,2,FALSE)</f>
        <v>塗装工事</v>
      </c>
    </row>
    <row r="1490" spans="1:8" x14ac:dyDescent="0.15">
      <c r="A1490" s="1" t="str">
        <f>IF(MID(MST_CM_ITEM!A1490,12,2)&lt;&gt;"11",RIGHT(MST_CM_ITEM!A1490,13),RIGHT(MST_CM_ITEM!A1490,12))</f>
        <v>3210000200513</v>
      </c>
      <c r="B1490" s="1" t="e">
        <f t="shared" si="92"/>
        <v>#REF!</v>
      </c>
      <c r="C1490" s="1" t="str">
        <f t="shared" si="93"/>
        <v>PPIORG3210</v>
      </c>
      <c r="D1490" s="1" t="str">
        <f t="shared" si="94"/>
        <v>PPISPLY321000</v>
      </c>
      <c r="E1490" s="1" t="str">
        <f t="shared" si="95"/>
        <v>PPIITEM3210000200513</v>
      </c>
      <c r="F1490" s="1" t="str">
        <f>VLOOKUP( C1490,MST_CM_ORG!A:B,2)</f>
        <v>奥出雲町</v>
      </c>
      <c r="G1490" s="1" t="str">
        <f>VLOOKUP(D1490, PPI_SPLYCD!A:B,2,FALSE)</f>
        <v>工事</v>
      </c>
      <c r="H1490" s="1" t="str">
        <f>VLOOKUP(E1490, MST_CM_ITEM!A:B,2,FALSE)</f>
        <v>維持修繕工事</v>
      </c>
    </row>
    <row r="1491" spans="1:8" x14ac:dyDescent="0.15">
      <c r="A1491" s="1" t="str">
        <f>IF(MID(MST_CM_ITEM!A1491,12,2)&lt;&gt;"11",RIGHT(MST_CM_ITEM!A1491,13),RIGHT(MST_CM_ITEM!A1491,12))</f>
        <v>3210000200514</v>
      </c>
      <c r="B1491" s="1" t="e">
        <f t="shared" si="92"/>
        <v>#REF!</v>
      </c>
      <c r="C1491" s="1" t="str">
        <f t="shared" si="93"/>
        <v>PPIORG3210</v>
      </c>
      <c r="D1491" s="1" t="str">
        <f t="shared" si="94"/>
        <v>PPISPLY321000</v>
      </c>
      <c r="E1491" s="1" t="str">
        <f t="shared" si="95"/>
        <v>PPIITEM3210000200514</v>
      </c>
      <c r="F1491" s="1" t="str">
        <f>VLOOKUP( C1491,MST_CM_ORG!A:B,2)</f>
        <v>奥出雲町</v>
      </c>
      <c r="G1491" s="1" t="str">
        <f>VLOOKUP(D1491, PPI_SPLYCD!A:B,2,FALSE)</f>
        <v>工事</v>
      </c>
      <c r="H1491" s="1" t="str">
        <f>VLOOKUP(E1491, MST_CM_ITEM!A:B,2,FALSE)</f>
        <v>しゅんせつ工事</v>
      </c>
    </row>
    <row r="1492" spans="1:8" x14ac:dyDescent="0.15">
      <c r="A1492" s="1" t="str">
        <f>IF(MID(MST_CM_ITEM!A1492,12,2)&lt;&gt;"11",RIGHT(MST_CM_ITEM!A1492,13),RIGHT(MST_CM_ITEM!A1492,12))</f>
        <v>3210000200515</v>
      </c>
      <c r="B1492" s="1" t="e">
        <f t="shared" si="92"/>
        <v>#REF!</v>
      </c>
      <c r="C1492" s="1" t="str">
        <f t="shared" si="93"/>
        <v>PPIORG3210</v>
      </c>
      <c r="D1492" s="1" t="str">
        <f t="shared" si="94"/>
        <v>PPISPLY321000</v>
      </c>
      <c r="E1492" s="1" t="str">
        <f t="shared" si="95"/>
        <v>PPIITEM3210000200515</v>
      </c>
      <c r="F1492" s="1" t="str">
        <f>VLOOKUP( C1492,MST_CM_ORG!A:B,2)</f>
        <v>奥出雲町</v>
      </c>
      <c r="G1492" s="1" t="str">
        <f>VLOOKUP(D1492, PPI_SPLYCD!A:B,2,FALSE)</f>
        <v>工事</v>
      </c>
      <c r="H1492" s="1" t="str">
        <f>VLOOKUP(E1492, MST_CM_ITEM!A:B,2,FALSE)</f>
        <v>グラウト工事</v>
      </c>
    </row>
    <row r="1493" spans="1:8" x14ac:dyDescent="0.15">
      <c r="A1493" s="1" t="str">
        <f>IF(MID(MST_CM_ITEM!A1493,12,2)&lt;&gt;"11",RIGHT(MST_CM_ITEM!A1493,13),RIGHT(MST_CM_ITEM!A1493,12))</f>
        <v>3210000200516</v>
      </c>
      <c r="B1493" s="1" t="e">
        <f t="shared" si="92"/>
        <v>#REF!</v>
      </c>
      <c r="C1493" s="1" t="str">
        <f t="shared" si="93"/>
        <v>PPIORG3210</v>
      </c>
      <c r="D1493" s="1" t="str">
        <f t="shared" si="94"/>
        <v>PPISPLY321000</v>
      </c>
      <c r="E1493" s="1" t="str">
        <f t="shared" si="95"/>
        <v>PPIITEM3210000200516</v>
      </c>
      <c r="F1493" s="1" t="str">
        <f>VLOOKUP( C1493,MST_CM_ORG!A:B,2)</f>
        <v>奥出雲町</v>
      </c>
      <c r="G1493" s="1" t="str">
        <f>VLOOKUP(D1493, PPI_SPLYCD!A:B,2,FALSE)</f>
        <v>工事</v>
      </c>
      <c r="H1493" s="1" t="str">
        <f>VLOOKUP(E1493, MST_CM_ITEM!A:B,2,FALSE)</f>
        <v>杭打工事</v>
      </c>
    </row>
    <row r="1494" spans="1:8" x14ac:dyDescent="0.15">
      <c r="A1494" s="1" t="str">
        <f>IF(MID(MST_CM_ITEM!A1494,12,2)&lt;&gt;"11",RIGHT(MST_CM_ITEM!A1494,13),RIGHT(MST_CM_ITEM!A1494,12))</f>
        <v>3210000200517</v>
      </c>
      <c r="B1494" s="1" t="e">
        <f t="shared" si="92"/>
        <v>#REF!</v>
      </c>
      <c r="C1494" s="1" t="str">
        <f t="shared" si="93"/>
        <v>PPIORG3210</v>
      </c>
      <c r="D1494" s="1" t="str">
        <f t="shared" si="94"/>
        <v>PPISPLY321000</v>
      </c>
      <c r="E1494" s="1" t="str">
        <f t="shared" si="95"/>
        <v>PPIITEM3210000200517</v>
      </c>
      <c r="F1494" s="1" t="str">
        <f>VLOOKUP( C1494,MST_CM_ORG!A:B,2)</f>
        <v>奥出雲町</v>
      </c>
      <c r="G1494" s="1" t="str">
        <f>VLOOKUP(D1494, PPI_SPLYCD!A:B,2,FALSE)</f>
        <v>工事</v>
      </c>
      <c r="H1494" s="1" t="str">
        <f>VLOOKUP(E1494, MST_CM_ITEM!A:B,2,FALSE)</f>
        <v>さく井工事</v>
      </c>
    </row>
    <row r="1495" spans="1:8" x14ac:dyDescent="0.15">
      <c r="A1495" s="1" t="str">
        <f>IF(MID(MST_CM_ITEM!A1495,12,2)&lt;&gt;"11",RIGHT(MST_CM_ITEM!A1495,13),RIGHT(MST_CM_ITEM!A1495,12))</f>
        <v>3210000200518</v>
      </c>
      <c r="B1495" s="1" t="e">
        <f t="shared" si="92"/>
        <v>#REF!</v>
      </c>
      <c r="C1495" s="1" t="str">
        <f t="shared" si="93"/>
        <v>PPIORG3210</v>
      </c>
      <c r="D1495" s="1" t="str">
        <f t="shared" si="94"/>
        <v>PPISPLY321000</v>
      </c>
      <c r="E1495" s="1" t="str">
        <f t="shared" si="95"/>
        <v>PPIITEM3210000200518</v>
      </c>
      <c r="F1495" s="1" t="str">
        <f>VLOOKUP( C1495,MST_CM_ORG!A:B,2)</f>
        <v>奥出雲町</v>
      </c>
      <c r="G1495" s="1" t="str">
        <f>VLOOKUP(D1495, PPI_SPLYCD!A:B,2,FALSE)</f>
        <v>工事</v>
      </c>
      <c r="H1495" s="1" t="str">
        <f>VLOOKUP(E1495, MST_CM_ITEM!A:B,2,FALSE)</f>
        <v>プレハブ建築工事</v>
      </c>
    </row>
    <row r="1496" spans="1:8" x14ac:dyDescent="0.15">
      <c r="A1496" s="1" t="str">
        <f>IF(MID(MST_CM_ITEM!A1496,12,2)&lt;&gt;"11",RIGHT(MST_CM_ITEM!A1496,13),RIGHT(MST_CM_ITEM!A1496,12))</f>
        <v>3210000200519</v>
      </c>
      <c r="B1496" s="1" t="e">
        <f t="shared" si="92"/>
        <v>#REF!</v>
      </c>
      <c r="C1496" s="1" t="str">
        <f t="shared" si="93"/>
        <v>PPIORG3210</v>
      </c>
      <c r="D1496" s="1" t="str">
        <f t="shared" si="94"/>
        <v>PPISPLY321000</v>
      </c>
      <c r="E1496" s="1" t="str">
        <f t="shared" si="95"/>
        <v>PPIITEM3210000200519</v>
      </c>
      <c r="F1496" s="1" t="str">
        <f>VLOOKUP( C1496,MST_CM_ORG!A:B,2)</f>
        <v>奥出雲町</v>
      </c>
      <c r="G1496" s="1" t="str">
        <f>VLOOKUP(D1496, PPI_SPLYCD!A:B,2,FALSE)</f>
        <v>工事</v>
      </c>
      <c r="H1496" s="1" t="str">
        <f>VLOOKUP(E1496, MST_CM_ITEM!A:B,2,FALSE)</f>
        <v>機械設備工事</v>
      </c>
    </row>
    <row r="1497" spans="1:8" x14ac:dyDescent="0.15">
      <c r="A1497" s="1" t="str">
        <f>IF(MID(MST_CM_ITEM!A1497,12,2)&lt;&gt;"11",RIGHT(MST_CM_ITEM!A1497,13),RIGHT(MST_CM_ITEM!A1497,12))</f>
        <v>3210000200520</v>
      </c>
      <c r="B1497" s="1" t="e">
        <f t="shared" si="92"/>
        <v>#REF!</v>
      </c>
      <c r="C1497" s="1" t="str">
        <f t="shared" si="93"/>
        <v>PPIORG3210</v>
      </c>
      <c r="D1497" s="1" t="str">
        <f t="shared" si="94"/>
        <v>PPISPLY321000</v>
      </c>
      <c r="E1497" s="1" t="str">
        <f t="shared" si="95"/>
        <v>PPIITEM3210000200520</v>
      </c>
      <c r="F1497" s="1" t="str">
        <f>VLOOKUP( C1497,MST_CM_ORG!A:B,2)</f>
        <v>奥出雲町</v>
      </c>
      <c r="G1497" s="1" t="str">
        <f>VLOOKUP(D1497, PPI_SPLYCD!A:B,2,FALSE)</f>
        <v>工事</v>
      </c>
      <c r="H1497" s="1" t="str">
        <f>VLOOKUP(E1497, MST_CM_ITEM!A:B,2,FALSE)</f>
        <v>通信設備工事</v>
      </c>
    </row>
    <row r="1498" spans="1:8" x14ac:dyDescent="0.15">
      <c r="A1498" s="1" t="str">
        <f>IF(MID(MST_CM_ITEM!A1498,12,2)&lt;&gt;"11",RIGHT(MST_CM_ITEM!A1498,13),RIGHT(MST_CM_ITEM!A1498,12))</f>
        <v>3210000200521</v>
      </c>
      <c r="B1498" s="1" t="e">
        <f t="shared" si="92"/>
        <v>#REF!</v>
      </c>
      <c r="C1498" s="1" t="str">
        <f t="shared" si="93"/>
        <v>PPIORG3210</v>
      </c>
      <c r="D1498" s="1" t="str">
        <f t="shared" si="94"/>
        <v>PPISPLY321000</v>
      </c>
      <c r="E1498" s="1" t="str">
        <f t="shared" si="95"/>
        <v>PPIITEM3210000200521</v>
      </c>
      <c r="F1498" s="1" t="str">
        <f>VLOOKUP( C1498,MST_CM_ORG!A:B,2)</f>
        <v>奥出雲町</v>
      </c>
      <c r="G1498" s="1" t="str">
        <f>VLOOKUP(D1498, PPI_SPLYCD!A:B,2,FALSE)</f>
        <v>工事</v>
      </c>
      <c r="H1498" s="1" t="str">
        <f>VLOOKUP(E1498, MST_CM_ITEM!A:B,2,FALSE)</f>
        <v>受変電設備工事</v>
      </c>
    </row>
    <row r="1499" spans="1:8" x14ac:dyDescent="0.15">
      <c r="A1499" s="1" t="str">
        <f>IF(MID(MST_CM_ITEM!A1499,12,2)&lt;&gt;"11",RIGHT(MST_CM_ITEM!A1499,13),RIGHT(MST_CM_ITEM!A1499,12))</f>
        <v>3210000200522</v>
      </c>
      <c r="B1499" s="1" t="e">
        <f t="shared" si="92"/>
        <v>#REF!</v>
      </c>
      <c r="C1499" s="1" t="str">
        <f t="shared" si="93"/>
        <v>PPIORG3210</v>
      </c>
      <c r="D1499" s="1" t="str">
        <f t="shared" si="94"/>
        <v>PPISPLY321000</v>
      </c>
      <c r="E1499" s="1" t="str">
        <f t="shared" si="95"/>
        <v>PPIITEM3210000200522</v>
      </c>
      <c r="F1499" s="1" t="str">
        <f>VLOOKUP( C1499,MST_CM_ORG!A:B,2)</f>
        <v>奥出雲町</v>
      </c>
      <c r="G1499" s="1" t="str">
        <f>VLOOKUP(D1499, PPI_SPLYCD!A:B,2,FALSE)</f>
        <v>工事</v>
      </c>
      <c r="H1499" s="1" t="str">
        <f>VLOOKUP(E1499, MST_CM_ITEM!A:B,2,FALSE)</f>
        <v>港湾土木工事</v>
      </c>
    </row>
    <row r="1500" spans="1:8" x14ac:dyDescent="0.15">
      <c r="A1500" s="1" t="str">
        <f>IF(MID(MST_CM_ITEM!A1500,12,2)&lt;&gt;"11",RIGHT(MST_CM_ITEM!A1500,13),RIGHT(MST_CM_ITEM!A1500,12))</f>
        <v>3210000200523</v>
      </c>
      <c r="B1500" s="1" t="e">
        <f t="shared" si="92"/>
        <v>#REF!</v>
      </c>
      <c r="C1500" s="1" t="str">
        <f t="shared" si="93"/>
        <v>PPIORG3210</v>
      </c>
      <c r="D1500" s="1" t="str">
        <f t="shared" si="94"/>
        <v>PPISPLY321000</v>
      </c>
      <c r="E1500" s="1" t="str">
        <f t="shared" si="95"/>
        <v>PPIITEM3210000200523</v>
      </c>
      <c r="F1500" s="1" t="str">
        <f>VLOOKUP( C1500,MST_CM_ORG!A:B,2)</f>
        <v>奥出雲町</v>
      </c>
      <c r="G1500" s="1" t="str">
        <f>VLOOKUP(D1500, PPI_SPLYCD!A:B,2,FALSE)</f>
        <v>工事</v>
      </c>
      <c r="H1500" s="1" t="str">
        <f>VLOOKUP(E1500, MST_CM_ITEM!A:B,2,FALSE)</f>
        <v>一般土木工事（港湾空港関係）</v>
      </c>
    </row>
    <row r="1501" spans="1:8" x14ac:dyDescent="0.15">
      <c r="A1501" s="1" t="str">
        <f>IF(MID(MST_CM_ITEM!A1501,12,2)&lt;&gt;"11",RIGHT(MST_CM_ITEM!A1501,13),RIGHT(MST_CM_ITEM!A1501,12))</f>
        <v>3210000200524</v>
      </c>
      <c r="B1501" s="1" t="e">
        <f t="shared" si="92"/>
        <v>#REF!</v>
      </c>
      <c r="C1501" s="1" t="str">
        <f t="shared" si="93"/>
        <v>PPIORG3210</v>
      </c>
      <c r="D1501" s="1" t="str">
        <f t="shared" si="94"/>
        <v>PPISPLY321000</v>
      </c>
      <c r="E1501" s="1" t="str">
        <f t="shared" si="95"/>
        <v>PPIITEM3210000200524</v>
      </c>
      <c r="F1501" s="1" t="str">
        <f>VLOOKUP( C1501,MST_CM_ORG!A:B,2)</f>
        <v>奥出雲町</v>
      </c>
      <c r="G1501" s="1" t="str">
        <f>VLOOKUP(D1501, PPI_SPLYCD!A:B,2,FALSE)</f>
        <v>工事</v>
      </c>
      <c r="H1501" s="1" t="str">
        <f>VLOOKUP(E1501, MST_CM_ITEM!A:B,2,FALSE)</f>
        <v>しゅんせつ工事（港湾空港関係）</v>
      </c>
    </row>
    <row r="1502" spans="1:8" x14ac:dyDescent="0.15">
      <c r="A1502" s="1" t="str">
        <f>IF(MID(MST_CM_ITEM!A1502,12,2)&lt;&gt;"11",RIGHT(MST_CM_ITEM!A1502,13),RIGHT(MST_CM_ITEM!A1502,12))</f>
        <v>3210000200525</v>
      </c>
      <c r="B1502" s="1" t="e">
        <f t="shared" si="92"/>
        <v>#REF!</v>
      </c>
      <c r="C1502" s="1" t="str">
        <f t="shared" si="93"/>
        <v>PPIORG3210</v>
      </c>
      <c r="D1502" s="1" t="str">
        <f t="shared" si="94"/>
        <v>PPISPLY321000</v>
      </c>
      <c r="E1502" s="1" t="str">
        <f t="shared" si="95"/>
        <v>PPIITEM3210000200525</v>
      </c>
      <c r="F1502" s="1" t="str">
        <f>VLOOKUP( C1502,MST_CM_ORG!A:B,2)</f>
        <v>奥出雲町</v>
      </c>
      <c r="G1502" s="1" t="str">
        <f>VLOOKUP(D1502, PPI_SPLYCD!A:B,2,FALSE)</f>
        <v>工事</v>
      </c>
      <c r="H1502" s="1" t="str">
        <f>VLOOKUP(E1502, MST_CM_ITEM!A:B,2,FALSE)</f>
        <v>舗装工事（港湾空港関係）</v>
      </c>
    </row>
    <row r="1503" spans="1:8" x14ac:dyDescent="0.15">
      <c r="A1503" s="1" t="str">
        <f>IF(MID(MST_CM_ITEM!A1503,12,2)&lt;&gt;"11",RIGHT(MST_CM_ITEM!A1503,13),RIGHT(MST_CM_ITEM!A1503,12))</f>
        <v>3210000200526</v>
      </c>
      <c r="B1503" s="1" t="e">
        <f t="shared" si="92"/>
        <v>#REF!</v>
      </c>
      <c r="C1503" s="1" t="str">
        <f t="shared" si="93"/>
        <v>PPIORG3210</v>
      </c>
      <c r="D1503" s="1" t="str">
        <f t="shared" si="94"/>
        <v>PPISPLY321000</v>
      </c>
      <c r="E1503" s="1" t="str">
        <f t="shared" si="95"/>
        <v>PPIITEM3210000200526</v>
      </c>
      <c r="F1503" s="1" t="str">
        <f>VLOOKUP( C1503,MST_CM_ORG!A:B,2)</f>
        <v>奥出雲町</v>
      </c>
      <c r="G1503" s="1" t="str">
        <f>VLOOKUP(D1503, PPI_SPLYCD!A:B,2,FALSE)</f>
        <v>工事</v>
      </c>
      <c r="H1503" s="1" t="str">
        <f>VLOOKUP(E1503, MST_CM_ITEM!A:B,2,FALSE)</f>
        <v>農林土木工事</v>
      </c>
    </row>
    <row r="1504" spans="1:8" x14ac:dyDescent="0.15">
      <c r="A1504" s="1" t="str">
        <f>IF(MID(MST_CM_ITEM!A1504,12,2)&lt;&gt;"11",RIGHT(MST_CM_ITEM!A1504,13),RIGHT(MST_CM_ITEM!A1504,12))</f>
        <v>3210000200527</v>
      </c>
      <c r="B1504" s="1" t="e">
        <f t="shared" si="92"/>
        <v>#REF!</v>
      </c>
      <c r="C1504" s="1" t="str">
        <f t="shared" si="93"/>
        <v>PPIORG3210</v>
      </c>
      <c r="D1504" s="1" t="str">
        <f t="shared" si="94"/>
        <v>PPISPLY321000</v>
      </c>
      <c r="E1504" s="1" t="str">
        <f t="shared" si="95"/>
        <v>PPIITEM3210000200527</v>
      </c>
      <c r="F1504" s="1" t="str">
        <f>VLOOKUP( C1504,MST_CM_ORG!A:B,2)</f>
        <v>奥出雲町</v>
      </c>
      <c r="G1504" s="1" t="str">
        <f>VLOOKUP(D1504, PPI_SPLYCD!A:B,2,FALSE)</f>
        <v>工事</v>
      </c>
      <c r="H1504" s="1" t="str">
        <f>VLOOKUP(E1504, MST_CM_ITEM!A:B,2,FALSE)</f>
        <v>農林建築工事</v>
      </c>
    </row>
    <row r="1505" spans="1:8" x14ac:dyDescent="0.15">
      <c r="A1505" s="1" t="str">
        <f>IF(MID(MST_CM_ITEM!A1505,12,2)&lt;&gt;"11",RIGHT(MST_CM_ITEM!A1505,13),RIGHT(MST_CM_ITEM!A1505,12))</f>
        <v>3210000200528</v>
      </c>
      <c r="B1505" s="1" t="e">
        <f t="shared" si="92"/>
        <v>#REF!</v>
      </c>
      <c r="C1505" s="1" t="str">
        <f t="shared" si="93"/>
        <v>PPIORG3210</v>
      </c>
      <c r="D1505" s="1" t="str">
        <f t="shared" si="94"/>
        <v>PPISPLY321000</v>
      </c>
      <c r="E1505" s="1" t="str">
        <f t="shared" si="95"/>
        <v>PPIITEM3210000200528</v>
      </c>
      <c r="F1505" s="1" t="str">
        <f>VLOOKUP( C1505,MST_CM_ORG!A:B,2)</f>
        <v>奥出雲町</v>
      </c>
      <c r="G1505" s="1" t="str">
        <f>VLOOKUP(D1505, PPI_SPLYCD!A:B,2,FALSE)</f>
        <v>工事</v>
      </c>
      <c r="H1505" s="1" t="str">
        <f>VLOOKUP(E1505, MST_CM_ITEM!A:B,2,FALSE)</f>
        <v>水道施設工事</v>
      </c>
    </row>
    <row r="1506" spans="1:8" x14ac:dyDescent="0.15">
      <c r="A1506" s="1" t="str">
        <f>IF(MID(MST_CM_ITEM!A1506,12,2)&lt;&gt;"11",RIGHT(MST_CM_ITEM!A1506,13),RIGHT(MST_CM_ITEM!A1506,12))</f>
        <v>3210000200529</v>
      </c>
      <c r="B1506" s="1" t="e">
        <f t="shared" si="92"/>
        <v>#REF!</v>
      </c>
      <c r="C1506" s="1" t="str">
        <f t="shared" si="93"/>
        <v>PPIORG3210</v>
      </c>
      <c r="D1506" s="1" t="str">
        <f t="shared" si="94"/>
        <v>PPISPLY321000</v>
      </c>
      <c r="E1506" s="1" t="str">
        <f t="shared" si="95"/>
        <v>PPIITEM3210000200529</v>
      </c>
      <c r="F1506" s="1" t="str">
        <f>VLOOKUP( C1506,MST_CM_ORG!A:B,2)</f>
        <v>奥出雲町</v>
      </c>
      <c r="G1506" s="1" t="str">
        <f>VLOOKUP(D1506, PPI_SPLYCD!A:B,2,FALSE)</f>
        <v>工事</v>
      </c>
      <c r="H1506" s="1" t="str">
        <f>VLOOKUP(E1506, MST_CM_ITEM!A:B,2,FALSE)</f>
        <v>管工事</v>
      </c>
    </row>
    <row r="1507" spans="1:8" x14ac:dyDescent="0.15">
      <c r="A1507" s="1" t="str">
        <f>IF(MID(MST_CM_ITEM!A1507,12,2)&lt;&gt;"11",RIGHT(MST_CM_ITEM!A1507,13),RIGHT(MST_CM_ITEM!A1507,12))</f>
        <v>3210000200530</v>
      </c>
      <c r="B1507" s="1" t="e">
        <f t="shared" si="92"/>
        <v>#REF!</v>
      </c>
      <c r="C1507" s="1" t="str">
        <f t="shared" si="93"/>
        <v>PPIORG3210</v>
      </c>
      <c r="D1507" s="1" t="str">
        <f t="shared" si="94"/>
        <v>PPISPLY321000</v>
      </c>
      <c r="E1507" s="1" t="str">
        <f t="shared" si="95"/>
        <v>PPIITEM3210000200530</v>
      </c>
      <c r="F1507" s="1" t="str">
        <f>VLOOKUP( C1507,MST_CM_ORG!A:B,2)</f>
        <v>奥出雲町</v>
      </c>
      <c r="G1507" s="1" t="str">
        <f>VLOOKUP(D1507, PPI_SPLYCD!A:B,2,FALSE)</f>
        <v>工事</v>
      </c>
      <c r="H1507" s="1" t="str">
        <f>VLOOKUP(E1507, MST_CM_ITEM!A:B,2,FALSE)</f>
        <v>その他工事</v>
      </c>
    </row>
    <row r="1508" spans="1:8" x14ac:dyDescent="0.15">
      <c r="A1508" s="1" t="str">
        <f>IF(MID(MST_CM_ITEM!A1508,12,2)&lt;&gt;"11",RIGHT(MST_CM_ITEM!A1508,13),RIGHT(MST_CM_ITEM!A1508,12))</f>
        <v>3210000200531</v>
      </c>
      <c r="B1508" s="1" t="e">
        <f t="shared" si="92"/>
        <v>#REF!</v>
      </c>
      <c r="C1508" s="1" t="str">
        <f t="shared" si="93"/>
        <v>PPIORG3210</v>
      </c>
      <c r="D1508" s="1" t="str">
        <f t="shared" si="94"/>
        <v>PPISPLY321000</v>
      </c>
      <c r="E1508" s="1" t="str">
        <f t="shared" si="95"/>
        <v>PPIITEM3210000200531</v>
      </c>
      <c r="F1508" s="1" t="str">
        <f>VLOOKUP( C1508,MST_CM_ORG!A:B,2)</f>
        <v>奥出雲町</v>
      </c>
      <c r="G1508" s="1" t="str">
        <f>VLOOKUP(D1508, PPI_SPLYCD!A:B,2,FALSE)</f>
        <v>工事</v>
      </c>
      <c r="H1508" s="1" t="str">
        <f>VLOOKUP(E1508, MST_CM_ITEM!A:B,2,FALSE)</f>
        <v>舗装工事</v>
      </c>
    </row>
    <row r="1509" spans="1:8" x14ac:dyDescent="0.15">
      <c r="A1509" s="1" t="str">
        <f>IF(MID(MST_CM_ITEM!A1509,12,2)&lt;&gt;"11",RIGHT(MST_CM_ITEM!A1509,13),RIGHT(MST_CM_ITEM!A1509,12))</f>
        <v>3210000200532</v>
      </c>
      <c r="B1509" s="1" t="e">
        <f t="shared" si="92"/>
        <v>#REF!</v>
      </c>
      <c r="C1509" s="1" t="str">
        <f t="shared" si="93"/>
        <v>PPIORG3210</v>
      </c>
      <c r="D1509" s="1" t="str">
        <f t="shared" si="94"/>
        <v>PPISPLY321000</v>
      </c>
      <c r="E1509" s="1" t="str">
        <f t="shared" si="95"/>
        <v>PPIITEM3210000200532</v>
      </c>
      <c r="F1509" s="1" t="str">
        <f>VLOOKUP( C1509,MST_CM_ORG!A:B,2)</f>
        <v>奥出雲町</v>
      </c>
      <c r="G1509" s="1" t="str">
        <f>VLOOKUP(D1509, PPI_SPLYCD!A:B,2,FALSE)</f>
        <v>工事</v>
      </c>
      <c r="H1509" s="1" t="str">
        <f>VLOOKUP(E1509, MST_CM_ITEM!A:B,2,FALSE)</f>
        <v>港湾工事</v>
      </c>
    </row>
    <row r="1510" spans="1:8" x14ac:dyDescent="0.15">
      <c r="A1510" s="1" t="str">
        <f>IF(MID(MST_CM_ITEM!A1510,12,2)&lt;&gt;"11",RIGHT(MST_CM_ITEM!A1510,13),RIGHT(MST_CM_ITEM!A1510,12))</f>
        <v>3210000200533</v>
      </c>
      <c r="B1510" s="1" t="e">
        <f t="shared" si="92"/>
        <v>#REF!</v>
      </c>
      <c r="C1510" s="1" t="str">
        <f t="shared" si="93"/>
        <v>PPIORG3210</v>
      </c>
      <c r="D1510" s="1" t="str">
        <f t="shared" si="94"/>
        <v>PPISPLY321000</v>
      </c>
      <c r="E1510" s="1" t="str">
        <f t="shared" si="95"/>
        <v>PPIITEM3210000200533</v>
      </c>
      <c r="F1510" s="1" t="str">
        <f>VLOOKUP( C1510,MST_CM_ORG!A:B,2)</f>
        <v>奥出雲町</v>
      </c>
      <c r="G1510" s="1" t="str">
        <f>VLOOKUP(D1510, PPI_SPLYCD!A:B,2,FALSE)</f>
        <v>工事</v>
      </c>
      <c r="H1510" s="1" t="str">
        <f>VLOOKUP(E1510, MST_CM_ITEM!A:B,2,FALSE)</f>
        <v>一般建築工事</v>
      </c>
    </row>
    <row r="1511" spans="1:8" x14ac:dyDescent="0.15">
      <c r="A1511" s="1" t="str">
        <f>IF(MID(MST_CM_ITEM!A1511,12,2)&lt;&gt;"11",RIGHT(MST_CM_ITEM!A1511,13),RIGHT(MST_CM_ITEM!A1511,12))</f>
        <v>3210000200534</v>
      </c>
      <c r="B1511" s="1" t="e">
        <f t="shared" si="92"/>
        <v>#REF!</v>
      </c>
      <c r="C1511" s="1" t="str">
        <f t="shared" si="93"/>
        <v>PPIORG3210</v>
      </c>
      <c r="D1511" s="1" t="str">
        <f t="shared" si="94"/>
        <v>PPISPLY321000</v>
      </c>
      <c r="E1511" s="1" t="str">
        <f t="shared" si="95"/>
        <v>PPIITEM3210000200534</v>
      </c>
      <c r="F1511" s="1" t="str">
        <f>VLOOKUP( C1511,MST_CM_ORG!A:B,2)</f>
        <v>奥出雲町</v>
      </c>
      <c r="G1511" s="1" t="str">
        <f>VLOOKUP(D1511, PPI_SPLYCD!A:B,2,FALSE)</f>
        <v>工事</v>
      </c>
      <c r="H1511" s="1" t="str">
        <f>VLOOKUP(E1511, MST_CM_ITEM!A:B,2,FALSE)</f>
        <v>内装工事</v>
      </c>
    </row>
    <row r="1512" spans="1:8" x14ac:dyDescent="0.15">
      <c r="A1512" s="1" t="str">
        <f>IF(MID(MST_CM_ITEM!A1512,12,2)&lt;&gt;"11",RIGHT(MST_CM_ITEM!A1512,13),RIGHT(MST_CM_ITEM!A1512,12))</f>
        <v>3210000200535</v>
      </c>
      <c r="B1512" s="1" t="e">
        <f t="shared" si="92"/>
        <v>#REF!</v>
      </c>
      <c r="C1512" s="1" t="str">
        <f t="shared" si="93"/>
        <v>PPIORG3210</v>
      </c>
      <c r="D1512" s="1" t="str">
        <f t="shared" si="94"/>
        <v>PPISPLY321000</v>
      </c>
      <c r="E1512" s="1" t="str">
        <f t="shared" si="95"/>
        <v>PPIITEM3210000200535</v>
      </c>
      <c r="F1512" s="1" t="str">
        <f>VLOOKUP( C1512,MST_CM_ORG!A:B,2)</f>
        <v>奥出雲町</v>
      </c>
      <c r="G1512" s="1" t="str">
        <f>VLOOKUP(D1512, PPI_SPLYCD!A:B,2,FALSE)</f>
        <v>工事</v>
      </c>
      <c r="H1512" s="1" t="str">
        <f>VLOOKUP(E1512, MST_CM_ITEM!A:B,2,FALSE)</f>
        <v>電気工事</v>
      </c>
    </row>
    <row r="1513" spans="1:8" x14ac:dyDescent="0.15">
      <c r="A1513" s="1" t="str">
        <f>IF(MID(MST_CM_ITEM!A1513,12,2)&lt;&gt;"11",RIGHT(MST_CM_ITEM!A1513,13),RIGHT(MST_CM_ITEM!A1513,12))</f>
        <v>3210000200536</v>
      </c>
      <c r="B1513" s="1" t="e">
        <f t="shared" si="92"/>
        <v>#REF!</v>
      </c>
      <c r="C1513" s="1" t="str">
        <f t="shared" si="93"/>
        <v>PPIORG3210</v>
      </c>
      <c r="D1513" s="1" t="str">
        <f t="shared" si="94"/>
        <v>PPISPLY321000</v>
      </c>
      <c r="E1513" s="1" t="str">
        <f t="shared" si="95"/>
        <v>PPIITEM3210000200536</v>
      </c>
      <c r="F1513" s="1" t="str">
        <f>VLOOKUP( C1513,MST_CM_ORG!A:B,2)</f>
        <v>奥出雲町</v>
      </c>
      <c r="G1513" s="1" t="str">
        <f>VLOOKUP(D1513, PPI_SPLYCD!A:B,2,FALSE)</f>
        <v>工事</v>
      </c>
      <c r="H1513" s="1" t="str">
        <f>VLOOKUP(E1513, MST_CM_ITEM!A:B,2,FALSE)</f>
        <v>森林整備</v>
      </c>
    </row>
    <row r="1514" spans="1:8" x14ac:dyDescent="0.15">
      <c r="A1514" s="1" t="str">
        <f>IF(MID(MST_CM_ITEM!A1514,12,2)&lt;&gt;"11",RIGHT(MST_CM_ITEM!A1514,13),RIGHT(MST_CM_ITEM!A1514,12))</f>
        <v>3210010200601</v>
      </c>
      <c r="B1514" s="1" t="e">
        <f t="shared" si="92"/>
        <v>#REF!</v>
      </c>
      <c r="C1514" s="1" t="str">
        <f t="shared" si="93"/>
        <v>PPIORG3210</v>
      </c>
      <c r="D1514" s="1" t="str">
        <f t="shared" si="94"/>
        <v>PPISPLY321001</v>
      </c>
      <c r="E1514" s="1" t="str">
        <f t="shared" si="95"/>
        <v>PPIITEM3210010200601</v>
      </c>
      <c r="F1514" s="1" t="str">
        <f>VLOOKUP( C1514,MST_CM_ORG!A:B,2)</f>
        <v>奥出雲町</v>
      </c>
      <c r="G1514" s="1" t="str">
        <f>VLOOKUP(D1514, PPI_SPLYCD!A:B,2,FALSE)</f>
        <v>業務</v>
      </c>
      <c r="H1514" s="1" t="str">
        <f>VLOOKUP(E1514, MST_CM_ITEM!A:B,2,FALSE)</f>
        <v>測量</v>
      </c>
    </row>
    <row r="1515" spans="1:8" x14ac:dyDescent="0.15">
      <c r="A1515" s="1" t="str">
        <f>IF(MID(MST_CM_ITEM!A1515,12,2)&lt;&gt;"11",RIGHT(MST_CM_ITEM!A1515,13),RIGHT(MST_CM_ITEM!A1515,12))</f>
        <v>3210010200602</v>
      </c>
      <c r="B1515" s="1" t="e">
        <f t="shared" si="92"/>
        <v>#REF!</v>
      </c>
      <c r="C1515" s="1" t="str">
        <f t="shared" si="93"/>
        <v>PPIORG3210</v>
      </c>
      <c r="D1515" s="1" t="str">
        <f t="shared" si="94"/>
        <v>PPISPLY321001</v>
      </c>
      <c r="E1515" s="1" t="str">
        <f t="shared" si="95"/>
        <v>PPIITEM3210010200602</v>
      </c>
      <c r="F1515" s="1" t="str">
        <f>VLOOKUP( C1515,MST_CM_ORG!A:B,2)</f>
        <v>奥出雲町</v>
      </c>
      <c r="G1515" s="1" t="str">
        <f>VLOOKUP(D1515, PPI_SPLYCD!A:B,2,FALSE)</f>
        <v>業務</v>
      </c>
      <c r="H1515" s="1" t="str">
        <f>VLOOKUP(E1515, MST_CM_ITEM!A:B,2,FALSE)</f>
        <v>建築コンサルタント</v>
      </c>
    </row>
    <row r="1516" spans="1:8" x14ac:dyDescent="0.15">
      <c r="A1516" s="1" t="str">
        <f>IF(MID(MST_CM_ITEM!A1516,12,2)&lt;&gt;"11",RIGHT(MST_CM_ITEM!A1516,13),RIGHT(MST_CM_ITEM!A1516,12))</f>
        <v>3210010200603</v>
      </c>
      <c r="B1516" s="1" t="e">
        <f t="shared" si="92"/>
        <v>#REF!</v>
      </c>
      <c r="C1516" s="1" t="str">
        <f t="shared" si="93"/>
        <v>PPIORG3210</v>
      </c>
      <c r="D1516" s="1" t="str">
        <f t="shared" si="94"/>
        <v>PPISPLY321001</v>
      </c>
      <c r="E1516" s="1" t="str">
        <f t="shared" si="95"/>
        <v>PPIITEM3210010200603</v>
      </c>
      <c r="F1516" s="1" t="str">
        <f>VLOOKUP( C1516,MST_CM_ORG!A:B,2)</f>
        <v>奥出雲町</v>
      </c>
      <c r="G1516" s="1" t="str">
        <f>VLOOKUP(D1516, PPI_SPLYCD!A:B,2,FALSE)</f>
        <v>業務</v>
      </c>
      <c r="H1516" s="1" t="str">
        <f>VLOOKUP(E1516, MST_CM_ITEM!A:B,2,FALSE)</f>
        <v>土木コンサルタント</v>
      </c>
    </row>
    <row r="1517" spans="1:8" x14ac:dyDescent="0.15">
      <c r="A1517" s="1" t="str">
        <f>IF(MID(MST_CM_ITEM!A1517,12,2)&lt;&gt;"11",RIGHT(MST_CM_ITEM!A1517,13),RIGHT(MST_CM_ITEM!A1517,12))</f>
        <v>3210010200604</v>
      </c>
      <c r="B1517" s="1" t="e">
        <f t="shared" si="92"/>
        <v>#REF!</v>
      </c>
      <c r="C1517" s="1" t="str">
        <f t="shared" si="93"/>
        <v>PPIORG3210</v>
      </c>
      <c r="D1517" s="1" t="str">
        <f t="shared" si="94"/>
        <v>PPISPLY321001</v>
      </c>
      <c r="E1517" s="1" t="str">
        <f t="shared" si="95"/>
        <v>PPIITEM3210010200604</v>
      </c>
      <c r="F1517" s="1" t="str">
        <f>VLOOKUP( C1517,MST_CM_ORG!A:B,2)</f>
        <v>奥出雲町</v>
      </c>
      <c r="G1517" s="1" t="str">
        <f>VLOOKUP(D1517, PPI_SPLYCD!A:B,2,FALSE)</f>
        <v>業務</v>
      </c>
      <c r="H1517" s="1" t="str">
        <f>VLOOKUP(E1517, MST_CM_ITEM!A:B,2,FALSE)</f>
        <v>地質調査</v>
      </c>
    </row>
    <row r="1518" spans="1:8" x14ac:dyDescent="0.15">
      <c r="A1518" s="1" t="str">
        <f>IF(MID(MST_CM_ITEM!A1518,12,2)&lt;&gt;"11",RIGHT(MST_CM_ITEM!A1518,13),RIGHT(MST_CM_ITEM!A1518,12))</f>
        <v>3210010200605</v>
      </c>
      <c r="B1518" s="1" t="e">
        <f t="shared" si="92"/>
        <v>#REF!</v>
      </c>
      <c r="C1518" s="1" t="str">
        <f t="shared" si="93"/>
        <v>PPIORG3210</v>
      </c>
      <c r="D1518" s="1" t="str">
        <f t="shared" si="94"/>
        <v>PPISPLY321001</v>
      </c>
      <c r="E1518" s="1" t="str">
        <f t="shared" si="95"/>
        <v>PPIITEM3210010200605</v>
      </c>
      <c r="F1518" s="1" t="str">
        <f>VLOOKUP( C1518,MST_CM_ORG!A:B,2)</f>
        <v>奥出雲町</v>
      </c>
      <c r="G1518" s="1" t="str">
        <f>VLOOKUP(D1518, PPI_SPLYCD!A:B,2,FALSE)</f>
        <v>業務</v>
      </c>
      <c r="H1518" s="1" t="str">
        <f>VLOOKUP(E1518, MST_CM_ITEM!A:B,2,FALSE)</f>
        <v>補償</v>
      </c>
    </row>
    <row r="1519" spans="1:8" x14ac:dyDescent="0.15">
      <c r="A1519" s="1" t="str">
        <f>IF(MID(MST_CM_ITEM!A1519,12,2)&lt;&gt;"11",RIGHT(MST_CM_ITEM!A1519,13),RIGHT(MST_CM_ITEM!A1519,12))</f>
        <v>3210010200606</v>
      </c>
      <c r="B1519" s="1" t="e">
        <f t="shared" si="92"/>
        <v>#REF!</v>
      </c>
      <c r="C1519" s="1" t="str">
        <f t="shared" si="93"/>
        <v>PPIORG3210</v>
      </c>
      <c r="D1519" s="1" t="str">
        <f t="shared" si="94"/>
        <v>PPISPLY321001</v>
      </c>
      <c r="E1519" s="1" t="str">
        <f t="shared" si="95"/>
        <v>PPIITEM3210010200606</v>
      </c>
      <c r="F1519" s="1" t="str">
        <f>VLOOKUP( C1519,MST_CM_ORG!A:B,2)</f>
        <v>奥出雲町</v>
      </c>
      <c r="G1519" s="1" t="str">
        <f>VLOOKUP(D1519, PPI_SPLYCD!A:B,2,FALSE)</f>
        <v>業務</v>
      </c>
      <c r="H1519" s="1" t="str">
        <f>VLOOKUP(E1519, MST_CM_ITEM!A:B,2,FALSE)</f>
        <v>除雪</v>
      </c>
    </row>
    <row r="1520" spans="1:8" x14ac:dyDescent="0.15">
      <c r="A1520" s="1" t="str">
        <f>IF(MID(MST_CM_ITEM!A1520,12,2)&lt;&gt;"11",RIGHT(MST_CM_ITEM!A1520,13),RIGHT(MST_CM_ITEM!A1520,12))</f>
        <v>3210010200607</v>
      </c>
      <c r="B1520" s="1" t="e">
        <f t="shared" si="92"/>
        <v>#REF!</v>
      </c>
      <c r="C1520" s="1" t="str">
        <f t="shared" si="93"/>
        <v>PPIORG3210</v>
      </c>
      <c r="D1520" s="1" t="str">
        <f t="shared" si="94"/>
        <v>PPISPLY321001</v>
      </c>
      <c r="E1520" s="1" t="str">
        <f t="shared" si="95"/>
        <v>PPIITEM3210010200607</v>
      </c>
      <c r="F1520" s="1" t="str">
        <f>VLOOKUP( C1520,MST_CM_ORG!A:B,2)</f>
        <v>奥出雲町</v>
      </c>
      <c r="G1520" s="1" t="str">
        <f>VLOOKUP(D1520, PPI_SPLYCD!A:B,2,FALSE)</f>
        <v>業務</v>
      </c>
      <c r="H1520" s="1" t="str">
        <f>VLOOKUP(E1520, MST_CM_ITEM!A:B,2,FALSE)</f>
        <v>維持修繕</v>
      </c>
    </row>
    <row r="1521" spans="1:8" x14ac:dyDescent="0.15">
      <c r="A1521" s="1" t="str">
        <f>IF(MID(MST_CM_ITEM!A1521,12,2)&lt;&gt;"11",RIGHT(MST_CM_ITEM!A1521,13),RIGHT(MST_CM_ITEM!A1521,12))</f>
        <v>3210010200608</v>
      </c>
      <c r="B1521" s="1" t="e">
        <f t="shared" si="92"/>
        <v>#REF!</v>
      </c>
      <c r="C1521" s="1" t="str">
        <f t="shared" si="93"/>
        <v>PPIORG3210</v>
      </c>
      <c r="D1521" s="1" t="str">
        <f t="shared" si="94"/>
        <v>PPISPLY321001</v>
      </c>
      <c r="E1521" s="1" t="str">
        <f t="shared" si="95"/>
        <v>PPIITEM3210010200608</v>
      </c>
      <c r="F1521" s="1" t="str">
        <f>VLOOKUP( C1521,MST_CM_ORG!A:B,2)</f>
        <v>奥出雲町</v>
      </c>
      <c r="G1521" s="1" t="str">
        <f>VLOOKUP(D1521, PPI_SPLYCD!A:B,2,FALSE)</f>
        <v>業務</v>
      </c>
      <c r="H1521" s="1" t="str">
        <f>VLOOKUP(E1521, MST_CM_ITEM!A:B,2,FALSE)</f>
        <v>森林整備</v>
      </c>
    </row>
    <row r="1522" spans="1:8" x14ac:dyDescent="0.15">
      <c r="A1522" s="1" t="str">
        <f>IF(MID(MST_CM_ITEM!A1522,12,2)&lt;&gt;"11",RIGHT(MST_CM_ITEM!A1522,13),RIGHT(MST_CM_ITEM!A1522,12))</f>
        <v>3210010200609</v>
      </c>
      <c r="B1522" s="1" t="e">
        <f t="shared" si="92"/>
        <v>#REF!</v>
      </c>
      <c r="C1522" s="1" t="str">
        <f t="shared" si="93"/>
        <v>PPIORG3210</v>
      </c>
      <c r="D1522" s="1" t="str">
        <f t="shared" si="94"/>
        <v>PPISPLY321001</v>
      </c>
      <c r="E1522" s="1" t="str">
        <f t="shared" si="95"/>
        <v>PPIITEM3210010200609</v>
      </c>
      <c r="F1522" s="1" t="str">
        <f>VLOOKUP( C1522,MST_CM_ORG!A:B,2)</f>
        <v>奥出雲町</v>
      </c>
      <c r="G1522" s="1" t="str">
        <f>VLOOKUP(D1522, PPI_SPLYCD!A:B,2,FALSE)</f>
        <v>業務</v>
      </c>
      <c r="H1522" s="1" t="str">
        <f>VLOOKUP(E1522, MST_CM_ITEM!A:B,2,FALSE)</f>
        <v>その他業務</v>
      </c>
    </row>
    <row r="1523" spans="1:8" x14ac:dyDescent="0.15">
      <c r="A1523" s="1" t="str">
        <f>IF(MID(MST_CM_ITEM!A1523,12,2)&lt;&gt;"11",RIGHT(MST_CM_ITEM!A1523,13),RIGHT(MST_CM_ITEM!A1523,12))</f>
        <v>321011011000</v>
      </c>
      <c r="B1523" s="1" t="e">
        <f t="shared" si="92"/>
        <v>#REF!</v>
      </c>
      <c r="C1523" s="1" t="str">
        <f t="shared" si="93"/>
        <v>PPIORG3210</v>
      </c>
      <c r="D1523" s="1" t="str">
        <f t="shared" si="94"/>
        <v>PPISPLY321011</v>
      </c>
      <c r="E1523" s="1" t="str">
        <f t="shared" si="95"/>
        <v>PPIITEM321011011000</v>
      </c>
      <c r="F1523" s="1" t="str">
        <f>VLOOKUP( C1523,MST_CM_ORG!A:B,2)</f>
        <v>奥出雲町</v>
      </c>
      <c r="G1523" s="1" t="str">
        <f>VLOOKUP(D1523, PPI_SPLYCD!A:B,2,FALSE)</f>
        <v>物品</v>
      </c>
      <c r="H1523" s="1" t="str">
        <f>VLOOKUP(E1523, MST_CM_ITEM!A:B,2,FALSE)</f>
        <v>物品の製造：</v>
      </c>
    </row>
    <row r="1524" spans="1:8" x14ac:dyDescent="0.15">
      <c r="A1524" s="1" t="str">
        <f>IF(MID(MST_CM_ITEM!A1524,12,2)&lt;&gt;"11",RIGHT(MST_CM_ITEM!A1524,13),RIGHT(MST_CM_ITEM!A1524,12))</f>
        <v>321011011001</v>
      </c>
      <c r="B1524" s="1" t="e">
        <f t="shared" si="92"/>
        <v>#REF!</v>
      </c>
      <c r="C1524" s="1" t="str">
        <f t="shared" si="93"/>
        <v>PPIORG3210</v>
      </c>
      <c r="D1524" s="1" t="str">
        <f t="shared" si="94"/>
        <v>PPISPLY321011</v>
      </c>
      <c r="E1524" s="1" t="str">
        <f t="shared" si="95"/>
        <v>PPIITEM321011011001</v>
      </c>
      <c r="F1524" s="1" t="str">
        <f>VLOOKUP( C1524,MST_CM_ORG!A:B,2)</f>
        <v>奥出雲町</v>
      </c>
      <c r="G1524" s="1" t="str">
        <f>VLOOKUP(D1524, PPI_SPLYCD!A:B,2,FALSE)</f>
        <v>物品</v>
      </c>
      <c r="H1524" s="1" t="str">
        <f>VLOOKUP(E1524, MST_CM_ITEM!A:B,2,FALSE)</f>
        <v>物品の製造：衣服・その他繊維製品類</v>
      </c>
    </row>
    <row r="1525" spans="1:8" x14ac:dyDescent="0.15">
      <c r="A1525" s="1" t="str">
        <f>IF(MID(MST_CM_ITEM!A1525,12,2)&lt;&gt;"11",RIGHT(MST_CM_ITEM!A1525,13),RIGHT(MST_CM_ITEM!A1525,12))</f>
        <v>321011011002</v>
      </c>
      <c r="B1525" s="1" t="e">
        <f t="shared" si="92"/>
        <v>#REF!</v>
      </c>
      <c r="C1525" s="1" t="str">
        <f t="shared" si="93"/>
        <v>PPIORG3210</v>
      </c>
      <c r="D1525" s="1" t="str">
        <f t="shared" si="94"/>
        <v>PPISPLY321011</v>
      </c>
      <c r="E1525" s="1" t="str">
        <f t="shared" si="95"/>
        <v>PPIITEM321011011002</v>
      </c>
      <c r="F1525" s="1" t="str">
        <f>VLOOKUP( C1525,MST_CM_ORG!A:B,2)</f>
        <v>奥出雲町</v>
      </c>
      <c r="G1525" s="1" t="str">
        <f>VLOOKUP(D1525, PPI_SPLYCD!A:B,2,FALSE)</f>
        <v>物品</v>
      </c>
      <c r="H1525" s="1" t="str">
        <f>VLOOKUP(E1525, MST_CM_ITEM!A:B,2,FALSE)</f>
        <v>物品の製造：ゴム･皮革･プラスチック製品類</v>
      </c>
    </row>
    <row r="1526" spans="1:8" x14ac:dyDescent="0.15">
      <c r="A1526" s="1" t="str">
        <f>IF(MID(MST_CM_ITEM!A1526,12,2)&lt;&gt;"11",RIGHT(MST_CM_ITEM!A1526,13),RIGHT(MST_CM_ITEM!A1526,12))</f>
        <v>321011011003</v>
      </c>
      <c r="B1526" s="1" t="e">
        <f t="shared" si="92"/>
        <v>#REF!</v>
      </c>
      <c r="C1526" s="1" t="str">
        <f t="shared" si="93"/>
        <v>PPIORG3210</v>
      </c>
      <c r="D1526" s="1" t="str">
        <f t="shared" si="94"/>
        <v>PPISPLY321011</v>
      </c>
      <c r="E1526" s="1" t="str">
        <f t="shared" si="95"/>
        <v>PPIITEM321011011003</v>
      </c>
      <c r="F1526" s="1" t="str">
        <f>VLOOKUP( C1526,MST_CM_ORG!A:B,2)</f>
        <v>奥出雲町</v>
      </c>
      <c r="G1526" s="1" t="str">
        <f>VLOOKUP(D1526, PPI_SPLYCD!A:B,2,FALSE)</f>
        <v>物品</v>
      </c>
      <c r="H1526" s="1" t="str">
        <f>VLOOKUP(E1526, MST_CM_ITEM!A:B,2,FALSE)</f>
        <v>物品の製造：窯業･土石製品類</v>
      </c>
    </row>
    <row r="1527" spans="1:8" x14ac:dyDescent="0.15">
      <c r="A1527" s="1" t="str">
        <f>IF(MID(MST_CM_ITEM!A1527,12,2)&lt;&gt;"11",RIGHT(MST_CM_ITEM!A1527,13),RIGHT(MST_CM_ITEM!A1527,12))</f>
        <v>321011011004</v>
      </c>
      <c r="B1527" s="1" t="e">
        <f t="shared" si="92"/>
        <v>#REF!</v>
      </c>
      <c r="C1527" s="1" t="str">
        <f t="shared" si="93"/>
        <v>PPIORG3210</v>
      </c>
      <c r="D1527" s="1" t="str">
        <f t="shared" si="94"/>
        <v>PPISPLY321011</v>
      </c>
      <c r="E1527" s="1" t="str">
        <f t="shared" si="95"/>
        <v>PPIITEM321011011004</v>
      </c>
      <c r="F1527" s="1" t="str">
        <f>VLOOKUP( C1527,MST_CM_ORG!A:B,2)</f>
        <v>奥出雲町</v>
      </c>
      <c r="G1527" s="1" t="str">
        <f>VLOOKUP(D1527, PPI_SPLYCD!A:B,2,FALSE)</f>
        <v>物品</v>
      </c>
      <c r="H1527" s="1" t="str">
        <f>VLOOKUP(E1527, MST_CM_ITEM!A:B,2,FALSE)</f>
        <v>物品の製造：非鉄金属･金属製品類</v>
      </c>
    </row>
    <row r="1528" spans="1:8" x14ac:dyDescent="0.15">
      <c r="A1528" s="1" t="str">
        <f>IF(MID(MST_CM_ITEM!A1528,12,2)&lt;&gt;"11",RIGHT(MST_CM_ITEM!A1528,13),RIGHT(MST_CM_ITEM!A1528,12))</f>
        <v>321011011005</v>
      </c>
      <c r="B1528" s="1" t="e">
        <f t="shared" si="92"/>
        <v>#REF!</v>
      </c>
      <c r="C1528" s="1" t="str">
        <f t="shared" si="93"/>
        <v>PPIORG3210</v>
      </c>
      <c r="D1528" s="1" t="str">
        <f t="shared" si="94"/>
        <v>PPISPLY321011</v>
      </c>
      <c r="E1528" s="1" t="str">
        <f t="shared" si="95"/>
        <v>PPIITEM321011011005</v>
      </c>
      <c r="F1528" s="1" t="str">
        <f>VLOOKUP( C1528,MST_CM_ORG!A:B,2)</f>
        <v>奥出雲町</v>
      </c>
      <c r="G1528" s="1" t="str">
        <f>VLOOKUP(D1528, PPI_SPLYCD!A:B,2,FALSE)</f>
        <v>物品</v>
      </c>
      <c r="H1528" s="1" t="str">
        <f>VLOOKUP(E1528, MST_CM_ITEM!A:B,2,FALSE)</f>
        <v>物品の製造：フォーム印刷</v>
      </c>
    </row>
    <row r="1529" spans="1:8" x14ac:dyDescent="0.15">
      <c r="A1529" s="1" t="str">
        <f>IF(MID(MST_CM_ITEM!A1529,12,2)&lt;&gt;"11",RIGHT(MST_CM_ITEM!A1529,13),RIGHT(MST_CM_ITEM!A1529,12))</f>
        <v>321011011006</v>
      </c>
      <c r="B1529" s="1" t="e">
        <f t="shared" si="92"/>
        <v>#REF!</v>
      </c>
      <c r="C1529" s="1" t="str">
        <f t="shared" si="93"/>
        <v>PPIORG3210</v>
      </c>
      <c r="D1529" s="1" t="str">
        <f t="shared" si="94"/>
        <v>PPISPLY321011</v>
      </c>
      <c r="E1529" s="1" t="str">
        <f t="shared" si="95"/>
        <v>PPIITEM321011011006</v>
      </c>
      <c r="F1529" s="1" t="str">
        <f>VLOOKUP( C1529,MST_CM_ORG!A:B,2)</f>
        <v>奥出雲町</v>
      </c>
      <c r="G1529" s="1" t="str">
        <f>VLOOKUP(D1529, PPI_SPLYCD!A:B,2,FALSE)</f>
        <v>物品</v>
      </c>
      <c r="H1529" s="1" t="str">
        <f>VLOOKUP(E1529, MST_CM_ITEM!A:B,2,FALSE)</f>
        <v>物品の製造：オフセット印刷</v>
      </c>
    </row>
    <row r="1530" spans="1:8" x14ac:dyDescent="0.15">
      <c r="A1530" s="1" t="str">
        <f>IF(MID(MST_CM_ITEM!A1530,12,2)&lt;&gt;"11",RIGHT(MST_CM_ITEM!A1530,13),RIGHT(MST_CM_ITEM!A1530,12))</f>
        <v>321011011007</v>
      </c>
      <c r="B1530" s="1" t="e">
        <f t="shared" si="92"/>
        <v>#REF!</v>
      </c>
      <c r="C1530" s="1" t="str">
        <f t="shared" si="93"/>
        <v>PPIORG3210</v>
      </c>
      <c r="D1530" s="1" t="str">
        <f t="shared" si="94"/>
        <v>PPISPLY321011</v>
      </c>
      <c r="E1530" s="1" t="str">
        <f t="shared" si="95"/>
        <v>PPIITEM321011011007</v>
      </c>
      <c r="F1530" s="1" t="str">
        <f>VLOOKUP( C1530,MST_CM_ORG!A:B,2)</f>
        <v>奥出雲町</v>
      </c>
      <c r="G1530" s="1" t="str">
        <f>VLOOKUP(D1530, PPI_SPLYCD!A:B,2,FALSE)</f>
        <v>物品</v>
      </c>
      <c r="H1530" s="1" t="str">
        <f>VLOOKUP(E1530, MST_CM_ITEM!A:B,2,FALSE)</f>
        <v>物品の製造：活版印刷</v>
      </c>
    </row>
    <row r="1531" spans="1:8" x14ac:dyDescent="0.15">
      <c r="A1531" s="1" t="str">
        <f>IF(MID(MST_CM_ITEM!A1531,12,2)&lt;&gt;"11",RIGHT(MST_CM_ITEM!A1531,13),RIGHT(MST_CM_ITEM!A1531,12))</f>
        <v>321011011008</v>
      </c>
      <c r="B1531" s="1" t="e">
        <f t="shared" si="92"/>
        <v>#REF!</v>
      </c>
      <c r="C1531" s="1" t="str">
        <f t="shared" si="93"/>
        <v>PPIORG3210</v>
      </c>
      <c r="D1531" s="1" t="str">
        <f t="shared" si="94"/>
        <v>PPISPLY321011</v>
      </c>
      <c r="E1531" s="1" t="str">
        <f t="shared" si="95"/>
        <v>PPIITEM321011011008</v>
      </c>
      <c r="F1531" s="1" t="str">
        <f>VLOOKUP( C1531,MST_CM_ORG!A:B,2)</f>
        <v>奥出雲町</v>
      </c>
      <c r="G1531" s="1" t="str">
        <f>VLOOKUP(D1531, PPI_SPLYCD!A:B,2,FALSE)</f>
        <v>物品</v>
      </c>
      <c r="H1531" s="1" t="str">
        <f>VLOOKUP(E1531, MST_CM_ITEM!A:B,2,FALSE)</f>
        <v>物品の製造：シール印刷</v>
      </c>
    </row>
    <row r="1532" spans="1:8" x14ac:dyDescent="0.15">
      <c r="A1532" s="1" t="str">
        <f>IF(MID(MST_CM_ITEM!A1532,12,2)&lt;&gt;"11",RIGHT(MST_CM_ITEM!A1532,13),RIGHT(MST_CM_ITEM!A1532,12))</f>
        <v>321011011009</v>
      </c>
      <c r="B1532" s="1" t="e">
        <f t="shared" si="92"/>
        <v>#REF!</v>
      </c>
      <c r="C1532" s="1" t="str">
        <f t="shared" si="93"/>
        <v>PPIORG3210</v>
      </c>
      <c r="D1532" s="1" t="str">
        <f t="shared" si="94"/>
        <v>PPISPLY321011</v>
      </c>
      <c r="E1532" s="1" t="str">
        <f t="shared" si="95"/>
        <v>PPIITEM321011011009</v>
      </c>
      <c r="F1532" s="1" t="str">
        <f>VLOOKUP( C1532,MST_CM_ORG!A:B,2)</f>
        <v>奥出雲町</v>
      </c>
      <c r="G1532" s="1" t="str">
        <f>VLOOKUP(D1532, PPI_SPLYCD!A:B,2,FALSE)</f>
        <v>物品</v>
      </c>
      <c r="H1532" s="1" t="str">
        <f>VLOOKUP(E1532, MST_CM_ITEM!A:B,2,FALSE)</f>
        <v>物品の製造：その他印刷類</v>
      </c>
    </row>
    <row r="1533" spans="1:8" x14ac:dyDescent="0.15">
      <c r="A1533" s="1" t="str">
        <f>IF(MID(MST_CM_ITEM!A1533,12,2)&lt;&gt;"11",RIGHT(MST_CM_ITEM!A1533,13),RIGHT(MST_CM_ITEM!A1533,12))</f>
        <v>321011011010</v>
      </c>
      <c r="B1533" s="1" t="e">
        <f t="shared" si="92"/>
        <v>#REF!</v>
      </c>
      <c r="C1533" s="1" t="str">
        <f t="shared" si="93"/>
        <v>PPIORG3210</v>
      </c>
      <c r="D1533" s="1" t="str">
        <f t="shared" si="94"/>
        <v>PPISPLY321011</v>
      </c>
      <c r="E1533" s="1" t="str">
        <f t="shared" si="95"/>
        <v>PPIITEM321011011010</v>
      </c>
      <c r="F1533" s="1" t="str">
        <f>VLOOKUP( C1533,MST_CM_ORG!A:B,2)</f>
        <v>奥出雲町</v>
      </c>
      <c r="G1533" s="1" t="str">
        <f>VLOOKUP(D1533, PPI_SPLYCD!A:B,2,FALSE)</f>
        <v>物品</v>
      </c>
      <c r="H1533" s="1" t="str">
        <f>VLOOKUP(E1533, MST_CM_ITEM!A:B,2,FALSE)</f>
        <v>物品の製造：図書類</v>
      </c>
    </row>
    <row r="1534" spans="1:8" x14ac:dyDescent="0.15">
      <c r="A1534" s="1" t="str">
        <f>IF(MID(MST_CM_ITEM!A1534,12,2)&lt;&gt;"11",RIGHT(MST_CM_ITEM!A1534,13),RIGHT(MST_CM_ITEM!A1534,12))</f>
        <v>321011011011</v>
      </c>
      <c r="B1534" s="1" t="e">
        <f t="shared" si="92"/>
        <v>#REF!</v>
      </c>
      <c r="C1534" s="1" t="str">
        <f t="shared" si="93"/>
        <v>PPIORG3210</v>
      </c>
      <c r="D1534" s="1" t="str">
        <f t="shared" si="94"/>
        <v>PPISPLY321011</v>
      </c>
      <c r="E1534" s="1" t="str">
        <f t="shared" si="95"/>
        <v>PPIITEM321011011011</v>
      </c>
      <c r="F1534" s="1" t="str">
        <f>VLOOKUP( C1534,MST_CM_ORG!A:B,2)</f>
        <v>奥出雲町</v>
      </c>
      <c r="G1534" s="1" t="str">
        <f>VLOOKUP(D1534, PPI_SPLYCD!A:B,2,FALSE)</f>
        <v>物品</v>
      </c>
      <c r="H1534" s="1" t="str">
        <f>VLOOKUP(E1534, MST_CM_ITEM!A:B,2,FALSE)</f>
        <v>物品の製造：電子出版物類</v>
      </c>
    </row>
    <row r="1535" spans="1:8" x14ac:dyDescent="0.15">
      <c r="A1535" s="1" t="str">
        <f>IF(MID(MST_CM_ITEM!A1535,12,2)&lt;&gt;"11",RIGHT(MST_CM_ITEM!A1535,13),RIGHT(MST_CM_ITEM!A1535,12))</f>
        <v>321011011012</v>
      </c>
      <c r="B1535" s="1" t="e">
        <f t="shared" si="92"/>
        <v>#REF!</v>
      </c>
      <c r="C1535" s="1" t="str">
        <f t="shared" si="93"/>
        <v>PPIORG3210</v>
      </c>
      <c r="D1535" s="1" t="str">
        <f t="shared" si="94"/>
        <v>PPISPLY321011</v>
      </c>
      <c r="E1535" s="1" t="str">
        <f t="shared" si="95"/>
        <v>PPIITEM321011011012</v>
      </c>
      <c r="F1535" s="1" t="str">
        <f>VLOOKUP( C1535,MST_CM_ORG!A:B,2)</f>
        <v>奥出雲町</v>
      </c>
      <c r="G1535" s="1" t="str">
        <f>VLOOKUP(D1535, PPI_SPLYCD!A:B,2,FALSE)</f>
        <v>物品</v>
      </c>
      <c r="H1535" s="1" t="str">
        <f>VLOOKUP(E1535, MST_CM_ITEM!A:B,2,FALSE)</f>
        <v>物品の製造：紙･紙加工品類</v>
      </c>
    </row>
    <row r="1536" spans="1:8" x14ac:dyDescent="0.15">
      <c r="A1536" s="1" t="str">
        <f>IF(MID(MST_CM_ITEM!A1536,12,2)&lt;&gt;"11",RIGHT(MST_CM_ITEM!A1536,13),RIGHT(MST_CM_ITEM!A1536,12))</f>
        <v>321011011013</v>
      </c>
      <c r="B1536" s="1" t="e">
        <f t="shared" si="92"/>
        <v>#REF!</v>
      </c>
      <c r="C1536" s="1" t="str">
        <f t="shared" si="93"/>
        <v>PPIORG3210</v>
      </c>
      <c r="D1536" s="1" t="str">
        <f t="shared" si="94"/>
        <v>PPISPLY321011</v>
      </c>
      <c r="E1536" s="1" t="str">
        <f t="shared" si="95"/>
        <v>PPIITEM321011011013</v>
      </c>
      <c r="F1536" s="1" t="str">
        <f>VLOOKUP( C1536,MST_CM_ORG!A:B,2)</f>
        <v>奥出雲町</v>
      </c>
      <c r="G1536" s="1" t="str">
        <f>VLOOKUP(D1536, PPI_SPLYCD!A:B,2,FALSE)</f>
        <v>物品</v>
      </c>
      <c r="H1536" s="1" t="str">
        <f>VLOOKUP(E1536, MST_CM_ITEM!A:B,2,FALSE)</f>
        <v>物品の製造：車両類</v>
      </c>
    </row>
    <row r="1537" spans="1:8" x14ac:dyDescent="0.15">
      <c r="A1537" s="1" t="str">
        <f>IF(MID(MST_CM_ITEM!A1537,12,2)&lt;&gt;"11",RIGHT(MST_CM_ITEM!A1537,13),RIGHT(MST_CM_ITEM!A1537,12))</f>
        <v>321011011014</v>
      </c>
      <c r="B1537" s="1" t="e">
        <f t="shared" si="92"/>
        <v>#REF!</v>
      </c>
      <c r="C1537" s="1" t="str">
        <f t="shared" si="93"/>
        <v>PPIORG3210</v>
      </c>
      <c r="D1537" s="1" t="str">
        <f t="shared" si="94"/>
        <v>PPISPLY321011</v>
      </c>
      <c r="E1537" s="1" t="str">
        <f t="shared" si="95"/>
        <v>PPIITEM321011011014</v>
      </c>
      <c r="F1537" s="1" t="str">
        <f>VLOOKUP( C1537,MST_CM_ORG!A:B,2)</f>
        <v>奥出雲町</v>
      </c>
      <c r="G1537" s="1" t="str">
        <f>VLOOKUP(D1537, PPI_SPLYCD!A:B,2,FALSE)</f>
        <v>物品</v>
      </c>
      <c r="H1537" s="1" t="str">
        <f>VLOOKUP(E1537, MST_CM_ITEM!A:B,2,FALSE)</f>
        <v>物品の製造：その他輸送･搬送機械器具類</v>
      </c>
    </row>
    <row r="1538" spans="1:8" x14ac:dyDescent="0.15">
      <c r="A1538" s="1" t="str">
        <f>IF(MID(MST_CM_ITEM!A1538,12,2)&lt;&gt;"11",RIGHT(MST_CM_ITEM!A1538,13),RIGHT(MST_CM_ITEM!A1538,12))</f>
        <v>321011011015</v>
      </c>
      <c r="B1538" s="1" t="e">
        <f t="shared" si="92"/>
        <v>#REF!</v>
      </c>
      <c r="C1538" s="1" t="str">
        <f t="shared" si="93"/>
        <v>PPIORG3210</v>
      </c>
      <c r="D1538" s="1" t="str">
        <f t="shared" si="94"/>
        <v>PPISPLY321011</v>
      </c>
      <c r="E1538" s="1" t="str">
        <f t="shared" si="95"/>
        <v>PPIITEM321011011015</v>
      </c>
      <c r="F1538" s="1" t="str">
        <f>VLOOKUP( C1538,MST_CM_ORG!A:B,2)</f>
        <v>奥出雲町</v>
      </c>
      <c r="G1538" s="1" t="str">
        <f>VLOOKUP(D1538, PPI_SPLYCD!A:B,2,FALSE)</f>
        <v>物品</v>
      </c>
      <c r="H1538" s="1" t="str">
        <f>VLOOKUP(E1538, MST_CM_ITEM!A:B,2,FALSE)</f>
        <v>物品の製造：船舶類</v>
      </c>
    </row>
    <row r="1539" spans="1:8" x14ac:dyDescent="0.15">
      <c r="A1539" s="1" t="str">
        <f>IF(MID(MST_CM_ITEM!A1539,12,2)&lt;&gt;"11",RIGHT(MST_CM_ITEM!A1539,13),RIGHT(MST_CM_ITEM!A1539,12))</f>
        <v>321011011016</v>
      </c>
      <c r="B1539" s="1" t="e">
        <f t="shared" si="92"/>
        <v>#REF!</v>
      </c>
      <c r="C1539" s="1" t="str">
        <f t="shared" si="93"/>
        <v>PPIORG3210</v>
      </c>
      <c r="D1539" s="1" t="str">
        <f t="shared" si="94"/>
        <v>PPISPLY321011</v>
      </c>
      <c r="E1539" s="1" t="str">
        <f t="shared" si="95"/>
        <v>PPIITEM321011011016</v>
      </c>
      <c r="F1539" s="1" t="str">
        <f>VLOOKUP( C1539,MST_CM_ORG!A:B,2)</f>
        <v>奥出雲町</v>
      </c>
      <c r="G1539" s="1" t="str">
        <f>VLOOKUP(D1539, PPI_SPLYCD!A:B,2,FALSE)</f>
        <v>物品</v>
      </c>
      <c r="H1539" s="1" t="str">
        <f>VLOOKUP(E1539, MST_CM_ITEM!A:B,2,FALSE)</f>
        <v>物品の製造：燃料類</v>
      </c>
    </row>
    <row r="1540" spans="1:8" x14ac:dyDescent="0.15">
      <c r="A1540" s="1" t="str">
        <f>IF(MID(MST_CM_ITEM!A1540,12,2)&lt;&gt;"11",RIGHT(MST_CM_ITEM!A1540,13),RIGHT(MST_CM_ITEM!A1540,12))</f>
        <v>321011011017</v>
      </c>
      <c r="B1540" s="1" t="e">
        <f t="shared" ref="B1540:B1603" si="96">IF(OR(ISERROR(F1540),ISERROR(G1540),ISERROR(H1540)),"",IF(org_name&lt;&gt;F1540,"",CONCATENATE(G1540,"：",H1540)))</f>
        <v>#REF!</v>
      </c>
      <c r="C1540" s="1" t="str">
        <f t="shared" ref="C1540:C1603" si="97">"PPIORG"&amp;LEFT(A1540,4)</f>
        <v>PPIORG3210</v>
      </c>
      <c r="D1540" s="1" t="str">
        <f t="shared" ref="D1540:D1603" si="98">"PPISPLY"&amp;LEFT(A1540,6)</f>
        <v>PPISPLY321011</v>
      </c>
      <c r="E1540" s="1" t="str">
        <f t="shared" ref="E1540:E1603" si="99">"PPIITEM"&amp;A1540</f>
        <v>PPIITEM321011011017</v>
      </c>
      <c r="F1540" s="1" t="str">
        <f>VLOOKUP( C1540,MST_CM_ORG!A:B,2)</f>
        <v>奥出雲町</v>
      </c>
      <c r="G1540" s="1" t="str">
        <f>VLOOKUP(D1540, PPI_SPLYCD!A:B,2,FALSE)</f>
        <v>物品</v>
      </c>
      <c r="H1540" s="1" t="str">
        <f>VLOOKUP(E1540, MST_CM_ITEM!A:B,2,FALSE)</f>
        <v>物品の製造：家具･什器類</v>
      </c>
    </row>
    <row r="1541" spans="1:8" x14ac:dyDescent="0.15">
      <c r="A1541" s="1" t="str">
        <f>IF(MID(MST_CM_ITEM!A1541,12,2)&lt;&gt;"11",RIGHT(MST_CM_ITEM!A1541,13),RIGHT(MST_CM_ITEM!A1541,12))</f>
        <v>321011011018</v>
      </c>
      <c r="B1541" s="1" t="e">
        <f t="shared" si="96"/>
        <v>#REF!</v>
      </c>
      <c r="C1541" s="1" t="str">
        <f t="shared" si="97"/>
        <v>PPIORG3210</v>
      </c>
      <c r="D1541" s="1" t="str">
        <f t="shared" si="98"/>
        <v>PPISPLY321011</v>
      </c>
      <c r="E1541" s="1" t="str">
        <f t="shared" si="99"/>
        <v>PPIITEM321011011018</v>
      </c>
      <c r="F1541" s="1" t="str">
        <f>VLOOKUP( C1541,MST_CM_ORG!A:B,2)</f>
        <v>奥出雲町</v>
      </c>
      <c r="G1541" s="1" t="str">
        <f>VLOOKUP(D1541, PPI_SPLYCD!A:B,2,FALSE)</f>
        <v>物品</v>
      </c>
      <c r="H1541" s="1" t="str">
        <f>VLOOKUP(E1541, MST_CM_ITEM!A:B,2,FALSE)</f>
        <v>物品の製造：一般･産業用機器類</v>
      </c>
    </row>
    <row r="1542" spans="1:8" x14ac:dyDescent="0.15">
      <c r="A1542" s="1" t="str">
        <f>IF(MID(MST_CM_ITEM!A1542,12,2)&lt;&gt;"11",RIGHT(MST_CM_ITEM!A1542,13),RIGHT(MST_CM_ITEM!A1542,12))</f>
        <v>321011011019</v>
      </c>
      <c r="B1542" s="1" t="e">
        <f t="shared" si="96"/>
        <v>#REF!</v>
      </c>
      <c r="C1542" s="1" t="str">
        <f t="shared" si="97"/>
        <v>PPIORG3210</v>
      </c>
      <c r="D1542" s="1" t="str">
        <f t="shared" si="98"/>
        <v>PPISPLY321011</v>
      </c>
      <c r="E1542" s="1" t="str">
        <f t="shared" si="99"/>
        <v>PPIITEM321011011019</v>
      </c>
      <c r="F1542" s="1" t="str">
        <f>VLOOKUP( C1542,MST_CM_ORG!A:B,2)</f>
        <v>奥出雲町</v>
      </c>
      <c r="G1542" s="1" t="str">
        <f>VLOOKUP(D1542, PPI_SPLYCD!A:B,2,FALSE)</f>
        <v>物品</v>
      </c>
      <c r="H1542" s="1" t="str">
        <f>VLOOKUP(E1542, MST_CM_ITEM!A:B,2,FALSE)</f>
        <v>物品の製造：電気･通信用機器類</v>
      </c>
    </row>
    <row r="1543" spans="1:8" x14ac:dyDescent="0.15">
      <c r="A1543" s="1" t="str">
        <f>IF(MID(MST_CM_ITEM!A1543,12,2)&lt;&gt;"11",RIGHT(MST_CM_ITEM!A1543,13),RIGHT(MST_CM_ITEM!A1543,12))</f>
        <v>321011011020</v>
      </c>
      <c r="B1543" s="1" t="e">
        <f t="shared" si="96"/>
        <v>#REF!</v>
      </c>
      <c r="C1543" s="1" t="str">
        <f t="shared" si="97"/>
        <v>PPIORG3210</v>
      </c>
      <c r="D1543" s="1" t="str">
        <f t="shared" si="98"/>
        <v>PPISPLY321011</v>
      </c>
      <c r="E1543" s="1" t="str">
        <f t="shared" si="99"/>
        <v>PPIITEM321011011020</v>
      </c>
      <c r="F1543" s="1" t="str">
        <f>VLOOKUP( C1543,MST_CM_ORG!A:B,2)</f>
        <v>奥出雲町</v>
      </c>
      <c r="G1543" s="1" t="str">
        <f>VLOOKUP(D1543, PPI_SPLYCD!A:B,2,FALSE)</f>
        <v>物品</v>
      </c>
      <c r="H1543" s="1" t="str">
        <f>VLOOKUP(E1543, MST_CM_ITEM!A:B,2,FALSE)</f>
        <v>物品の製造：電子計算機類</v>
      </c>
    </row>
    <row r="1544" spans="1:8" x14ac:dyDescent="0.15">
      <c r="A1544" s="1" t="str">
        <f>IF(MID(MST_CM_ITEM!A1544,12,2)&lt;&gt;"11",RIGHT(MST_CM_ITEM!A1544,13),RIGHT(MST_CM_ITEM!A1544,12))</f>
        <v>321011011021</v>
      </c>
      <c r="B1544" s="1" t="e">
        <f t="shared" si="96"/>
        <v>#REF!</v>
      </c>
      <c r="C1544" s="1" t="str">
        <f t="shared" si="97"/>
        <v>PPIORG3210</v>
      </c>
      <c r="D1544" s="1" t="str">
        <f t="shared" si="98"/>
        <v>PPISPLY321011</v>
      </c>
      <c r="E1544" s="1" t="str">
        <f t="shared" si="99"/>
        <v>PPIITEM321011011021</v>
      </c>
      <c r="F1544" s="1" t="str">
        <f>VLOOKUP( C1544,MST_CM_ORG!A:B,2)</f>
        <v>奥出雲町</v>
      </c>
      <c r="G1544" s="1" t="str">
        <f>VLOOKUP(D1544, PPI_SPLYCD!A:B,2,FALSE)</f>
        <v>物品</v>
      </c>
      <c r="H1544" s="1" t="str">
        <f>VLOOKUP(E1544, MST_CM_ITEM!A:B,2,FALSE)</f>
        <v>物品の製造：精密機器類</v>
      </c>
    </row>
    <row r="1545" spans="1:8" x14ac:dyDescent="0.15">
      <c r="A1545" s="1" t="str">
        <f>IF(MID(MST_CM_ITEM!A1545,12,2)&lt;&gt;"11",RIGHT(MST_CM_ITEM!A1545,13),RIGHT(MST_CM_ITEM!A1545,12))</f>
        <v>321011011022</v>
      </c>
      <c r="B1545" s="1" t="e">
        <f t="shared" si="96"/>
        <v>#REF!</v>
      </c>
      <c r="C1545" s="1" t="str">
        <f t="shared" si="97"/>
        <v>PPIORG3210</v>
      </c>
      <c r="D1545" s="1" t="str">
        <f t="shared" si="98"/>
        <v>PPISPLY321011</v>
      </c>
      <c r="E1545" s="1" t="str">
        <f t="shared" si="99"/>
        <v>PPIITEM321011011022</v>
      </c>
      <c r="F1545" s="1" t="str">
        <f>VLOOKUP( C1545,MST_CM_ORG!A:B,2)</f>
        <v>奥出雲町</v>
      </c>
      <c r="G1545" s="1" t="str">
        <f>VLOOKUP(D1545, PPI_SPLYCD!A:B,2,FALSE)</f>
        <v>物品</v>
      </c>
      <c r="H1545" s="1" t="str">
        <f>VLOOKUP(E1545, MST_CM_ITEM!A:B,2,FALSE)</f>
        <v>物品の製造：医療用機器類</v>
      </c>
    </row>
    <row r="1546" spans="1:8" x14ac:dyDescent="0.15">
      <c r="A1546" s="1" t="str">
        <f>IF(MID(MST_CM_ITEM!A1546,12,2)&lt;&gt;"11",RIGHT(MST_CM_ITEM!A1546,13),RIGHT(MST_CM_ITEM!A1546,12))</f>
        <v>321011011023</v>
      </c>
      <c r="B1546" s="1" t="e">
        <f t="shared" si="96"/>
        <v>#REF!</v>
      </c>
      <c r="C1546" s="1" t="str">
        <f t="shared" si="97"/>
        <v>PPIORG3210</v>
      </c>
      <c r="D1546" s="1" t="str">
        <f t="shared" si="98"/>
        <v>PPISPLY321011</v>
      </c>
      <c r="E1546" s="1" t="str">
        <f t="shared" si="99"/>
        <v>PPIITEM321011011023</v>
      </c>
      <c r="F1546" s="1" t="str">
        <f>VLOOKUP( C1546,MST_CM_ORG!A:B,2)</f>
        <v>奥出雲町</v>
      </c>
      <c r="G1546" s="1" t="str">
        <f>VLOOKUP(D1546, PPI_SPLYCD!A:B,2,FALSE)</f>
        <v>物品</v>
      </c>
      <c r="H1546" s="1" t="str">
        <f>VLOOKUP(E1546, MST_CM_ITEM!A:B,2,FALSE)</f>
        <v>物品の製造：事務用機器類</v>
      </c>
    </row>
    <row r="1547" spans="1:8" x14ac:dyDescent="0.15">
      <c r="A1547" s="1" t="str">
        <f>IF(MID(MST_CM_ITEM!A1547,12,2)&lt;&gt;"11",RIGHT(MST_CM_ITEM!A1547,13),RIGHT(MST_CM_ITEM!A1547,12))</f>
        <v>321011011024</v>
      </c>
      <c r="B1547" s="1" t="e">
        <f t="shared" si="96"/>
        <v>#REF!</v>
      </c>
      <c r="C1547" s="1" t="str">
        <f t="shared" si="97"/>
        <v>PPIORG3210</v>
      </c>
      <c r="D1547" s="1" t="str">
        <f t="shared" si="98"/>
        <v>PPISPLY321011</v>
      </c>
      <c r="E1547" s="1" t="str">
        <f t="shared" si="99"/>
        <v>PPIITEM321011011024</v>
      </c>
      <c r="F1547" s="1" t="str">
        <f>VLOOKUP( C1547,MST_CM_ORG!A:B,2)</f>
        <v>奥出雲町</v>
      </c>
      <c r="G1547" s="1" t="str">
        <f>VLOOKUP(D1547, PPI_SPLYCD!A:B,2,FALSE)</f>
        <v>物品</v>
      </c>
      <c r="H1547" s="1" t="str">
        <f>VLOOKUP(E1547, MST_CM_ITEM!A:B,2,FALSE)</f>
        <v>物品の製造：その他機器類</v>
      </c>
    </row>
    <row r="1548" spans="1:8" x14ac:dyDescent="0.15">
      <c r="A1548" s="1" t="str">
        <f>IF(MID(MST_CM_ITEM!A1548,12,2)&lt;&gt;"11",RIGHT(MST_CM_ITEM!A1548,13),RIGHT(MST_CM_ITEM!A1548,12))</f>
        <v>321011011025</v>
      </c>
      <c r="B1548" s="1" t="e">
        <f t="shared" si="96"/>
        <v>#REF!</v>
      </c>
      <c r="C1548" s="1" t="str">
        <f t="shared" si="97"/>
        <v>PPIORG3210</v>
      </c>
      <c r="D1548" s="1" t="str">
        <f t="shared" si="98"/>
        <v>PPISPLY321011</v>
      </c>
      <c r="E1548" s="1" t="str">
        <f t="shared" si="99"/>
        <v>PPIITEM321011011025</v>
      </c>
      <c r="F1548" s="1" t="str">
        <f>VLOOKUP( C1548,MST_CM_ORG!A:B,2)</f>
        <v>奥出雲町</v>
      </c>
      <c r="G1548" s="1" t="str">
        <f>VLOOKUP(D1548, PPI_SPLYCD!A:B,2,FALSE)</f>
        <v>物品</v>
      </c>
      <c r="H1548" s="1" t="str">
        <f>VLOOKUP(E1548, MST_CM_ITEM!A:B,2,FALSE)</f>
        <v>物品の製造：医薬品･医療用品</v>
      </c>
    </row>
    <row r="1549" spans="1:8" x14ac:dyDescent="0.15">
      <c r="A1549" s="1" t="str">
        <f>IF(MID(MST_CM_ITEM!A1549,12,2)&lt;&gt;"11",RIGHT(MST_CM_ITEM!A1549,13),RIGHT(MST_CM_ITEM!A1549,12))</f>
        <v>321011011026</v>
      </c>
      <c r="B1549" s="1" t="e">
        <f t="shared" si="96"/>
        <v>#REF!</v>
      </c>
      <c r="C1549" s="1" t="str">
        <f t="shared" si="97"/>
        <v>PPIORG3210</v>
      </c>
      <c r="D1549" s="1" t="str">
        <f t="shared" si="98"/>
        <v>PPISPLY321011</v>
      </c>
      <c r="E1549" s="1" t="str">
        <f t="shared" si="99"/>
        <v>PPIITEM321011011026</v>
      </c>
      <c r="F1549" s="1" t="str">
        <f>VLOOKUP( C1549,MST_CM_ORG!A:B,2)</f>
        <v>奥出雲町</v>
      </c>
      <c r="G1549" s="1" t="str">
        <f>VLOOKUP(D1549, PPI_SPLYCD!A:B,2,FALSE)</f>
        <v>物品</v>
      </c>
      <c r="H1549" s="1" t="str">
        <f>VLOOKUP(E1549, MST_CM_ITEM!A:B,2,FALSE)</f>
        <v>物品の製造：事務用品類</v>
      </c>
    </row>
    <row r="1550" spans="1:8" x14ac:dyDescent="0.15">
      <c r="A1550" s="1" t="str">
        <f>IF(MID(MST_CM_ITEM!A1550,12,2)&lt;&gt;"11",RIGHT(MST_CM_ITEM!A1550,13),RIGHT(MST_CM_ITEM!A1550,12))</f>
        <v>321011011027</v>
      </c>
      <c r="B1550" s="1" t="e">
        <f t="shared" si="96"/>
        <v>#REF!</v>
      </c>
      <c r="C1550" s="1" t="str">
        <f t="shared" si="97"/>
        <v>PPIORG3210</v>
      </c>
      <c r="D1550" s="1" t="str">
        <f t="shared" si="98"/>
        <v>PPISPLY321011</v>
      </c>
      <c r="E1550" s="1" t="str">
        <f t="shared" si="99"/>
        <v>PPIITEM321011011027</v>
      </c>
      <c r="F1550" s="1" t="str">
        <f>VLOOKUP( C1550,MST_CM_ORG!A:B,2)</f>
        <v>奥出雲町</v>
      </c>
      <c r="G1550" s="1" t="str">
        <f>VLOOKUP(D1550, PPI_SPLYCD!A:B,2,FALSE)</f>
        <v>物品</v>
      </c>
      <c r="H1550" s="1" t="str">
        <f>VLOOKUP(E1550, MST_CM_ITEM!A:B,2,FALSE)</f>
        <v>物品の製造：土木･建設･建築材料</v>
      </c>
    </row>
    <row r="1551" spans="1:8" x14ac:dyDescent="0.15">
      <c r="A1551" s="1" t="str">
        <f>IF(MID(MST_CM_ITEM!A1551,12,2)&lt;&gt;"11",RIGHT(MST_CM_ITEM!A1551,13),RIGHT(MST_CM_ITEM!A1551,12))</f>
        <v>321011011028</v>
      </c>
      <c r="B1551" s="1" t="e">
        <f t="shared" si="96"/>
        <v>#REF!</v>
      </c>
      <c r="C1551" s="1" t="str">
        <f t="shared" si="97"/>
        <v>PPIORG3210</v>
      </c>
      <c r="D1551" s="1" t="str">
        <f t="shared" si="98"/>
        <v>PPISPLY321011</v>
      </c>
      <c r="E1551" s="1" t="str">
        <f t="shared" si="99"/>
        <v>PPIITEM321011011028</v>
      </c>
      <c r="F1551" s="1" t="str">
        <f>VLOOKUP( C1551,MST_CM_ORG!A:B,2)</f>
        <v>奥出雲町</v>
      </c>
      <c r="G1551" s="1" t="str">
        <f>VLOOKUP(D1551, PPI_SPLYCD!A:B,2,FALSE)</f>
        <v>物品</v>
      </c>
      <c r="H1551" s="1" t="str">
        <f>VLOOKUP(E1551, MST_CM_ITEM!A:B,2,FALSE)</f>
        <v>物品の製造：造幣･印刷事業用原材料類</v>
      </c>
    </row>
    <row r="1552" spans="1:8" x14ac:dyDescent="0.15">
      <c r="A1552" s="1" t="str">
        <f>IF(MID(MST_CM_ITEM!A1552,12,2)&lt;&gt;"11",RIGHT(MST_CM_ITEM!A1552,13),RIGHT(MST_CM_ITEM!A1552,12))</f>
        <v>321011011029</v>
      </c>
      <c r="B1552" s="1" t="e">
        <f t="shared" si="96"/>
        <v>#REF!</v>
      </c>
      <c r="C1552" s="1" t="str">
        <f t="shared" si="97"/>
        <v>PPIORG3210</v>
      </c>
      <c r="D1552" s="1" t="str">
        <f t="shared" si="98"/>
        <v>PPISPLY321011</v>
      </c>
      <c r="E1552" s="1" t="str">
        <f t="shared" si="99"/>
        <v>PPIITEM321011011029</v>
      </c>
      <c r="F1552" s="1" t="str">
        <f>VLOOKUP( C1552,MST_CM_ORG!A:B,2)</f>
        <v>奥出雲町</v>
      </c>
      <c r="G1552" s="1" t="str">
        <f>VLOOKUP(D1552, PPI_SPLYCD!A:B,2,FALSE)</f>
        <v>物品</v>
      </c>
      <c r="H1552" s="1" t="str">
        <f>VLOOKUP(E1552, MST_CM_ITEM!A:B,2,FALSE)</f>
        <v>物品の製造：造幣事業用金属工芸品類</v>
      </c>
    </row>
    <row r="1553" spans="1:8" x14ac:dyDescent="0.15">
      <c r="A1553" s="1" t="str">
        <f>IF(MID(MST_CM_ITEM!A1553,12,2)&lt;&gt;"11",RIGHT(MST_CM_ITEM!A1553,13),RIGHT(MST_CM_ITEM!A1553,12))</f>
        <v>321011011030</v>
      </c>
      <c r="B1553" s="1" t="e">
        <f t="shared" si="96"/>
        <v>#REF!</v>
      </c>
      <c r="C1553" s="1" t="str">
        <f t="shared" si="97"/>
        <v>PPIORG3210</v>
      </c>
      <c r="D1553" s="1" t="str">
        <f t="shared" si="98"/>
        <v>PPISPLY321011</v>
      </c>
      <c r="E1553" s="1" t="str">
        <f t="shared" si="99"/>
        <v>PPIITEM321011011030</v>
      </c>
      <c r="F1553" s="1" t="str">
        <f>VLOOKUP( C1553,MST_CM_ORG!A:B,2)</f>
        <v>奥出雲町</v>
      </c>
      <c r="G1553" s="1" t="str">
        <f>VLOOKUP(D1553, PPI_SPLYCD!A:B,2,FALSE)</f>
        <v>物品</v>
      </c>
      <c r="H1553" s="1" t="str">
        <f>VLOOKUP(E1553, MST_CM_ITEM!A:B,2,FALSE)</f>
        <v>物品の製造：警察用装備品類</v>
      </c>
    </row>
    <row r="1554" spans="1:8" x14ac:dyDescent="0.15">
      <c r="A1554" s="1" t="str">
        <f>IF(MID(MST_CM_ITEM!A1554,12,2)&lt;&gt;"11",RIGHT(MST_CM_ITEM!A1554,13),RIGHT(MST_CM_ITEM!A1554,12))</f>
        <v>321011011031</v>
      </c>
      <c r="B1554" s="1" t="e">
        <f t="shared" si="96"/>
        <v>#REF!</v>
      </c>
      <c r="C1554" s="1" t="str">
        <f t="shared" si="97"/>
        <v>PPIORG3210</v>
      </c>
      <c r="D1554" s="1" t="str">
        <f t="shared" si="98"/>
        <v>PPISPLY321011</v>
      </c>
      <c r="E1554" s="1" t="str">
        <f t="shared" si="99"/>
        <v>PPIITEM321011011031</v>
      </c>
      <c r="F1554" s="1" t="str">
        <f>VLOOKUP( C1554,MST_CM_ORG!A:B,2)</f>
        <v>奥出雲町</v>
      </c>
      <c r="G1554" s="1" t="str">
        <f>VLOOKUP(D1554, PPI_SPLYCD!A:B,2,FALSE)</f>
        <v>物品</v>
      </c>
      <c r="H1554" s="1" t="str">
        <f>VLOOKUP(E1554, MST_CM_ITEM!A:B,2,FALSE)</f>
        <v>物品の製造：防衛用装備品類</v>
      </c>
    </row>
    <row r="1555" spans="1:8" x14ac:dyDescent="0.15">
      <c r="A1555" s="1" t="str">
        <f>IF(MID(MST_CM_ITEM!A1555,12,2)&lt;&gt;"11",RIGHT(MST_CM_ITEM!A1555,13),RIGHT(MST_CM_ITEM!A1555,12))</f>
        <v>321011011032</v>
      </c>
      <c r="B1555" s="1" t="e">
        <f t="shared" si="96"/>
        <v>#REF!</v>
      </c>
      <c r="C1555" s="1" t="str">
        <f t="shared" si="97"/>
        <v>PPIORG3210</v>
      </c>
      <c r="D1555" s="1" t="str">
        <f t="shared" si="98"/>
        <v>PPISPLY321011</v>
      </c>
      <c r="E1555" s="1" t="str">
        <f t="shared" si="99"/>
        <v>PPIITEM321011011032</v>
      </c>
      <c r="F1555" s="1" t="str">
        <f>VLOOKUP( C1555,MST_CM_ORG!A:B,2)</f>
        <v>奥出雲町</v>
      </c>
      <c r="G1555" s="1" t="str">
        <f>VLOOKUP(D1555, PPI_SPLYCD!A:B,2,FALSE)</f>
        <v>物品</v>
      </c>
      <c r="H1555" s="1" t="str">
        <f>VLOOKUP(E1555, MST_CM_ITEM!A:B,2,FALSE)</f>
        <v>物品の製造：印類</v>
      </c>
    </row>
    <row r="1556" spans="1:8" x14ac:dyDescent="0.15">
      <c r="A1556" s="1" t="str">
        <f>IF(MID(MST_CM_ITEM!A1556,12,2)&lt;&gt;"11",RIGHT(MST_CM_ITEM!A1556,13),RIGHT(MST_CM_ITEM!A1556,12))</f>
        <v>321011011033</v>
      </c>
      <c r="B1556" s="1" t="e">
        <f t="shared" si="96"/>
        <v>#REF!</v>
      </c>
      <c r="C1556" s="1" t="str">
        <f t="shared" si="97"/>
        <v>PPIORG3210</v>
      </c>
      <c r="D1556" s="1" t="str">
        <f t="shared" si="98"/>
        <v>PPISPLY321011</v>
      </c>
      <c r="E1556" s="1" t="str">
        <f t="shared" si="99"/>
        <v>PPIITEM321011011033</v>
      </c>
      <c r="F1556" s="1" t="str">
        <f>VLOOKUP( C1556,MST_CM_ORG!A:B,2)</f>
        <v>奥出雲町</v>
      </c>
      <c r="G1556" s="1" t="str">
        <f>VLOOKUP(D1556, PPI_SPLYCD!A:B,2,FALSE)</f>
        <v>物品</v>
      </c>
      <c r="H1556" s="1" t="str">
        <f>VLOOKUP(E1556, MST_CM_ITEM!A:B,2,FALSE)</f>
        <v>物品の製造：看板類</v>
      </c>
    </row>
    <row r="1557" spans="1:8" x14ac:dyDescent="0.15">
      <c r="A1557" s="1" t="str">
        <f>IF(MID(MST_CM_ITEM!A1557,12,2)&lt;&gt;"11",RIGHT(MST_CM_ITEM!A1557,13),RIGHT(MST_CM_ITEM!A1557,12))</f>
        <v>321011011034</v>
      </c>
      <c r="B1557" s="1" t="e">
        <f t="shared" si="96"/>
        <v>#REF!</v>
      </c>
      <c r="C1557" s="1" t="str">
        <f t="shared" si="97"/>
        <v>PPIORG3210</v>
      </c>
      <c r="D1557" s="1" t="str">
        <f t="shared" si="98"/>
        <v>PPISPLY321011</v>
      </c>
      <c r="E1557" s="1" t="str">
        <f t="shared" si="99"/>
        <v>PPIITEM321011011034</v>
      </c>
      <c r="F1557" s="1" t="str">
        <f>VLOOKUP( C1557,MST_CM_ORG!A:B,2)</f>
        <v>奥出雲町</v>
      </c>
      <c r="G1557" s="1" t="str">
        <f>VLOOKUP(D1557, PPI_SPLYCD!A:B,2,FALSE)</f>
        <v>物品</v>
      </c>
      <c r="H1557" s="1" t="str">
        <f>VLOOKUP(E1557, MST_CM_ITEM!A:B,2,FALSE)</f>
        <v>物品の製造：看板・標識類</v>
      </c>
    </row>
    <row r="1558" spans="1:8" x14ac:dyDescent="0.15">
      <c r="A1558" s="1" t="str">
        <f>IF(MID(MST_CM_ITEM!A1558,12,2)&lt;&gt;"11",RIGHT(MST_CM_ITEM!A1558,13),RIGHT(MST_CM_ITEM!A1558,12))</f>
        <v>321011011035</v>
      </c>
      <c r="B1558" s="1" t="e">
        <f t="shared" si="96"/>
        <v>#REF!</v>
      </c>
      <c r="C1558" s="1" t="str">
        <f t="shared" si="97"/>
        <v>PPIORG3210</v>
      </c>
      <c r="D1558" s="1" t="str">
        <f t="shared" si="98"/>
        <v>PPISPLY321011</v>
      </c>
      <c r="E1558" s="1" t="str">
        <f t="shared" si="99"/>
        <v>PPIITEM321011011035</v>
      </c>
      <c r="F1558" s="1" t="str">
        <f>VLOOKUP( C1558,MST_CM_ORG!A:B,2)</f>
        <v>奥出雲町</v>
      </c>
      <c r="G1558" s="1" t="str">
        <f>VLOOKUP(D1558, PPI_SPLYCD!A:B,2,FALSE)</f>
        <v>物品</v>
      </c>
      <c r="H1558" s="1" t="str">
        <f>VLOOKUP(E1558, MST_CM_ITEM!A:B,2,FALSE)</f>
        <v>物品の製造：コピー・青写真</v>
      </c>
    </row>
    <row r="1559" spans="1:8" x14ac:dyDescent="0.15">
      <c r="A1559" s="1" t="str">
        <f>IF(MID(MST_CM_ITEM!A1559,12,2)&lt;&gt;"11",RIGHT(MST_CM_ITEM!A1559,13),RIGHT(MST_CM_ITEM!A1559,12))</f>
        <v>321011011036</v>
      </c>
      <c r="B1559" s="1" t="e">
        <f t="shared" si="96"/>
        <v>#REF!</v>
      </c>
      <c r="C1559" s="1" t="str">
        <f t="shared" si="97"/>
        <v>PPIORG3210</v>
      </c>
      <c r="D1559" s="1" t="str">
        <f t="shared" si="98"/>
        <v>PPISPLY321011</v>
      </c>
      <c r="E1559" s="1" t="str">
        <f t="shared" si="99"/>
        <v>PPIITEM321011011036</v>
      </c>
      <c r="F1559" s="1" t="str">
        <f>VLOOKUP( C1559,MST_CM_ORG!A:B,2)</f>
        <v>奥出雲町</v>
      </c>
      <c r="G1559" s="1" t="str">
        <f>VLOOKUP(D1559, PPI_SPLYCD!A:B,2,FALSE)</f>
        <v>物品</v>
      </c>
      <c r="H1559" s="1" t="str">
        <f>VLOOKUP(E1559, MST_CM_ITEM!A:B,2,FALSE)</f>
        <v>物品の製造：印判類</v>
      </c>
    </row>
    <row r="1560" spans="1:8" x14ac:dyDescent="0.15">
      <c r="A1560" s="1" t="str">
        <f>IF(MID(MST_CM_ITEM!A1560,12,2)&lt;&gt;"11",RIGHT(MST_CM_ITEM!A1560,13),RIGHT(MST_CM_ITEM!A1560,12))</f>
        <v>321011011037</v>
      </c>
      <c r="B1560" s="1" t="e">
        <f t="shared" si="96"/>
        <v>#REF!</v>
      </c>
      <c r="C1560" s="1" t="str">
        <f t="shared" si="97"/>
        <v>PPIORG3210</v>
      </c>
      <c r="D1560" s="1" t="str">
        <f t="shared" si="98"/>
        <v>PPISPLY321011</v>
      </c>
      <c r="E1560" s="1" t="str">
        <f t="shared" si="99"/>
        <v>PPIITEM321011011037</v>
      </c>
      <c r="F1560" s="1" t="str">
        <f>VLOOKUP( C1560,MST_CM_ORG!A:B,2)</f>
        <v>奥出雲町</v>
      </c>
      <c r="G1560" s="1" t="str">
        <f>VLOOKUP(D1560, PPI_SPLYCD!A:B,2,FALSE)</f>
        <v>物品</v>
      </c>
      <c r="H1560" s="1" t="str">
        <f>VLOOKUP(E1560, MST_CM_ITEM!A:B,2,FALSE)</f>
        <v>物品の製造：文具</v>
      </c>
    </row>
    <row r="1561" spans="1:8" x14ac:dyDescent="0.15">
      <c r="A1561" s="1" t="str">
        <f>IF(MID(MST_CM_ITEM!A1561,12,2)&lt;&gt;"11",RIGHT(MST_CM_ITEM!A1561,13),RIGHT(MST_CM_ITEM!A1561,12))</f>
        <v>321011011038</v>
      </c>
      <c r="B1561" s="1" t="e">
        <f t="shared" si="96"/>
        <v>#REF!</v>
      </c>
      <c r="C1561" s="1" t="str">
        <f t="shared" si="97"/>
        <v>PPIORG3210</v>
      </c>
      <c r="D1561" s="1" t="str">
        <f t="shared" si="98"/>
        <v>PPISPLY321011</v>
      </c>
      <c r="E1561" s="1" t="str">
        <f t="shared" si="99"/>
        <v>PPIITEM321011011038</v>
      </c>
      <c r="F1561" s="1" t="str">
        <f>VLOOKUP( C1561,MST_CM_ORG!A:B,2)</f>
        <v>奥出雲町</v>
      </c>
      <c r="G1561" s="1" t="str">
        <f>VLOOKUP(D1561, PPI_SPLYCD!A:B,2,FALSE)</f>
        <v>物品</v>
      </c>
      <c r="H1561" s="1" t="str">
        <f>VLOOKUP(E1561, MST_CM_ITEM!A:B,2,FALSE)</f>
        <v>物品の製造：パソコン・ソフト</v>
      </c>
    </row>
    <row r="1562" spans="1:8" x14ac:dyDescent="0.15">
      <c r="A1562" s="1" t="str">
        <f>IF(MID(MST_CM_ITEM!A1562,12,2)&lt;&gt;"11",RIGHT(MST_CM_ITEM!A1562,13),RIGHT(MST_CM_ITEM!A1562,12))</f>
        <v>321011011039</v>
      </c>
      <c r="B1562" s="1" t="e">
        <f t="shared" si="96"/>
        <v>#REF!</v>
      </c>
      <c r="C1562" s="1" t="str">
        <f t="shared" si="97"/>
        <v>PPIORG3210</v>
      </c>
      <c r="D1562" s="1" t="str">
        <f t="shared" si="98"/>
        <v>PPISPLY321011</v>
      </c>
      <c r="E1562" s="1" t="str">
        <f t="shared" si="99"/>
        <v>PPIITEM321011011039</v>
      </c>
      <c r="F1562" s="1" t="str">
        <f>VLOOKUP( C1562,MST_CM_ORG!A:B,2)</f>
        <v>奥出雲町</v>
      </c>
      <c r="G1562" s="1" t="str">
        <f>VLOOKUP(D1562, PPI_SPLYCD!A:B,2,FALSE)</f>
        <v>物品</v>
      </c>
      <c r="H1562" s="1" t="str">
        <f>VLOOKUP(E1562, MST_CM_ITEM!A:B,2,FALSE)</f>
        <v>物品の製造：贈答品・表彰具類</v>
      </c>
    </row>
    <row r="1563" spans="1:8" x14ac:dyDescent="0.15">
      <c r="A1563" s="1" t="str">
        <f>IF(MID(MST_CM_ITEM!A1563,12,2)&lt;&gt;"11",RIGHT(MST_CM_ITEM!A1563,13),RIGHT(MST_CM_ITEM!A1563,12))</f>
        <v>321011011040</v>
      </c>
      <c r="B1563" s="1" t="e">
        <f t="shared" si="96"/>
        <v>#REF!</v>
      </c>
      <c r="C1563" s="1" t="str">
        <f t="shared" si="97"/>
        <v>PPIORG3210</v>
      </c>
      <c r="D1563" s="1" t="str">
        <f t="shared" si="98"/>
        <v>PPISPLY321011</v>
      </c>
      <c r="E1563" s="1" t="str">
        <f t="shared" si="99"/>
        <v>PPIITEM321011011040</v>
      </c>
      <c r="F1563" s="1" t="str">
        <f>VLOOKUP( C1563,MST_CM_ORG!A:B,2)</f>
        <v>奥出雲町</v>
      </c>
      <c r="G1563" s="1" t="str">
        <f>VLOOKUP(D1563, PPI_SPLYCD!A:B,2,FALSE)</f>
        <v>物品</v>
      </c>
      <c r="H1563" s="1" t="str">
        <f>VLOOKUP(E1563, MST_CM_ITEM!A:B,2,FALSE)</f>
        <v>物品の製造：教材・教具</v>
      </c>
    </row>
    <row r="1564" spans="1:8" x14ac:dyDescent="0.15">
      <c r="A1564" s="1" t="str">
        <f>IF(MID(MST_CM_ITEM!A1564,12,2)&lt;&gt;"11",RIGHT(MST_CM_ITEM!A1564,13),RIGHT(MST_CM_ITEM!A1564,12))</f>
        <v>321011011041</v>
      </c>
      <c r="B1564" s="1" t="e">
        <f t="shared" si="96"/>
        <v>#REF!</v>
      </c>
      <c r="C1564" s="1" t="str">
        <f t="shared" si="97"/>
        <v>PPIORG3210</v>
      </c>
      <c r="D1564" s="1" t="str">
        <f t="shared" si="98"/>
        <v>PPISPLY321011</v>
      </c>
      <c r="E1564" s="1" t="str">
        <f t="shared" si="99"/>
        <v>PPIITEM321011011041</v>
      </c>
      <c r="F1564" s="1" t="str">
        <f>VLOOKUP( C1564,MST_CM_ORG!A:B,2)</f>
        <v>奥出雲町</v>
      </c>
      <c r="G1564" s="1" t="str">
        <f>VLOOKUP(D1564, PPI_SPLYCD!A:B,2,FALSE)</f>
        <v>物品</v>
      </c>
      <c r="H1564" s="1" t="str">
        <f>VLOOKUP(E1564, MST_CM_ITEM!A:B,2,FALSE)</f>
        <v>物品の製造：運動用具類</v>
      </c>
    </row>
    <row r="1565" spans="1:8" x14ac:dyDescent="0.15">
      <c r="A1565" s="1" t="str">
        <f>IF(MID(MST_CM_ITEM!A1565,12,2)&lt;&gt;"11",RIGHT(MST_CM_ITEM!A1565,13),RIGHT(MST_CM_ITEM!A1565,12))</f>
        <v>321011011042</v>
      </c>
      <c r="B1565" s="1" t="e">
        <f t="shared" si="96"/>
        <v>#REF!</v>
      </c>
      <c r="C1565" s="1" t="str">
        <f t="shared" si="97"/>
        <v>PPIORG3210</v>
      </c>
      <c r="D1565" s="1" t="str">
        <f t="shared" si="98"/>
        <v>PPISPLY321011</v>
      </c>
      <c r="E1565" s="1" t="str">
        <f t="shared" si="99"/>
        <v>PPIITEM321011011042</v>
      </c>
      <c r="F1565" s="1" t="str">
        <f>VLOOKUP( C1565,MST_CM_ORG!A:B,2)</f>
        <v>奥出雲町</v>
      </c>
      <c r="G1565" s="1" t="str">
        <f>VLOOKUP(D1565, PPI_SPLYCD!A:B,2,FALSE)</f>
        <v>物品</v>
      </c>
      <c r="H1565" s="1" t="str">
        <f>VLOOKUP(E1565, MST_CM_ITEM!A:B,2,FALSE)</f>
        <v>物品の製造：音楽器具類</v>
      </c>
    </row>
    <row r="1566" spans="1:8" x14ac:dyDescent="0.15">
      <c r="A1566" s="1" t="str">
        <f>IF(MID(MST_CM_ITEM!A1566,12,2)&lt;&gt;"11",RIGHT(MST_CM_ITEM!A1566,13),RIGHT(MST_CM_ITEM!A1566,12))</f>
        <v>321011011043</v>
      </c>
      <c r="B1566" s="1" t="e">
        <f t="shared" si="96"/>
        <v>#REF!</v>
      </c>
      <c r="C1566" s="1" t="str">
        <f t="shared" si="97"/>
        <v>PPIORG3210</v>
      </c>
      <c r="D1566" s="1" t="str">
        <f t="shared" si="98"/>
        <v>PPISPLY321011</v>
      </c>
      <c r="E1566" s="1" t="str">
        <f t="shared" si="99"/>
        <v>PPIITEM321011011043</v>
      </c>
      <c r="F1566" s="1" t="str">
        <f>VLOOKUP( C1566,MST_CM_ORG!A:B,2)</f>
        <v>奥出雲町</v>
      </c>
      <c r="G1566" s="1" t="str">
        <f>VLOOKUP(D1566, PPI_SPLYCD!A:B,2,FALSE)</f>
        <v>物品</v>
      </c>
      <c r="H1566" s="1" t="str">
        <f>VLOOKUP(E1566, MST_CM_ITEM!A:B,2,FALSE)</f>
        <v>物品の製造：食品類</v>
      </c>
    </row>
    <row r="1567" spans="1:8" x14ac:dyDescent="0.15">
      <c r="A1567" s="1" t="str">
        <f>IF(MID(MST_CM_ITEM!A1567,12,2)&lt;&gt;"11",RIGHT(MST_CM_ITEM!A1567,13),RIGHT(MST_CM_ITEM!A1567,12))</f>
        <v>321011011044</v>
      </c>
      <c r="B1567" s="1" t="e">
        <f t="shared" si="96"/>
        <v>#REF!</v>
      </c>
      <c r="C1567" s="1" t="str">
        <f t="shared" si="97"/>
        <v>PPIORG3210</v>
      </c>
      <c r="D1567" s="1" t="str">
        <f t="shared" si="98"/>
        <v>PPISPLY321011</v>
      </c>
      <c r="E1567" s="1" t="str">
        <f t="shared" si="99"/>
        <v>PPIITEM321011011044</v>
      </c>
      <c r="F1567" s="1" t="str">
        <f>VLOOKUP( C1567,MST_CM_ORG!A:B,2)</f>
        <v>奥出雲町</v>
      </c>
      <c r="G1567" s="1" t="str">
        <f>VLOOKUP(D1567, PPI_SPLYCD!A:B,2,FALSE)</f>
        <v>物品</v>
      </c>
      <c r="H1567" s="1" t="str">
        <f>VLOOKUP(E1567, MST_CM_ITEM!A:B,2,FALSE)</f>
        <v>物品の製造：荒物・雑貨</v>
      </c>
    </row>
    <row r="1568" spans="1:8" x14ac:dyDescent="0.15">
      <c r="A1568" s="1" t="str">
        <f>IF(MID(MST_CM_ITEM!A1568,12,2)&lt;&gt;"11",RIGHT(MST_CM_ITEM!A1568,13),RIGHT(MST_CM_ITEM!A1568,12))</f>
        <v>321011011045</v>
      </c>
      <c r="B1568" s="1" t="e">
        <f t="shared" si="96"/>
        <v>#REF!</v>
      </c>
      <c r="C1568" s="1" t="str">
        <f t="shared" si="97"/>
        <v>PPIORG3210</v>
      </c>
      <c r="D1568" s="1" t="str">
        <f t="shared" si="98"/>
        <v>PPISPLY321011</v>
      </c>
      <c r="E1568" s="1" t="str">
        <f t="shared" si="99"/>
        <v>PPIITEM321011011045</v>
      </c>
      <c r="F1568" s="1" t="str">
        <f>VLOOKUP( C1568,MST_CM_ORG!A:B,2)</f>
        <v>奥出雲町</v>
      </c>
      <c r="G1568" s="1" t="str">
        <f>VLOOKUP(D1568, PPI_SPLYCD!A:B,2,FALSE)</f>
        <v>物品</v>
      </c>
      <c r="H1568" s="1" t="str">
        <f>VLOOKUP(E1568, MST_CM_ITEM!A:B,2,FALSE)</f>
        <v>物品の製造：厨房機器</v>
      </c>
    </row>
    <row r="1569" spans="1:8" x14ac:dyDescent="0.15">
      <c r="A1569" s="1" t="str">
        <f>IF(MID(MST_CM_ITEM!A1569,12,2)&lt;&gt;"11",RIGHT(MST_CM_ITEM!A1569,13),RIGHT(MST_CM_ITEM!A1569,12))</f>
        <v>321011011046</v>
      </c>
      <c r="B1569" s="1" t="e">
        <f t="shared" si="96"/>
        <v>#REF!</v>
      </c>
      <c r="C1569" s="1" t="str">
        <f t="shared" si="97"/>
        <v>PPIORG3210</v>
      </c>
      <c r="D1569" s="1" t="str">
        <f t="shared" si="98"/>
        <v>PPISPLY321011</v>
      </c>
      <c r="E1569" s="1" t="str">
        <f t="shared" si="99"/>
        <v>PPIITEM321011011046</v>
      </c>
      <c r="F1569" s="1" t="str">
        <f>VLOOKUP( C1569,MST_CM_ORG!A:B,2)</f>
        <v>奥出雲町</v>
      </c>
      <c r="G1569" s="1" t="str">
        <f>VLOOKUP(D1569, PPI_SPLYCD!A:B,2,FALSE)</f>
        <v>物品</v>
      </c>
      <c r="H1569" s="1" t="str">
        <f>VLOOKUP(E1569, MST_CM_ITEM!A:B,2,FALSE)</f>
        <v>物品の製造：計測機器</v>
      </c>
    </row>
    <row r="1570" spans="1:8" x14ac:dyDescent="0.15">
      <c r="A1570" s="1" t="str">
        <f>IF(MID(MST_CM_ITEM!A1570,12,2)&lt;&gt;"11",RIGHT(MST_CM_ITEM!A1570,13),RIGHT(MST_CM_ITEM!A1570,12))</f>
        <v>321011011047</v>
      </c>
      <c r="B1570" s="1" t="e">
        <f t="shared" si="96"/>
        <v>#REF!</v>
      </c>
      <c r="C1570" s="1" t="str">
        <f t="shared" si="97"/>
        <v>PPIORG3210</v>
      </c>
      <c r="D1570" s="1" t="str">
        <f t="shared" si="98"/>
        <v>PPISPLY321011</v>
      </c>
      <c r="E1570" s="1" t="str">
        <f t="shared" si="99"/>
        <v>PPIITEM321011011047</v>
      </c>
      <c r="F1570" s="1" t="str">
        <f>VLOOKUP( C1570,MST_CM_ORG!A:B,2)</f>
        <v>奥出雲町</v>
      </c>
      <c r="G1570" s="1" t="str">
        <f>VLOOKUP(D1570, PPI_SPLYCD!A:B,2,FALSE)</f>
        <v>物品</v>
      </c>
      <c r="H1570" s="1" t="str">
        <f>VLOOKUP(E1570, MST_CM_ITEM!A:B,2,FALSE)</f>
        <v>物品の製造：消防・防災用品</v>
      </c>
    </row>
    <row r="1571" spans="1:8" x14ac:dyDescent="0.15">
      <c r="A1571" s="1" t="str">
        <f>IF(MID(MST_CM_ITEM!A1571,12,2)&lt;&gt;"11",RIGHT(MST_CM_ITEM!A1571,13),RIGHT(MST_CM_ITEM!A1571,12))</f>
        <v>321011011048</v>
      </c>
      <c r="B1571" s="1" t="e">
        <f t="shared" si="96"/>
        <v>#REF!</v>
      </c>
      <c r="C1571" s="1" t="str">
        <f t="shared" si="97"/>
        <v>PPIORG3210</v>
      </c>
      <c r="D1571" s="1" t="str">
        <f t="shared" si="98"/>
        <v>PPISPLY321011</v>
      </c>
      <c r="E1571" s="1" t="str">
        <f t="shared" si="99"/>
        <v>PPIITEM321011011048</v>
      </c>
      <c r="F1571" s="1" t="str">
        <f>VLOOKUP( C1571,MST_CM_ORG!A:B,2)</f>
        <v>奥出雲町</v>
      </c>
      <c r="G1571" s="1" t="str">
        <f>VLOOKUP(D1571, PPI_SPLYCD!A:B,2,FALSE)</f>
        <v>物品</v>
      </c>
      <c r="H1571" s="1" t="str">
        <f>VLOOKUP(E1571, MST_CM_ITEM!A:B,2,FALSE)</f>
        <v>物品の製造：室内装飾品</v>
      </c>
    </row>
    <row r="1572" spans="1:8" x14ac:dyDescent="0.15">
      <c r="A1572" s="1" t="str">
        <f>IF(MID(MST_CM_ITEM!A1572,12,2)&lt;&gt;"11",RIGHT(MST_CM_ITEM!A1572,13),RIGHT(MST_CM_ITEM!A1572,12))</f>
        <v>321011011049</v>
      </c>
      <c r="B1572" s="1" t="e">
        <f t="shared" si="96"/>
        <v>#REF!</v>
      </c>
      <c r="C1572" s="1" t="str">
        <f t="shared" si="97"/>
        <v>PPIORG3210</v>
      </c>
      <c r="D1572" s="1" t="str">
        <f t="shared" si="98"/>
        <v>PPISPLY321011</v>
      </c>
      <c r="E1572" s="1" t="str">
        <f t="shared" si="99"/>
        <v>PPIITEM321011011049</v>
      </c>
      <c r="F1572" s="1" t="str">
        <f>VLOOKUP( C1572,MST_CM_ORG!A:B,2)</f>
        <v>奥出雲町</v>
      </c>
      <c r="G1572" s="1" t="str">
        <f>VLOOKUP(D1572, PPI_SPLYCD!A:B,2,FALSE)</f>
        <v>物品</v>
      </c>
      <c r="H1572" s="1" t="str">
        <f>VLOOKUP(E1572, MST_CM_ITEM!A:B,2,FALSE)</f>
        <v>物品の製造：道路・交通安全機材</v>
      </c>
    </row>
    <row r="1573" spans="1:8" x14ac:dyDescent="0.15">
      <c r="A1573" s="1" t="str">
        <f>IF(MID(MST_CM_ITEM!A1573,12,2)&lt;&gt;"11",RIGHT(MST_CM_ITEM!A1573,13),RIGHT(MST_CM_ITEM!A1573,12))</f>
        <v>321011011050</v>
      </c>
      <c r="B1573" s="1" t="e">
        <f t="shared" si="96"/>
        <v>#REF!</v>
      </c>
      <c r="C1573" s="1" t="str">
        <f t="shared" si="97"/>
        <v>PPIORG3210</v>
      </c>
      <c r="D1573" s="1" t="str">
        <f t="shared" si="98"/>
        <v>PPISPLY321011</v>
      </c>
      <c r="E1573" s="1" t="str">
        <f t="shared" si="99"/>
        <v>PPIITEM321011011050</v>
      </c>
      <c r="F1573" s="1" t="str">
        <f>VLOOKUP( C1573,MST_CM_ORG!A:B,2)</f>
        <v>奥出雲町</v>
      </c>
      <c r="G1573" s="1" t="str">
        <f>VLOOKUP(D1573, PPI_SPLYCD!A:B,2,FALSE)</f>
        <v>物品</v>
      </c>
      <c r="H1573" s="1" t="str">
        <f>VLOOKUP(E1573, MST_CM_ITEM!A:B,2,FALSE)</f>
        <v>物品の製造：資材</v>
      </c>
    </row>
    <row r="1574" spans="1:8" x14ac:dyDescent="0.15">
      <c r="A1574" s="1" t="str">
        <f>IF(MID(MST_CM_ITEM!A1574,12,2)&lt;&gt;"11",RIGHT(MST_CM_ITEM!A1574,13),RIGHT(MST_CM_ITEM!A1574,12))</f>
        <v>321011011051</v>
      </c>
      <c r="B1574" s="1" t="e">
        <f t="shared" si="96"/>
        <v>#REF!</v>
      </c>
      <c r="C1574" s="1" t="str">
        <f t="shared" si="97"/>
        <v>PPIORG3210</v>
      </c>
      <c r="D1574" s="1" t="str">
        <f t="shared" si="98"/>
        <v>PPISPLY321011</v>
      </c>
      <c r="E1574" s="1" t="str">
        <f t="shared" si="99"/>
        <v>PPIITEM321011011051</v>
      </c>
      <c r="F1574" s="1" t="str">
        <f>VLOOKUP( C1574,MST_CM_ORG!A:B,2)</f>
        <v>奥出雲町</v>
      </c>
      <c r="G1574" s="1" t="str">
        <f>VLOOKUP(D1574, PPI_SPLYCD!A:B,2,FALSE)</f>
        <v>物品</v>
      </c>
      <c r="H1574" s="1" t="str">
        <f>VLOOKUP(E1574, MST_CM_ITEM!A:B,2,FALSE)</f>
        <v>物品の製造：コンクリート二次製品</v>
      </c>
    </row>
    <row r="1575" spans="1:8" x14ac:dyDescent="0.15">
      <c r="A1575" s="1" t="str">
        <f>IF(MID(MST_CM_ITEM!A1575,12,2)&lt;&gt;"11",RIGHT(MST_CM_ITEM!A1575,13),RIGHT(MST_CM_ITEM!A1575,12))</f>
        <v>321011011052</v>
      </c>
      <c r="B1575" s="1" t="e">
        <f t="shared" si="96"/>
        <v>#REF!</v>
      </c>
      <c r="C1575" s="1" t="str">
        <f t="shared" si="97"/>
        <v>PPIORG3210</v>
      </c>
      <c r="D1575" s="1" t="str">
        <f t="shared" si="98"/>
        <v>PPISPLY321011</v>
      </c>
      <c r="E1575" s="1" t="str">
        <f t="shared" si="99"/>
        <v>PPIITEM321011011052</v>
      </c>
      <c r="F1575" s="1" t="str">
        <f>VLOOKUP( C1575,MST_CM_ORG!A:B,2)</f>
        <v>奥出雲町</v>
      </c>
      <c r="G1575" s="1" t="str">
        <f>VLOOKUP(D1575, PPI_SPLYCD!A:B,2,FALSE)</f>
        <v>物品</v>
      </c>
      <c r="H1575" s="1" t="str">
        <f>VLOOKUP(E1575, MST_CM_ITEM!A:B,2,FALSE)</f>
        <v>物品の製造：仮設資材</v>
      </c>
    </row>
    <row r="1576" spans="1:8" x14ac:dyDescent="0.15">
      <c r="A1576" s="1" t="str">
        <f>IF(MID(MST_CM_ITEM!A1576,12,2)&lt;&gt;"11",RIGHT(MST_CM_ITEM!A1576,13),RIGHT(MST_CM_ITEM!A1576,12))</f>
        <v>321011011053</v>
      </c>
      <c r="B1576" s="1" t="e">
        <f t="shared" si="96"/>
        <v>#REF!</v>
      </c>
      <c r="C1576" s="1" t="str">
        <f t="shared" si="97"/>
        <v>PPIORG3210</v>
      </c>
      <c r="D1576" s="1" t="str">
        <f t="shared" si="98"/>
        <v>PPISPLY321011</v>
      </c>
      <c r="E1576" s="1" t="str">
        <f t="shared" si="99"/>
        <v>PPIITEM321011011053</v>
      </c>
      <c r="F1576" s="1" t="str">
        <f>VLOOKUP( C1576,MST_CM_ORG!A:B,2)</f>
        <v>奥出雲町</v>
      </c>
      <c r="G1576" s="1" t="str">
        <f>VLOOKUP(D1576, PPI_SPLYCD!A:B,2,FALSE)</f>
        <v>物品</v>
      </c>
      <c r="H1576" s="1" t="str">
        <f>VLOOKUP(E1576, MST_CM_ITEM!A:B,2,FALSE)</f>
        <v>物品の製造：水道機具類</v>
      </c>
    </row>
    <row r="1577" spans="1:8" x14ac:dyDescent="0.15">
      <c r="A1577" s="1" t="str">
        <f>IF(MID(MST_CM_ITEM!A1577,12,2)&lt;&gt;"11",RIGHT(MST_CM_ITEM!A1577,13),RIGHT(MST_CM_ITEM!A1577,12))</f>
        <v>321011011054</v>
      </c>
      <c r="B1577" s="1" t="e">
        <f t="shared" si="96"/>
        <v>#REF!</v>
      </c>
      <c r="C1577" s="1" t="str">
        <f t="shared" si="97"/>
        <v>PPIORG3210</v>
      </c>
      <c r="D1577" s="1" t="str">
        <f t="shared" si="98"/>
        <v>PPISPLY321011</v>
      </c>
      <c r="E1577" s="1" t="str">
        <f t="shared" si="99"/>
        <v>PPIITEM321011011054</v>
      </c>
      <c r="F1577" s="1" t="str">
        <f>VLOOKUP( C1577,MST_CM_ORG!A:B,2)</f>
        <v>奥出雲町</v>
      </c>
      <c r="G1577" s="1" t="str">
        <f>VLOOKUP(D1577, PPI_SPLYCD!A:B,2,FALSE)</f>
        <v>物品</v>
      </c>
      <c r="H1577" s="1" t="str">
        <f>VLOOKUP(E1577, MST_CM_ITEM!A:B,2,FALSE)</f>
        <v>物品の製造：肥飼料・園芸用品</v>
      </c>
    </row>
    <row r="1578" spans="1:8" x14ac:dyDescent="0.15">
      <c r="A1578" s="1" t="str">
        <f>IF(MID(MST_CM_ITEM!A1578,12,2)&lt;&gt;"11",RIGHT(MST_CM_ITEM!A1578,13),RIGHT(MST_CM_ITEM!A1578,12))</f>
        <v>321011011055</v>
      </c>
      <c r="B1578" s="1" t="e">
        <f t="shared" si="96"/>
        <v>#REF!</v>
      </c>
      <c r="C1578" s="1" t="str">
        <f t="shared" si="97"/>
        <v>PPIORG3210</v>
      </c>
      <c r="D1578" s="1" t="str">
        <f t="shared" si="98"/>
        <v>PPISPLY321011</v>
      </c>
      <c r="E1578" s="1" t="str">
        <f t="shared" si="99"/>
        <v>PPIITEM321011011055</v>
      </c>
      <c r="F1578" s="1" t="str">
        <f>VLOOKUP( C1578,MST_CM_ORG!A:B,2)</f>
        <v>奥出雲町</v>
      </c>
      <c r="G1578" s="1" t="str">
        <f>VLOOKUP(D1578, PPI_SPLYCD!A:B,2,FALSE)</f>
        <v>物品</v>
      </c>
      <c r="H1578" s="1" t="str">
        <f>VLOOKUP(E1578, MST_CM_ITEM!A:B,2,FALSE)</f>
        <v>物品の製造：工業製品</v>
      </c>
    </row>
    <row r="1579" spans="1:8" x14ac:dyDescent="0.15">
      <c r="A1579" s="1" t="str">
        <f>IF(MID(MST_CM_ITEM!A1579,12,2)&lt;&gt;"11",RIGHT(MST_CM_ITEM!A1579,13),RIGHT(MST_CM_ITEM!A1579,12))</f>
        <v>321011011056</v>
      </c>
      <c r="B1579" s="1" t="e">
        <f t="shared" si="96"/>
        <v>#REF!</v>
      </c>
      <c r="C1579" s="1" t="str">
        <f t="shared" si="97"/>
        <v>PPIORG3210</v>
      </c>
      <c r="D1579" s="1" t="str">
        <f t="shared" si="98"/>
        <v>PPISPLY321011</v>
      </c>
      <c r="E1579" s="1" t="str">
        <f t="shared" si="99"/>
        <v>PPIITEM321011011056</v>
      </c>
      <c r="F1579" s="1" t="str">
        <f>VLOOKUP( C1579,MST_CM_ORG!A:B,2)</f>
        <v>奥出雲町</v>
      </c>
      <c r="G1579" s="1" t="str">
        <f>VLOOKUP(D1579, PPI_SPLYCD!A:B,2,FALSE)</f>
        <v>物品</v>
      </c>
      <c r="H1579" s="1" t="str">
        <f>VLOOKUP(E1579, MST_CM_ITEM!A:B,2,FALSE)</f>
        <v>物品の製造：その他</v>
      </c>
    </row>
    <row r="1580" spans="1:8" x14ac:dyDescent="0.15">
      <c r="A1580" s="1" t="str">
        <f>IF(MID(MST_CM_ITEM!A1580,12,2)&lt;&gt;"11",RIGHT(MST_CM_ITEM!A1580,13),RIGHT(MST_CM_ITEM!A1580,12))</f>
        <v>321011012000</v>
      </c>
      <c r="B1580" s="1" t="e">
        <f t="shared" si="96"/>
        <v>#REF!</v>
      </c>
      <c r="C1580" s="1" t="str">
        <f t="shared" si="97"/>
        <v>PPIORG3210</v>
      </c>
      <c r="D1580" s="1" t="str">
        <f t="shared" si="98"/>
        <v>PPISPLY321011</v>
      </c>
      <c r="E1580" s="1" t="str">
        <f t="shared" si="99"/>
        <v>PPIITEM321011012000</v>
      </c>
      <c r="F1580" s="1" t="str">
        <f>VLOOKUP( C1580,MST_CM_ORG!A:B,2)</f>
        <v>奥出雲町</v>
      </c>
      <c r="G1580" s="1" t="str">
        <f>VLOOKUP(D1580, PPI_SPLYCD!A:B,2,FALSE)</f>
        <v>物品</v>
      </c>
      <c r="H1580" s="1" t="str">
        <f>VLOOKUP(E1580, MST_CM_ITEM!A:B,2,FALSE)</f>
        <v>物品の販売：</v>
      </c>
    </row>
    <row r="1581" spans="1:8" x14ac:dyDescent="0.15">
      <c r="A1581" s="1" t="str">
        <f>IF(MID(MST_CM_ITEM!A1581,12,2)&lt;&gt;"11",RIGHT(MST_CM_ITEM!A1581,13),RIGHT(MST_CM_ITEM!A1581,12))</f>
        <v>321011012001</v>
      </c>
      <c r="B1581" s="1" t="e">
        <f t="shared" si="96"/>
        <v>#REF!</v>
      </c>
      <c r="C1581" s="1" t="str">
        <f t="shared" si="97"/>
        <v>PPIORG3210</v>
      </c>
      <c r="D1581" s="1" t="str">
        <f t="shared" si="98"/>
        <v>PPISPLY321011</v>
      </c>
      <c r="E1581" s="1" t="str">
        <f t="shared" si="99"/>
        <v>PPIITEM321011012001</v>
      </c>
      <c r="F1581" s="1" t="str">
        <f>VLOOKUP( C1581,MST_CM_ORG!A:B,2)</f>
        <v>奥出雲町</v>
      </c>
      <c r="G1581" s="1" t="str">
        <f>VLOOKUP(D1581, PPI_SPLYCD!A:B,2,FALSE)</f>
        <v>物品</v>
      </c>
      <c r="H1581" s="1" t="str">
        <f>VLOOKUP(E1581, MST_CM_ITEM!A:B,2,FALSE)</f>
        <v>物品の販売：衣服・その他繊維製品類</v>
      </c>
    </row>
    <row r="1582" spans="1:8" x14ac:dyDescent="0.15">
      <c r="A1582" s="1" t="str">
        <f>IF(MID(MST_CM_ITEM!A1582,12,2)&lt;&gt;"11",RIGHT(MST_CM_ITEM!A1582,13),RIGHT(MST_CM_ITEM!A1582,12))</f>
        <v>321011012002</v>
      </c>
      <c r="B1582" s="1" t="e">
        <f t="shared" si="96"/>
        <v>#REF!</v>
      </c>
      <c r="C1582" s="1" t="str">
        <f t="shared" si="97"/>
        <v>PPIORG3210</v>
      </c>
      <c r="D1582" s="1" t="str">
        <f t="shared" si="98"/>
        <v>PPISPLY321011</v>
      </c>
      <c r="E1582" s="1" t="str">
        <f t="shared" si="99"/>
        <v>PPIITEM321011012002</v>
      </c>
      <c r="F1582" s="1" t="str">
        <f>VLOOKUP( C1582,MST_CM_ORG!A:B,2)</f>
        <v>奥出雲町</v>
      </c>
      <c r="G1582" s="1" t="str">
        <f>VLOOKUP(D1582, PPI_SPLYCD!A:B,2,FALSE)</f>
        <v>物品</v>
      </c>
      <c r="H1582" s="1" t="str">
        <f>VLOOKUP(E1582, MST_CM_ITEM!A:B,2,FALSE)</f>
        <v>物品の販売：ゴム･皮革･プラスチック製品類</v>
      </c>
    </row>
    <row r="1583" spans="1:8" x14ac:dyDescent="0.15">
      <c r="A1583" s="1" t="str">
        <f>IF(MID(MST_CM_ITEM!A1583,12,2)&lt;&gt;"11",RIGHT(MST_CM_ITEM!A1583,13),RIGHT(MST_CM_ITEM!A1583,12))</f>
        <v>321011012003</v>
      </c>
      <c r="B1583" s="1" t="e">
        <f t="shared" si="96"/>
        <v>#REF!</v>
      </c>
      <c r="C1583" s="1" t="str">
        <f t="shared" si="97"/>
        <v>PPIORG3210</v>
      </c>
      <c r="D1583" s="1" t="str">
        <f t="shared" si="98"/>
        <v>PPISPLY321011</v>
      </c>
      <c r="E1583" s="1" t="str">
        <f t="shared" si="99"/>
        <v>PPIITEM321011012003</v>
      </c>
      <c r="F1583" s="1" t="str">
        <f>VLOOKUP( C1583,MST_CM_ORG!A:B,2)</f>
        <v>奥出雲町</v>
      </c>
      <c r="G1583" s="1" t="str">
        <f>VLOOKUP(D1583, PPI_SPLYCD!A:B,2,FALSE)</f>
        <v>物品</v>
      </c>
      <c r="H1583" s="1" t="str">
        <f>VLOOKUP(E1583, MST_CM_ITEM!A:B,2,FALSE)</f>
        <v>物品の販売：窯業･土石製品類</v>
      </c>
    </row>
    <row r="1584" spans="1:8" x14ac:dyDescent="0.15">
      <c r="A1584" s="1" t="str">
        <f>IF(MID(MST_CM_ITEM!A1584,12,2)&lt;&gt;"11",RIGHT(MST_CM_ITEM!A1584,13),RIGHT(MST_CM_ITEM!A1584,12))</f>
        <v>321011012004</v>
      </c>
      <c r="B1584" s="1" t="e">
        <f t="shared" si="96"/>
        <v>#REF!</v>
      </c>
      <c r="C1584" s="1" t="str">
        <f t="shared" si="97"/>
        <v>PPIORG3210</v>
      </c>
      <c r="D1584" s="1" t="str">
        <f t="shared" si="98"/>
        <v>PPISPLY321011</v>
      </c>
      <c r="E1584" s="1" t="str">
        <f t="shared" si="99"/>
        <v>PPIITEM321011012004</v>
      </c>
      <c r="F1584" s="1" t="str">
        <f>VLOOKUP( C1584,MST_CM_ORG!A:B,2)</f>
        <v>奥出雲町</v>
      </c>
      <c r="G1584" s="1" t="str">
        <f>VLOOKUP(D1584, PPI_SPLYCD!A:B,2,FALSE)</f>
        <v>物品</v>
      </c>
      <c r="H1584" s="1" t="str">
        <f>VLOOKUP(E1584, MST_CM_ITEM!A:B,2,FALSE)</f>
        <v>物品の販売：非鉄金属･金属製品類</v>
      </c>
    </row>
    <row r="1585" spans="1:8" x14ac:dyDescent="0.15">
      <c r="A1585" s="1" t="str">
        <f>IF(MID(MST_CM_ITEM!A1585,12,2)&lt;&gt;"11",RIGHT(MST_CM_ITEM!A1585,13),RIGHT(MST_CM_ITEM!A1585,12))</f>
        <v>321011012005</v>
      </c>
      <c r="B1585" s="1" t="e">
        <f t="shared" si="96"/>
        <v>#REF!</v>
      </c>
      <c r="C1585" s="1" t="str">
        <f t="shared" si="97"/>
        <v>PPIORG3210</v>
      </c>
      <c r="D1585" s="1" t="str">
        <f t="shared" si="98"/>
        <v>PPISPLY321011</v>
      </c>
      <c r="E1585" s="1" t="str">
        <f t="shared" si="99"/>
        <v>PPIITEM321011012005</v>
      </c>
      <c r="F1585" s="1" t="str">
        <f>VLOOKUP( C1585,MST_CM_ORG!A:B,2)</f>
        <v>奥出雲町</v>
      </c>
      <c r="G1585" s="1" t="str">
        <f>VLOOKUP(D1585, PPI_SPLYCD!A:B,2,FALSE)</f>
        <v>物品</v>
      </c>
      <c r="H1585" s="1" t="str">
        <f>VLOOKUP(E1585, MST_CM_ITEM!A:B,2,FALSE)</f>
        <v>物品の販売：フォーム印刷</v>
      </c>
    </row>
    <row r="1586" spans="1:8" x14ac:dyDescent="0.15">
      <c r="A1586" s="1" t="str">
        <f>IF(MID(MST_CM_ITEM!A1586,12,2)&lt;&gt;"11",RIGHT(MST_CM_ITEM!A1586,13),RIGHT(MST_CM_ITEM!A1586,12))</f>
        <v>321011012006</v>
      </c>
      <c r="B1586" s="1" t="e">
        <f t="shared" si="96"/>
        <v>#REF!</v>
      </c>
      <c r="C1586" s="1" t="str">
        <f t="shared" si="97"/>
        <v>PPIORG3210</v>
      </c>
      <c r="D1586" s="1" t="str">
        <f t="shared" si="98"/>
        <v>PPISPLY321011</v>
      </c>
      <c r="E1586" s="1" t="str">
        <f t="shared" si="99"/>
        <v>PPIITEM321011012006</v>
      </c>
      <c r="F1586" s="1" t="str">
        <f>VLOOKUP( C1586,MST_CM_ORG!A:B,2)</f>
        <v>奥出雲町</v>
      </c>
      <c r="G1586" s="1" t="str">
        <f>VLOOKUP(D1586, PPI_SPLYCD!A:B,2,FALSE)</f>
        <v>物品</v>
      </c>
      <c r="H1586" s="1" t="str">
        <f>VLOOKUP(E1586, MST_CM_ITEM!A:B,2,FALSE)</f>
        <v>物品の販売：オフセット印刷</v>
      </c>
    </row>
    <row r="1587" spans="1:8" x14ac:dyDescent="0.15">
      <c r="A1587" s="1" t="str">
        <f>IF(MID(MST_CM_ITEM!A1587,12,2)&lt;&gt;"11",RIGHT(MST_CM_ITEM!A1587,13),RIGHT(MST_CM_ITEM!A1587,12))</f>
        <v>321011012007</v>
      </c>
      <c r="B1587" s="1" t="e">
        <f t="shared" si="96"/>
        <v>#REF!</v>
      </c>
      <c r="C1587" s="1" t="str">
        <f t="shared" si="97"/>
        <v>PPIORG3210</v>
      </c>
      <c r="D1587" s="1" t="str">
        <f t="shared" si="98"/>
        <v>PPISPLY321011</v>
      </c>
      <c r="E1587" s="1" t="str">
        <f t="shared" si="99"/>
        <v>PPIITEM321011012007</v>
      </c>
      <c r="F1587" s="1" t="str">
        <f>VLOOKUP( C1587,MST_CM_ORG!A:B,2)</f>
        <v>奥出雲町</v>
      </c>
      <c r="G1587" s="1" t="str">
        <f>VLOOKUP(D1587, PPI_SPLYCD!A:B,2,FALSE)</f>
        <v>物品</v>
      </c>
      <c r="H1587" s="1" t="str">
        <f>VLOOKUP(E1587, MST_CM_ITEM!A:B,2,FALSE)</f>
        <v>物品の販売：活版印刷</v>
      </c>
    </row>
    <row r="1588" spans="1:8" x14ac:dyDescent="0.15">
      <c r="A1588" s="1" t="str">
        <f>IF(MID(MST_CM_ITEM!A1588,12,2)&lt;&gt;"11",RIGHT(MST_CM_ITEM!A1588,13),RIGHT(MST_CM_ITEM!A1588,12))</f>
        <v>321011012008</v>
      </c>
      <c r="B1588" s="1" t="e">
        <f t="shared" si="96"/>
        <v>#REF!</v>
      </c>
      <c r="C1588" s="1" t="str">
        <f t="shared" si="97"/>
        <v>PPIORG3210</v>
      </c>
      <c r="D1588" s="1" t="str">
        <f t="shared" si="98"/>
        <v>PPISPLY321011</v>
      </c>
      <c r="E1588" s="1" t="str">
        <f t="shared" si="99"/>
        <v>PPIITEM321011012008</v>
      </c>
      <c r="F1588" s="1" t="str">
        <f>VLOOKUP( C1588,MST_CM_ORG!A:B,2)</f>
        <v>奥出雲町</v>
      </c>
      <c r="G1588" s="1" t="str">
        <f>VLOOKUP(D1588, PPI_SPLYCD!A:B,2,FALSE)</f>
        <v>物品</v>
      </c>
      <c r="H1588" s="1" t="str">
        <f>VLOOKUP(E1588, MST_CM_ITEM!A:B,2,FALSE)</f>
        <v>物品の販売：シール印刷</v>
      </c>
    </row>
    <row r="1589" spans="1:8" x14ac:dyDescent="0.15">
      <c r="A1589" s="1" t="str">
        <f>IF(MID(MST_CM_ITEM!A1589,12,2)&lt;&gt;"11",RIGHT(MST_CM_ITEM!A1589,13),RIGHT(MST_CM_ITEM!A1589,12))</f>
        <v>321011012009</v>
      </c>
      <c r="B1589" s="1" t="e">
        <f t="shared" si="96"/>
        <v>#REF!</v>
      </c>
      <c r="C1589" s="1" t="str">
        <f t="shared" si="97"/>
        <v>PPIORG3210</v>
      </c>
      <c r="D1589" s="1" t="str">
        <f t="shared" si="98"/>
        <v>PPISPLY321011</v>
      </c>
      <c r="E1589" s="1" t="str">
        <f t="shared" si="99"/>
        <v>PPIITEM321011012009</v>
      </c>
      <c r="F1589" s="1" t="str">
        <f>VLOOKUP( C1589,MST_CM_ORG!A:B,2)</f>
        <v>奥出雲町</v>
      </c>
      <c r="G1589" s="1" t="str">
        <f>VLOOKUP(D1589, PPI_SPLYCD!A:B,2,FALSE)</f>
        <v>物品</v>
      </c>
      <c r="H1589" s="1" t="str">
        <f>VLOOKUP(E1589, MST_CM_ITEM!A:B,2,FALSE)</f>
        <v>物品の販売：その他印刷類</v>
      </c>
    </row>
    <row r="1590" spans="1:8" x14ac:dyDescent="0.15">
      <c r="A1590" s="1" t="str">
        <f>IF(MID(MST_CM_ITEM!A1590,12,2)&lt;&gt;"11",RIGHT(MST_CM_ITEM!A1590,13),RIGHT(MST_CM_ITEM!A1590,12))</f>
        <v>321011012010</v>
      </c>
      <c r="B1590" s="1" t="e">
        <f t="shared" si="96"/>
        <v>#REF!</v>
      </c>
      <c r="C1590" s="1" t="str">
        <f t="shared" si="97"/>
        <v>PPIORG3210</v>
      </c>
      <c r="D1590" s="1" t="str">
        <f t="shared" si="98"/>
        <v>PPISPLY321011</v>
      </c>
      <c r="E1590" s="1" t="str">
        <f t="shared" si="99"/>
        <v>PPIITEM321011012010</v>
      </c>
      <c r="F1590" s="1" t="str">
        <f>VLOOKUP( C1590,MST_CM_ORG!A:B,2)</f>
        <v>奥出雲町</v>
      </c>
      <c r="G1590" s="1" t="str">
        <f>VLOOKUP(D1590, PPI_SPLYCD!A:B,2,FALSE)</f>
        <v>物品</v>
      </c>
      <c r="H1590" s="1" t="str">
        <f>VLOOKUP(E1590, MST_CM_ITEM!A:B,2,FALSE)</f>
        <v>物品の販売：図書類</v>
      </c>
    </row>
    <row r="1591" spans="1:8" x14ac:dyDescent="0.15">
      <c r="A1591" s="1" t="str">
        <f>IF(MID(MST_CM_ITEM!A1591,12,2)&lt;&gt;"11",RIGHT(MST_CM_ITEM!A1591,13),RIGHT(MST_CM_ITEM!A1591,12))</f>
        <v>321011012011</v>
      </c>
      <c r="B1591" s="1" t="e">
        <f t="shared" si="96"/>
        <v>#REF!</v>
      </c>
      <c r="C1591" s="1" t="str">
        <f t="shared" si="97"/>
        <v>PPIORG3210</v>
      </c>
      <c r="D1591" s="1" t="str">
        <f t="shared" si="98"/>
        <v>PPISPLY321011</v>
      </c>
      <c r="E1591" s="1" t="str">
        <f t="shared" si="99"/>
        <v>PPIITEM321011012011</v>
      </c>
      <c r="F1591" s="1" t="str">
        <f>VLOOKUP( C1591,MST_CM_ORG!A:B,2)</f>
        <v>奥出雲町</v>
      </c>
      <c r="G1591" s="1" t="str">
        <f>VLOOKUP(D1591, PPI_SPLYCD!A:B,2,FALSE)</f>
        <v>物品</v>
      </c>
      <c r="H1591" s="1" t="str">
        <f>VLOOKUP(E1591, MST_CM_ITEM!A:B,2,FALSE)</f>
        <v>物品の販売：電子出版物類</v>
      </c>
    </row>
    <row r="1592" spans="1:8" x14ac:dyDescent="0.15">
      <c r="A1592" s="1" t="str">
        <f>IF(MID(MST_CM_ITEM!A1592,12,2)&lt;&gt;"11",RIGHT(MST_CM_ITEM!A1592,13),RIGHT(MST_CM_ITEM!A1592,12))</f>
        <v>321011012012</v>
      </c>
      <c r="B1592" s="1" t="e">
        <f t="shared" si="96"/>
        <v>#REF!</v>
      </c>
      <c r="C1592" s="1" t="str">
        <f t="shared" si="97"/>
        <v>PPIORG3210</v>
      </c>
      <c r="D1592" s="1" t="str">
        <f t="shared" si="98"/>
        <v>PPISPLY321011</v>
      </c>
      <c r="E1592" s="1" t="str">
        <f t="shared" si="99"/>
        <v>PPIITEM321011012012</v>
      </c>
      <c r="F1592" s="1" t="str">
        <f>VLOOKUP( C1592,MST_CM_ORG!A:B,2)</f>
        <v>奥出雲町</v>
      </c>
      <c r="G1592" s="1" t="str">
        <f>VLOOKUP(D1592, PPI_SPLYCD!A:B,2,FALSE)</f>
        <v>物品</v>
      </c>
      <c r="H1592" s="1" t="str">
        <f>VLOOKUP(E1592, MST_CM_ITEM!A:B,2,FALSE)</f>
        <v>物品の販売：紙･紙加工品類</v>
      </c>
    </row>
    <row r="1593" spans="1:8" x14ac:dyDescent="0.15">
      <c r="A1593" s="1" t="str">
        <f>IF(MID(MST_CM_ITEM!A1593,12,2)&lt;&gt;"11",RIGHT(MST_CM_ITEM!A1593,13),RIGHT(MST_CM_ITEM!A1593,12))</f>
        <v>321011012013</v>
      </c>
      <c r="B1593" s="1" t="e">
        <f t="shared" si="96"/>
        <v>#REF!</v>
      </c>
      <c r="C1593" s="1" t="str">
        <f t="shared" si="97"/>
        <v>PPIORG3210</v>
      </c>
      <c r="D1593" s="1" t="str">
        <f t="shared" si="98"/>
        <v>PPISPLY321011</v>
      </c>
      <c r="E1593" s="1" t="str">
        <f t="shared" si="99"/>
        <v>PPIITEM321011012013</v>
      </c>
      <c r="F1593" s="1" t="str">
        <f>VLOOKUP( C1593,MST_CM_ORG!A:B,2)</f>
        <v>奥出雲町</v>
      </c>
      <c r="G1593" s="1" t="str">
        <f>VLOOKUP(D1593, PPI_SPLYCD!A:B,2,FALSE)</f>
        <v>物品</v>
      </c>
      <c r="H1593" s="1" t="str">
        <f>VLOOKUP(E1593, MST_CM_ITEM!A:B,2,FALSE)</f>
        <v>物品の販売：車両類</v>
      </c>
    </row>
    <row r="1594" spans="1:8" x14ac:dyDescent="0.15">
      <c r="A1594" s="1" t="str">
        <f>IF(MID(MST_CM_ITEM!A1594,12,2)&lt;&gt;"11",RIGHT(MST_CM_ITEM!A1594,13),RIGHT(MST_CM_ITEM!A1594,12))</f>
        <v>321011012014</v>
      </c>
      <c r="B1594" s="1" t="e">
        <f t="shared" si="96"/>
        <v>#REF!</v>
      </c>
      <c r="C1594" s="1" t="str">
        <f t="shared" si="97"/>
        <v>PPIORG3210</v>
      </c>
      <c r="D1594" s="1" t="str">
        <f t="shared" si="98"/>
        <v>PPISPLY321011</v>
      </c>
      <c r="E1594" s="1" t="str">
        <f t="shared" si="99"/>
        <v>PPIITEM321011012014</v>
      </c>
      <c r="F1594" s="1" t="str">
        <f>VLOOKUP( C1594,MST_CM_ORG!A:B,2)</f>
        <v>奥出雲町</v>
      </c>
      <c r="G1594" s="1" t="str">
        <f>VLOOKUP(D1594, PPI_SPLYCD!A:B,2,FALSE)</f>
        <v>物品</v>
      </c>
      <c r="H1594" s="1" t="str">
        <f>VLOOKUP(E1594, MST_CM_ITEM!A:B,2,FALSE)</f>
        <v>物品の販売：その他輸送･搬送機械器具類</v>
      </c>
    </row>
    <row r="1595" spans="1:8" x14ac:dyDescent="0.15">
      <c r="A1595" s="1" t="str">
        <f>IF(MID(MST_CM_ITEM!A1595,12,2)&lt;&gt;"11",RIGHT(MST_CM_ITEM!A1595,13),RIGHT(MST_CM_ITEM!A1595,12))</f>
        <v>321011012015</v>
      </c>
      <c r="B1595" s="1" t="e">
        <f t="shared" si="96"/>
        <v>#REF!</v>
      </c>
      <c r="C1595" s="1" t="str">
        <f t="shared" si="97"/>
        <v>PPIORG3210</v>
      </c>
      <c r="D1595" s="1" t="str">
        <f t="shared" si="98"/>
        <v>PPISPLY321011</v>
      </c>
      <c r="E1595" s="1" t="str">
        <f t="shared" si="99"/>
        <v>PPIITEM321011012015</v>
      </c>
      <c r="F1595" s="1" t="str">
        <f>VLOOKUP( C1595,MST_CM_ORG!A:B,2)</f>
        <v>奥出雲町</v>
      </c>
      <c r="G1595" s="1" t="str">
        <f>VLOOKUP(D1595, PPI_SPLYCD!A:B,2,FALSE)</f>
        <v>物品</v>
      </c>
      <c r="H1595" s="1" t="str">
        <f>VLOOKUP(E1595, MST_CM_ITEM!A:B,2,FALSE)</f>
        <v>物品の販売：船舶類</v>
      </c>
    </row>
    <row r="1596" spans="1:8" x14ac:dyDescent="0.15">
      <c r="A1596" s="1" t="str">
        <f>IF(MID(MST_CM_ITEM!A1596,12,2)&lt;&gt;"11",RIGHT(MST_CM_ITEM!A1596,13),RIGHT(MST_CM_ITEM!A1596,12))</f>
        <v>321011012016</v>
      </c>
      <c r="B1596" s="1" t="e">
        <f t="shared" si="96"/>
        <v>#REF!</v>
      </c>
      <c r="C1596" s="1" t="str">
        <f t="shared" si="97"/>
        <v>PPIORG3210</v>
      </c>
      <c r="D1596" s="1" t="str">
        <f t="shared" si="98"/>
        <v>PPISPLY321011</v>
      </c>
      <c r="E1596" s="1" t="str">
        <f t="shared" si="99"/>
        <v>PPIITEM321011012016</v>
      </c>
      <c r="F1596" s="1" t="str">
        <f>VLOOKUP( C1596,MST_CM_ORG!A:B,2)</f>
        <v>奥出雲町</v>
      </c>
      <c r="G1596" s="1" t="str">
        <f>VLOOKUP(D1596, PPI_SPLYCD!A:B,2,FALSE)</f>
        <v>物品</v>
      </c>
      <c r="H1596" s="1" t="str">
        <f>VLOOKUP(E1596, MST_CM_ITEM!A:B,2,FALSE)</f>
        <v>物品の販売：燃料類</v>
      </c>
    </row>
    <row r="1597" spans="1:8" x14ac:dyDescent="0.15">
      <c r="A1597" s="1" t="str">
        <f>IF(MID(MST_CM_ITEM!A1597,12,2)&lt;&gt;"11",RIGHT(MST_CM_ITEM!A1597,13),RIGHT(MST_CM_ITEM!A1597,12))</f>
        <v>321011012017</v>
      </c>
      <c r="B1597" s="1" t="e">
        <f t="shared" si="96"/>
        <v>#REF!</v>
      </c>
      <c r="C1597" s="1" t="str">
        <f t="shared" si="97"/>
        <v>PPIORG3210</v>
      </c>
      <c r="D1597" s="1" t="str">
        <f t="shared" si="98"/>
        <v>PPISPLY321011</v>
      </c>
      <c r="E1597" s="1" t="str">
        <f t="shared" si="99"/>
        <v>PPIITEM321011012017</v>
      </c>
      <c r="F1597" s="1" t="str">
        <f>VLOOKUP( C1597,MST_CM_ORG!A:B,2)</f>
        <v>奥出雲町</v>
      </c>
      <c r="G1597" s="1" t="str">
        <f>VLOOKUP(D1597, PPI_SPLYCD!A:B,2,FALSE)</f>
        <v>物品</v>
      </c>
      <c r="H1597" s="1" t="str">
        <f>VLOOKUP(E1597, MST_CM_ITEM!A:B,2,FALSE)</f>
        <v>物品の販売：家具･什器類</v>
      </c>
    </row>
    <row r="1598" spans="1:8" x14ac:dyDescent="0.15">
      <c r="A1598" s="1" t="str">
        <f>IF(MID(MST_CM_ITEM!A1598,12,2)&lt;&gt;"11",RIGHT(MST_CM_ITEM!A1598,13),RIGHT(MST_CM_ITEM!A1598,12))</f>
        <v>321011012018</v>
      </c>
      <c r="B1598" s="1" t="e">
        <f t="shared" si="96"/>
        <v>#REF!</v>
      </c>
      <c r="C1598" s="1" t="str">
        <f t="shared" si="97"/>
        <v>PPIORG3210</v>
      </c>
      <c r="D1598" s="1" t="str">
        <f t="shared" si="98"/>
        <v>PPISPLY321011</v>
      </c>
      <c r="E1598" s="1" t="str">
        <f t="shared" si="99"/>
        <v>PPIITEM321011012018</v>
      </c>
      <c r="F1598" s="1" t="str">
        <f>VLOOKUP( C1598,MST_CM_ORG!A:B,2)</f>
        <v>奥出雲町</v>
      </c>
      <c r="G1598" s="1" t="str">
        <f>VLOOKUP(D1598, PPI_SPLYCD!A:B,2,FALSE)</f>
        <v>物品</v>
      </c>
      <c r="H1598" s="1" t="str">
        <f>VLOOKUP(E1598, MST_CM_ITEM!A:B,2,FALSE)</f>
        <v>物品の販売：一般･産業用機器類</v>
      </c>
    </row>
    <row r="1599" spans="1:8" x14ac:dyDescent="0.15">
      <c r="A1599" s="1" t="str">
        <f>IF(MID(MST_CM_ITEM!A1599,12,2)&lt;&gt;"11",RIGHT(MST_CM_ITEM!A1599,13),RIGHT(MST_CM_ITEM!A1599,12))</f>
        <v>321011012019</v>
      </c>
      <c r="B1599" s="1" t="e">
        <f t="shared" si="96"/>
        <v>#REF!</v>
      </c>
      <c r="C1599" s="1" t="str">
        <f t="shared" si="97"/>
        <v>PPIORG3210</v>
      </c>
      <c r="D1599" s="1" t="str">
        <f t="shared" si="98"/>
        <v>PPISPLY321011</v>
      </c>
      <c r="E1599" s="1" t="str">
        <f t="shared" si="99"/>
        <v>PPIITEM321011012019</v>
      </c>
      <c r="F1599" s="1" t="str">
        <f>VLOOKUP( C1599,MST_CM_ORG!A:B,2)</f>
        <v>奥出雲町</v>
      </c>
      <c r="G1599" s="1" t="str">
        <f>VLOOKUP(D1599, PPI_SPLYCD!A:B,2,FALSE)</f>
        <v>物品</v>
      </c>
      <c r="H1599" s="1" t="str">
        <f>VLOOKUP(E1599, MST_CM_ITEM!A:B,2,FALSE)</f>
        <v>物品の販売：電気･通信用機器類</v>
      </c>
    </row>
    <row r="1600" spans="1:8" x14ac:dyDescent="0.15">
      <c r="A1600" s="1" t="str">
        <f>IF(MID(MST_CM_ITEM!A1600,12,2)&lt;&gt;"11",RIGHT(MST_CM_ITEM!A1600,13),RIGHT(MST_CM_ITEM!A1600,12))</f>
        <v>321011012020</v>
      </c>
      <c r="B1600" s="1" t="e">
        <f t="shared" si="96"/>
        <v>#REF!</v>
      </c>
      <c r="C1600" s="1" t="str">
        <f t="shared" si="97"/>
        <v>PPIORG3210</v>
      </c>
      <c r="D1600" s="1" t="str">
        <f t="shared" si="98"/>
        <v>PPISPLY321011</v>
      </c>
      <c r="E1600" s="1" t="str">
        <f t="shared" si="99"/>
        <v>PPIITEM321011012020</v>
      </c>
      <c r="F1600" s="1" t="str">
        <f>VLOOKUP( C1600,MST_CM_ORG!A:B,2)</f>
        <v>奥出雲町</v>
      </c>
      <c r="G1600" s="1" t="str">
        <f>VLOOKUP(D1600, PPI_SPLYCD!A:B,2,FALSE)</f>
        <v>物品</v>
      </c>
      <c r="H1600" s="1" t="str">
        <f>VLOOKUP(E1600, MST_CM_ITEM!A:B,2,FALSE)</f>
        <v>物品の販売：電子計算機類</v>
      </c>
    </row>
    <row r="1601" spans="1:8" x14ac:dyDescent="0.15">
      <c r="A1601" s="1" t="str">
        <f>IF(MID(MST_CM_ITEM!A1601,12,2)&lt;&gt;"11",RIGHT(MST_CM_ITEM!A1601,13),RIGHT(MST_CM_ITEM!A1601,12))</f>
        <v>321011012021</v>
      </c>
      <c r="B1601" s="1" t="e">
        <f t="shared" si="96"/>
        <v>#REF!</v>
      </c>
      <c r="C1601" s="1" t="str">
        <f t="shared" si="97"/>
        <v>PPIORG3210</v>
      </c>
      <c r="D1601" s="1" t="str">
        <f t="shared" si="98"/>
        <v>PPISPLY321011</v>
      </c>
      <c r="E1601" s="1" t="str">
        <f t="shared" si="99"/>
        <v>PPIITEM321011012021</v>
      </c>
      <c r="F1601" s="1" t="str">
        <f>VLOOKUP( C1601,MST_CM_ORG!A:B,2)</f>
        <v>奥出雲町</v>
      </c>
      <c r="G1601" s="1" t="str">
        <f>VLOOKUP(D1601, PPI_SPLYCD!A:B,2,FALSE)</f>
        <v>物品</v>
      </c>
      <c r="H1601" s="1" t="str">
        <f>VLOOKUP(E1601, MST_CM_ITEM!A:B,2,FALSE)</f>
        <v>物品の販売：精密機器類</v>
      </c>
    </row>
    <row r="1602" spans="1:8" x14ac:dyDescent="0.15">
      <c r="A1602" s="1" t="str">
        <f>IF(MID(MST_CM_ITEM!A1602,12,2)&lt;&gt;"11",RIGHT(MST_CM_ITEM!A1602,13),RIGHT(MST_CM_ITEM!A1602,12))</f>
        <v>321011012022</v>
      </c>
      <c r="B1602" s="1" t="e">
        <f t="shared" si="96"/>
        <v>#REF!</v>
      </c>
      <c r="C1602" s="1" t="str">
        <f t="shared" si="97"/>
        <v>PPIORG3210</v>
      </c>
      <c r="D1602" s="1" t="str">
        <f t="shared" si="98"/>
        <v>PPISPLY321011</v>
      </c>
      <c r="E1602" s="1" t="str">
        <f t="shared" si="99"/>
        <v>PPIITEM321011012022</v>
      </c>
      <c r="F1602" s="1" t="str">
        <f>VLOOKUP( C1602,MST_CM_ORG!A:B,2)</f>
        <v>奥出雲町</v>
      </c>
      <c r="G1602" s="1" t="str">
        <f>VLOOKUP(D1602, PPI_SPLYCD!A:B,2,FALSE)</f>
        <v>物品</v>
      </c>
      <c r="H1602" s="1" t="str">
        <f>VLOOKUP(E1602, MST_CM_ITEM!A:B,2,FALSE)</f>
        <v>物品の販売：医療用機器類</v>
      </c>
    </row>
    <row r="1603" spans="1:8" x14ac:dyDescent="0.15">
      <c r="A1603" s="1" t="str">
        <f>IF(MID(MST_CM_ITEM!A1603,12,2)&lt;&gt;"11",RIGHT(MST_CM_ITEM!A1603,13),RIGHT(MST_CM_ITEM!A1603,12))</f>
        <v>321011012023</v>
      </c>
      <c r="B1603" s="1" t="e">
        <f t="shared" si="96"/>
        <v>#REF!</v>
      </c>
      <c r="C1603" s="1" t="str">
        <f t="shared" si="97"/>
        <v>PPIORG3210</v>
      </c>
      <c r="D1603" s="1" t="str">
        <f t="shared" si="98"/>
        <v>PPISPLY321011</v>
      </c>
      <c r="E1603" s="1" t="str">
        <f t="shared" si="99"/>
        <v>PPIITEM321011012023</v>
      </c>
      <c r="F1603" s="1" t="str">
        <f>VLOOKUP( C1603,MST_CM_ORG!A:B,2)</f>
        <v>奥出雲町</v>
      </c>
      <c r="G1603" s="1" t="str">
        <f>VLOOKUP(D1603, PPI_SPLYCD!A:B,2,FALSE)</f>
        <v>物品</v>
      </c>
      <c r="H1603" s="1" t="str">
        <f>VLOOKUP(E1603, MST_CM_ITEM!A:B,2,FALSE)</f>
        <v>物品の販売：事務用機器類</v>
      </c>
    </row>
    <row r="1604" spans="1:8" x14ac:dyDescent="0.15">
      <c r="A1604" s="1" t="str">
        <f>IF(MID(MST_CM_ITEM!A1604,12,2)&lt;&gt;"11",RIGHT(MST_CM_ITEM!A1604,13),RIGHT(MST_CM_ITEM!A1604,12))</f>
        <v>321011012024</v>
      </c>
      <c r="B1604" s="1" t="e">
        <f t="shared" ref="B1604:B1667" si="100">IF(OR(ISERROR(F1604),ISERROR(G1604),ISERROR(H1604)),"",IF(org_name&lt;&gt;F1604,"",CONCATENATE(G1604,"：",H1604)))</f>
        <v>#REF!</v>
      </c>
      <c r="C1604" s="1" t="str">
        <f t="shared" ref="C1604:C1667" si="101">"PPIORG"&amp;LEFT(A1604,4)</f>
        <v>PPIORG3210</v>
      </c>
      <c r="D1604" s="1" t="str">
        <f t="shared" ref="D1604:D1667" si="102">"PPISPLY"&amp;LEFT(A1604,6)</f>
        <v>PPISPLY321011</v>
      </c>
      <c r="E1604" s="1" t="str">
        <f t="shared" ref="E1604:E1667" si="103">"PPIITEM"&amp;A1604</f>
        <v>PPIITEM321011012024</v>
      </c>
      <c r="F1604" s="1" t="str">
        <f>VLOOKUP( C1604,MST_CM_ORG!A:B,2)</f>
        <v>奥出雲町</v>
      </c>
      <c r="G1604" s="1" t="str">
        <f>VLOOKUP(D1604, PPI_SPLYCD!A:B,2,FALSE)</f>
        <v>物品</v>
      </c>
      <c r="H1604" s="1" t="str">
        <f>VLOOKUP(E1604, MST_CM_ITEM!A:B,2,FALSE)</f>
        <v>物品の販売：その他機器類</v>
      </c>
    </row>
    <row r="1605" spans="1:8" x14ac:dyDescent="0.15">
      <c r="A1605" s="1" t="str">
        <f>IF(MID(MST_CM_ITEM!A1605,12,2)&lt;&gt;"11",RIGHT(MST_CM_ITEM!A1605,13),RIGHT(MST_CM_ITEM!A1605,12))</f>
        <v>321011012025</v>
      </c>
      <c r="B1605" s="1" t="e">
        <f t="shared" si="100"/>
        <v>#REF!</v>
      </c>
      <c r="C1605" s="1" t="str">
        <f t="shared" si="101"/>
        <v>PPIORG3210</v>
      </c>
      <c r="D1605" s="1" t="str">
        <f t="shared" si="102"/>
        <v>PPISPLY321011</v>
      </c>
      <c r="E1605" s="1" t="str">
        <f t="shared" si="103"/>
        <v>PPIITEM321011012025</v>
      </c>
      <c r="F1605" s="1" t="str">
        <f>VLOOKUP( C1605,MST_CM_ORG!A:B,2)</f>
        <v>奥出雲町</v>
      </c>
      <c r="G1605" s="1" t="str">
        <f>VLOOKUP(D1605, PPI_SPLYCD!A:B,2,FALSE)</f>
        <v>物品</v>
      </c>
      <c r="H1605" s="1" t="str">
        <f>VLOOKUP(E1605, MST_CM_ITEM!A:B,2,FALSE)</f>
        <v>物品の販売：医薬品･医療用品</v>
      </c>
    </row>
    <row r="1606" spans="1:8" x14ac:dyDescent="0.15">
      <c r="A1606" s="1" t="str">
        <f>IF(MID(MST_CM_ITEM!A1606,12,2)&lt;&gt;"11",RIGHT(MST_CM_ITEM!A1606,13),RIGHT(MST_CM_ITEM!A1606,12))</f>
        <v>321011012026</v>
      </c>
      <c r="B1606" s="1" t="e">
        <f t="shared" si="100"/>
        <v>#REF!</v>
      </c>
      <c r="C1606" s="1" t="str">
        <f t="shared" si="101"/>
        <v>PPIORG3210</v>
      </c>
      <c r="D1606" s="1" t="str">
        <f t="shared" si="102"/>
        <v>PPISPLY321011</v>
      </c>
      <c r="E1606" s="1" t="str">
        <f t="shared" si="103"/>
        <v>PPIITEM321011012026</v>
      </c>
      <c r="F1606" s="1" t="str">
        <f>VLOOKUP( C1606,MST_CM_ORG!A:B,2)</f>
        <v>奥出雲町</v>
      </c>
      <c r="G1606" s="1" t="str">
        <f>VLOOKUP(D1606, PPI_SPLYCD!A:B,2,FALSE)</f>
        <v>物品</v>
      </c>
      <c r="H1606" s="1" t="str">
        <f>VLOOKUP(E1606, MST_CM_ITEM!A:B,2,FALSE)</f>
        <v>物品の販売：事務用品類</v>
      </c>
    </row>
    <row r="1607" spans="1:8" x14ac:dyDescent="0.15">
      <c r="A1607" s="1" t="str">
        <f>IF(MID(MST_CM_ITEM!A1607,12,2)&lt;&gt;"11",RIGHT(MST_CM_ITEM!A1607,13),RIGHT(MST_CM_ITEM!A1607,12))</f>
        <v>321011012027</v>
      </c>
      <c r="B1607" s="1" t="e">
        <f t="shared" si="100"/>
        <v>#REF!</v>
      </c>
      <c r="C1607" s="1" t="str">
        <f t="shared" si="101"/>
        <v>PPIORG3210</v>
      </c>
      <c r="D1607" s="1" t="str">
        <f t="shared" si="102"/>
        <v>PPISPLY321011</v>
      </c>
      <c r="E1607" s="1" t="str">
        <f t="shared" si="103"/>
        <v>PPIITEM321011012027</v>
      </c>
      <c r="F1607" s="1" t="str">
        <f>VLOOKUP( C1607,MST_CM_ORG!A:B,2)</f>
        <v>奥出雲町</v>
      </c>
      <c r="G1607" s="1" t="str">
        <f>VLOOKUP(D1607, PPI_SPLYCD!A:B,2,FALSE)</f>
        <v>物品</v>
      </c>
      <c r="H1607" s="1" t="str">
        <f>VLOOKUP(E1607, MST_CM_ITEM!A:B,2,FALSE)</f>
        <v>物品の販売：土木･建設･建築材料</v>
      </c>
    </row>
    <row r="1608" spans="1:8" x14ac:dyDescent="0.15">
      <c r="A1608" s="1" t="str">
        <f>IF(MID(MST_CM_ITEM!A1608,12,2)&lt;&gt;"11",RIGHT(MST_CM_ITEM!A1608,13),RIGHT(MST_CM_ITEM!A1608,12))</f>
        <v>321011012028</v>
      </c>
      <c r="B1608" s="1" t="e">
        <f t="shared" si="100"/>
        <v>#REF!</v>
      </c>
      <c r="C1608" s="1" t="str">
        <f t="shared" si="101"/>
        <v>PPIORG3210</v>
      </c>
      <c r="D1608" s="1" t="str">
        <f t="shared" si="102"/>
        <v>PPISPLY321011</v>
      </c>
      <c r="E1608" s="1" t="str">
        <f t="shared" si="103"/>
        <v>PPIITEM321011012028</v>
      </c>
      <c r="F1608" s="1" t="str">
        <f>VLOOKUP( C1608,MST_CM_ORG!A:B,2)</f>
        <v>奥出雲町</v>
      </c>
      <c r="G1608" s="1" t="str">
        <f>VLOOKUP(D1608, PPI_SPLYCD!A:B,2,FALSE)</f>
        <v>物品</v>
      </c>
      <c r="H1608" s="1" t="str">
        <f>VLOOKUP(E1608, MST_CM_ITEM!A:B,2,FALSE)</f>
        <v>物品の販売：造幣･印刷事業用原材料類</v>
      </c>
    </row>
    <row r="1609" spans="1:8" x14ac:dyDescent="0.15">
      <c r="A1609" s="1" t="str">
        <f>IF(MID(MST_CM_ITEM!A1609,12,2)&lt;&gt;"11",RIGHT(MST_CM_ITEM!A1609,13),RIGHT(MST_CM_ITEM!A1609,12))</f>
        <v>321011012029</v>
      </c>
      <c r="B1609" s="1" t="e">
        <f t="shared" si="100"/>
        <v>#REF!</v>
      </c>
      <c r="C1609" s="1" t="str">
        <f t="shared" si="101"/>
        <v>PPIORG3210</v>
      </c>
      <c r="D1609" s="1" t="str">
        <f t="shared" si="102"/>
        <v>PPISPLY321011</v>
      </c>
      <c r="E1609" s="1" t="str">
        <f t="shared" si="103"/>
        <v>PPIITEM321011012029</v>
      </c>
      <c r="F1609" s="1" t="str">
        <f>VLOOKUP( C1609,MST_CM_ORG!A:B,2)</f>
        <v>奥出雲町</v>
      </c>
      <c r="G1609" s="1" t="str">
        <f>VLOOKUP(D1609, PPI_SPLYCD!A:B,2,FALSE)</f>
        <v>物品</v>
      </c>
      <c r="H1609" s="1" t="str">
        <f>VLOOKUP(E1609, MST_CM_ITEM!A:B,2,FALSE)</f>
        <v>物品の販売：造幣事業用金属工芸品類</v>
      </c>
    </row>
    <row r="1610" spans="1:8" x14ac:dyDescent="0.15">
      <c r="A1610" s="1" t="str">
        <f>IF(MID(MST_CM_ITEM!A1610,12,2)&lt;&gt;"11",RIGHT(MST_CM_ITEM!A1610,13),RIGHT(MST_CM_ITEM!A1610,12))</f>
        <v>321011012030</v>
      </c>
      <c r="B1610" s="1" t="e">
        <f t="shared" si="100"/>
        <v>#REF!</v>
      </c>
      <c r="C1610" s="1" t="str">
        <f t="shared" si="101"/>
        <v>PPIORG3210</v>
      </c>
      <c r="D1610" s="1" t="str">
        <f t="shared" si="102"/>
        <v>PPISPLY321011</v>
      </c>
      <c r="E1610" s="1" t="str">
        <f t="shared" si="103"/>
        <v>PPIITEM321011012030</v>
      </c>
      <c r="F1610" s="1" t="str">
        <f>VLOOKUP( C1610,MST_CM_ORG!A:B,2)</f>
        <v>奥出雲町</v>
      </c>
      <c r="G1610" s="1" t="str">
        <f>VLOOKUP(D1610, PPI_SPLYCD!A:B,2,FALSE)</f>
        <v>物品</v>
      </c>
      <c r="H1610" s="1" t="str">
        <f>VLOOKUP(E1610, MST_CM_ITEM!A:B,2,FALSE)</f>
        <v>物品の販売：警察用装備品類</v>
      </c>
    </row>
    <row r="1611" spans="1:8" x14ac:dyDescent="0.15">
      <c r="A1611" s="1" t="str">
        <f>IF(MID(MST_CM_ITEM!A1611,12,2)&lt;&gt;"11",RIGHT(MST_CM_ITEM!A1611,13),RIGHT(MST_CM_ITEM!A1611,12))</f>
        <v>321011012031</v>
      </c>
      <c r="B1611" s="1" t="e">
        <f t="shared" si="100"/>
        <v>#REF!</v>
      </c>
      <c r="C1611" s="1" t="str">
        <f t="shared" si="101"/>
        <v>PPIORG3210</v>
      </c>
      <c r="D1611" s="1" t="str">
        <f t="shared" si="102"/>
        <v>PPISPLY321011</v>
      </c>
      <c r="E1611" s="1" t="str">
        <f t="shared" si="103"/>
        <v>PPIITEM321011012031</v>
      </c>
      <c r="F1611" s="1" t="str">
        <f>VLOOKUP( C1611,MST_CM_ORG!A:B,2)</f>
        <v>奥出雲町</v>
      </c>
      <c r="G1611" s="1" t="str">
        <f>VLOOKUP(D1611, PPI_SPLYCD!A:B,2,FALSE)</f>
        <v>物品</v>
      </c>
      <c r="H1611" s="1" t="str">
        <f>VLOOKUP(E1611, MST_CM_ITEM!A:B,2,FALSE)</f>
        <v>物品の販売：防衛用装備品類</v>
      </c>
    </row>
    <row r="1612" spans="1:8" x14ac:dyDescent="0.15">
      <c r="A1612" s="1" t="str">
        <f>IF(MID(MST_CM_ITEM!A1612,12,2)&lt;&gt;"11",RIGHT(MST_CM_ITEM!A1612,13),RIGHT(MST_CM_ITEM!A1612,12))</f>
        <v>321011012032</v>
      </c>
      <c r="B1612" s="1" t="e">
        <f t="shared" si="100"/>
        <v>#REF!</v>
      </c>
      <c r="C1612" s="1" t="str">
        <f t="shared" si="101"/>
        <v>PPIORG3210</v>
      </c>
      <c r="D1612" s="1" t="str">
        <f t="shared" si="102"/>
        <v>PPISPLY321011</v>
      </c>
      <c r="E1612" s="1" t="str">
        <f t="shared" si="103"/>
        <v>PPIITEM321011012032</v>
      </c>
      <c r="F1612" s="1" t="str">
        <f>VLOOKUP( C1612,MST_CM_ORG!A:B,2)</f>
        <v>奥出雲町</v>
      </c>
      <c r="G1612" s="1" t="str">
        <f>VLOOKUP(D1612, PPI_SPLYCD!A:B,2,FALSE)</f>
        <v>物品</v>
      </c>
      <c r="H1612" s="1" t="str">
        <f>VLOOKUP(E1612, MST_CM_ITEM!A:B,2,FALSE)</f>
        <v>物品の販売：教材類</v>
      </c>
    </row>
    <row r="1613" spans="1:8" x14ac:dyDescent="0.15">
      <c r="A1613" s="1" t="str">
        <f>IF(MID(MST_CM_ITEM!A1613,12,2)&lt;&gt;"11",RIGHT(MST_CM_ITEM!A1613,13),RIGHT(MST_CM_ITEM!A1613,12))</f>
        <v>321011012033</v>
      </c>
      <c r="B1613" s="1" t="e">
        <f t="shared" si="100"/>
        <v>#REF!</v>
      </c>
      <c r="C1613" s="1" t="str">
        <f t="shared" si="101"/>
        <v>PPIORG3210</v>
      </c>
      <c r="D1613" s="1" t="str">
        <f t="shared" si="102"/>
        <v>PPISPLY321011</v>
      </c>
      <c r="E1613" s="1" t="str">
        <f t="shared" si="103"/>
        <v>PPIITEM321011012033</v>
      </c>
      <c r="F1613" s="1" t="str">
        <f>VLOOKUP( C1613,MST_CM_ORG!A:B,2)</f>
        <v>奥出雲町</v>
      </c>
      <c r="G1613" s="1" t="str">
        <f>VLOOKUP(D1613, PPI_SPLYCD!A:B,2,FALSE)</f>
        <v>物品</v>
      </c>
      <c r="H1613" s="1" t="str">
        <f>VLOOKUP(E1613, MST_CM_ITEM!A:B,2,FALSE)</f>
        <v>物品の販売：消防防災用品類</v>
      </c>
    </row>
    <row r="1614" spans="1:8" x14ac:dyDescent="0.15">
      <c r="A1614" s="1" t="str">
        <f>IF(MID(MST_CM_ITEM!A1614,12,2)&lt;&gt;"11",RIGHT(MST_CM_ITEM!A1614,13),RIGHT(MST_CM_ITEM!A1614,12))</f>
        <v>321011012034</v>
      </c>
      <c r="B1614" s="1" t="e">
        <f t="shared" si="100"/>
        <v>#REF!</v>
      </c>
      <c r="C1614" s="1" t="str">
        <f t="shared" si="101"/>
        <v>PPIORG3210</v>
      </c>
      <c r="D1614" s="1" t="str">
        <f t="shared" si="102"/>
        <v>PPISPLY321011</v>
      </c>
      <c r="E1614" s="1" t="str">
        <f t="shared" si="103"/>
        <v>PPIITEM321011012034</v>
      </c>
      <c r="F1614" s="1" t="str">
        <f>VLOOKUP( C1614,MST_CM_ORG!A:B,2)</f>
        <v>奥出雲町</v>
      </c>
      <c r="G1614" s="1" t="str">
        <f>VLOOKUP(D1614, PPI_SPLYCD!A:B,2,FALSE)</f>
        <v>物品</v>
      </c>
      <c r="H1614" s="1" t="str">
        <f>VLOOKUP(E1614, MST_CM_ITEM!A:B,2,FALSE)</f>
        <v>物品の販売：厨房機器類</v>
      </c>
    </row>
    <row r="1615" spans="1:8" x14ac:dyDescent="0.15">
      <c r="A1615" s="1" t="str">
        <f>IF(MID(MST_CM_ITEM!A1615,12,2)&lt;&gt;"11",RIGHT(MST_CM_ITEM!A1615,13),RIGHT(MST_CM_ITEM!A1615,12))</f>
        <v>321011012035</v>
      </c>
      <c r="B1615" s="1" t="e">
        <f t="shared" si="100"/>
        <v>#REF!</v>
      </c>
      <c r="C1615" s="1" t="str">
        <f t="shared" si="101"/>
        <v>PPIORG3210</v>
      </c>
      <c r="D1615" s="1" t="str">
        <f t="shared" si="102"/>
        <v>PPISPLY321011</v>
      </c>
      <c r="E1615" s="1" t="str">
        <f t="shared" si="103"/>
        <v>PPIITEM321011012035</v>
      </c>
      <c r="F1615" s="1" t="str">
        <f>VLOOKUP( C1615,MST_CM_ORG!A:B,2)</f>
        <v>奥出雲町</v>
      </c>
      <c r="G1615" s="1" t="str">
        <f>VLOOKUP(D1615, PPI_SPLYCD!A:B,2,FALSE)</f>
        <v>物品</v>
      </c>
      <c r="H1615" s="1" t="str">
        <f>VLOOKUP(E1615, MST_CM_ITEM!A:B,2,FALSE)</f>
        <v>物品の販売：水道メーター類</v>
      </c>
    </row>
    <row r="1616" spans="1:8" x14ac:dyDescent="0.15">
      <c r="A1616" s="1" t="str">
        <f>IF(MID(MST_CM_ITEM!A1616,12,2)&lt;&gt;"11",RIGHT(MST_CM_ITEM!A1616,13),RIGHT(MST_CM_ITEM!A1616,12))</f>
        <v>321011012036</v>
      </c>
      <c r="B1616" s="1" t="e">
        <f t="shared" si="100"/>
        <v>#REF!</v>
      </c>
      <c r="C1616" s="1" t="str">
        <f t="shared" si="101"/>
        <v>PPIORG3210</v>
      </c>
      <c r="D1616" s="1" t="str">
        <f t="shared" si="102"/>
        <v>PPISPLY321011</v>
      </c>
      <c r="E1616" s="1" t="str">
        <f t="shared" si="103"/>
        <v>PPIITEM321011012036</v>
      </c>
      <c r="F1616" s="1" t="str">
        <f>VLOOKUP( C1616,MST_CM_ORG!A:B,2)</f>
        <v>奥出雲町</v>
      </c>
      <c r="G1616" s="1" t="str">
        <f>VLOOKUP(D1616, PPI_SPLYCD!A:B,2,FALSE)</f>
        <v>物品</v>
      </c>
      <c r="H1616" s="1" t="str">
        <f>VLOOKUP(E1616, MST_CM_ITEM!A:B,2,FALSE)</f>
        <v>物品の販売：工業薬品類</v>
      </c>
    </row>
    <row r="1617" spans="1:8" x14ac:dyDescent="0.15">
      <c r="A1617" s="1" t="str">
        <f>IF(MID(MST_CM_ITEM!A1617,12,2)&lt;&gt;"11",RIGHT(MST_CM_ITEM!A1617,13),RIGHT(MST_CM_ITEM!A1617,12))</f>
        <v>321011012037</v>
      </c>
      <c r="B1617" s="1" t="e">
        <f t="shared" si="100"/>
        <v>#REF!</v>
      </c>
      <c r="C1617" s="1" t="str">
        <f t="shared" si="101"/>
        <v>PPIORG3210</v>
      </c>
      <c r="D1617" s="1" t="str">
        <f t="shared" si="102"/>
        <v>PPISPLY321011</v>
      </c>
      <c r="E1617" s="1" t="str">
        <f t="shared" si="103"/>
        <v>PPIITEM321011012037</v>
      </c>
      <c r="F1617" s="1" t="str">
        <f>VLOOKUP( C1617,MST_CM_ORG!A:B,2)</f>
        <v>奥出雲町</v>
      </c>
      <c r="G1617" s="1" t="str">
        <f>VLOOKUP(D1617, PPI_SPLYCD!A:B,2,FALSE)</f>
        <v>物品</v>
      </c>
      <c r="H1617" s="1" t="str">
        <f>VLOOKUP(E1617, MST_CM_ITEM!A:B,2,FALSE)</f>
        <v>物品の販売：看板・標識類</v>
      </c>
    </row>
    <row r="1618" spans="1:8" x14ac:dyDescent="0.15">
      <c r="A1618" s="1" t="str">
        <f>IF(MID(MST_CM_ITEM!A1618,12,2)&lt;&gt;"11",RIGHT(MST_CM_ITEM!A1618,13),RIGHT(MST_CM_ITEM!A1618,12))</f>
        <v>321011012038</v>
      </c>
      <c r="B1618" s="1" t="e">
        <f t="shared" si="100"/>
        <v>#REF!</v>
      </c>
      <c r="C1618" s="1" t="str">
        <f t="shared" si="101"/>
        <v>PPIORG3210</v>
      </c>
      <c r="D1618" s="1" t="str">
        <f t="shared" si="102"/>
        <v>PPISPLY321011</v>
      </c>
      <c r="E1618" s="1" t="str">
        <f t="shared" si="103"/>
        <v>PPIITEM321011012038</v>
      </c>
      <c r="F1618" s="1" t="str">
        <f>VLOOKUP( C1618,MST_CM_ORG!A:B,2)</f>
        <v>奥出雲町</v>
      </c>
      <c r="G1618" s="1" t="str">
        <f>VLOOKUP(D1618, PPI_SPLYCD!A:B,2,FALSE)</f>
        <v>物品</v>
      </c>
      <c r="H1618" s="1" t="str">
        <f>VLOOKUP(E1618, MST_CM_ITEM!A:B,2,FALSE)</f>
        <v>物品の販売：コピー・青写真</v>
      </c>
    </row>
    <row r="1619" spans="1:8" x14ac:dyDescent="0.15">
      <c r="A1619" s="1" t="str">
        <f>IF(MID(MST_CM_ITEM!A1619,12,2)&lt;&gt;"11",RIGHT(MST_CM_ITEM!A1619,13),RIGHT(MST_CM_ITEM!A1619,12))</f>
        <v>321011012039</v>
      </c>
      <c r="B1619" s="1" t="e">
        <f t="shared" si="100"/>
        <v>#REF!</v>
      </c>
      <c r="C1619" s="1" t="str">
        <f t="shared" si="101"/>
        <v>PPIORG3210</v>
      </c>
      <c r="D1619" s="1" t="str">
        <f t="shared" si="102"/>
        <v>PPISPLY321011</v>
      </c>
      <c r="E1619" s="1" t="str">
        <f t="shared" si="103"/>
        <v>PPIITEM321011012039</v>
      </c>
      <c r="F1619" s="1" t="str">
        <f>VLOOKUP( C1619,MST_CM_ORG!A:B,2)</f>
        <v>奥出雲町</v>
      </c>
      <c r="G1619" s="1" t="str">
        <f>VLOOKUP(D1619, PPI_SPLYCD!A:B,2,FALSE)</f>
        <v>物品</v>
      </c>
      <c r="H1619" s="1" t="str">
        <f>VLOOKUP(E1619, MST_CM_ITEM!A:B,2,FALSE)</f>
        <v>物品の販売：印判類</v>
      </c>
    </row>
    <row r="1620" spans="1:8" x14ac:dyDescent="0.15">
      <c r="A1620" s="1" t="str">
        <f>IF(MID(MST_CM_ITEM!A1620,12,2)&lt;&gt;"11",RIGHT(MST_CM_ITEM!A1620,13),RIGHT(MST_CM_ITEM!A1620,12))</f>
        <v>321011012040</v>
      </c>
      <c r="B1620" s="1" t="e">
        <f t="shared" si="100"/>
        <v>#REF!</v>
      </c>
      <c r="C1620" s="1" t="str">
        <f t="shared" si="101"/>
        <v>PPIORG3210</v>
      </c>
      <c r="D1620" s="1" t="str">
        <f t="shared" si="102"/>
        <v>PPISPLY321011</v>
      </c>
      <c r="E1620" s="1" t="str">
        <f t="shared" si="103"/>
        <v>PPIITEM321011012040</v>
      </c>
      <c r="F1620" s="1" t="str">
        <f>VLOOKUP( C1620,MST_CM_ORG!A:B,2)</f>
        <v>奥出雲町</v>
      </c>
      <c r="G1620" s="1" t="str">
        <f>VLOOKUP(D1620, PPI_SPLYCD!A:B,2,FALSE)</f>
        <v>物品</v>
      </c>
      <c r="H1620" s="1" t="str">
        <f>VLOOKUP(E1620, MST_CM_ITEM!A:B,2,FALSE)</f>
        <v>物品の販売：文具</v>
      </c>
    </row>
    <row r="1621" spans="1:8" x14ac:dyDescent="0.15">
      <c r="A1621" s="1" t="str">
        <f>IF(MID(MST_CM_ITEM!A1621,12,2)&lt;&gt;"11",RIGHT(MST_CM_ITEM!A1621,13),RIGHT(MST_CM_ITEM!A1621,12))</f>
        <v>321011012041</v>
      </c>
      <c r="B1621" s="1" t="e">
        <f t="shared" si="100"/>
        <v>#REF!</v>
      </c>
      <c r="C1621" s="1" t="str">
        <f t="shared" si="101"/>
        <v>PPIORG3210</v>
      </c>
      <c r="D1621" s="1" t="str">
        <f t="shared" si="102"/>
        <v>PPISPLY321011</v>
      </c>
      <c r="E1621" s="1" t="str">
        <f t="shared" si="103"/>
        <v>PPIITEM321011012041</v>
      </c>
      <c r="F1621" s="1" t="str">
        <f>VLOOKUP( C1621,MST_CM_ORG!A:B,2)</f>
        <v>奥出雲町</v>
      </c>
      <c r="G1621" s="1" t="str">
        <f>VLOOKUP(D1621, PPI_SPLYCD!A:B,2,FALSE)</f>
        <v>物品</v>
      </c>
      <c r="H1621" s="1" t="str">
        <f>VLOOKUP(E1621, MST_CM_ITEM!A:B,2,FALSE)</f>
        <v>物品の販売：パソコン・ソフト</v>
      </c>
    </row>
    <row r="1622" spans="1:8" x14ac:dyDescent="0.15">
      <c r="A1622" s="1" t="str">
        <f>IF(MID(MST_CM_ITEM!A1622,12,2)&lt;&gt;"11",RIGHT(MST_CM_ITEM!A1622,13),RIGHT(MST_CM_ITEM!A1622,12))</f>
        <v>321011012042</v>
      </c>
      <c r="B1622" s="1" t="e">
        <f t="shared" si="100"/>
        <v>#REF!</v>
      </c>
      <c r="C1622" s="1" t="str">
        <f t="shared" si="101"/>
        <v>PPIORG3210</v>
      </c>
      <c r="D1622" s="1" t="str">
        <f t="shared" si="102"/>
        <v>PPISPLY321011</v>
      </c>
      <c r="E1622" s="1" t="str">
        <f t="shared" si="103"/>
        <v>PPIITEM321011012042</v>
      </c>
      <c r="F1622" s="1" t="str">
        <f>VLOOKUP( C1622,MST_CM_ORG!A:B,2)</f>
        <v>奥出雲町</v>
      </c>
      <c r="G1622" s="1" t="str">
        <f>VLOOKUP(D1622, PPI_SPLYCD!A:B,2,FALSE)</f>
        <v>物品</v>
      </c>
      <c r="H1622" s="1" t="str">
        <f>VLOOKUP(E1622, MST_CM_ITEM!A:B,2,FALSE)</f>
        <v>物品の販売：贈答品・表彰具類</v>
      </c>
    </row>
    <row r="1623" spans="1:8" x14ac:dyDescent="0.15">
      <c r="A1623" s="1" t="str">
        <f>IF(MID(MST_CM_ITEM!A1623,12,2)&lt;&gt;"11",RIGHT(MST_CM_ITEM!A1623,13),RIGHT(MST_CM_ITEM!A1623,12))</f>
        <v>321011012043</v>
      </c>
      <c r="B1623" s="1" t="e">
        <f t="shared" si="100"/>
        <v>#REF!</v>
      </c>
      <c r="C1623" s="1" t="str">
        <f t="shared" si="101"/>
        <v>PPIORG3210</v>
      </c>
      <c r="D1623" s="1" t="str">
        <f t="shared" si="102"/>
        <v>PPISPLY321011</v>
      </c>
      <c r="E1623" s="1" t="str">
        <f t="shared" si="103"/>
        <v>PPIITEM321011012043</v>
      </c>
      <c r="F1623" s="1" t="str">
        <f>VLOOKUP( C1623,MST_CM_ORG!A:B,2)</f>
        <v>奥出雲町</v>
      </c>
      <c r="G1623" s="1" t="str">
        <f>VLOOKUP(D1623, PPI_SPLYCD!A:B,2,FALSE)</f>
        <v>物品</v>
      </c>
      <c r="H1623" s="1" t="str">
        <f>VLOOKUP(E1623, MST_CM_ITEM!A:B,2,FALSE)</f>
        <v>物品の販売：教材・教具</v>
      </c>
    </row>
    <row r="1624" spans="1:8" x14ac:dyDescent="0.15">
      <c r="A1624" s="1" t="str">
        <f>IF(MID(MST_CM_ITEM!A1624,12,2)&lt;&gt;"11",RIGHT(MST_CM_ITEM!A1624,13),RIGHT(MST_CM_ITEM!A1624,12))</f>
        <v>321011012044</v>
      </c>
      <c r="B1624" s="1" t="e">
        <f t="shared" si="100"/>
        <v>#REF!</v>
      </c>
      <c r="C1624" s="1" t="str">
        <f t="shared" si="101"/>
        <v>PPIORG3210</v>
      </c>
      <c r="D1624" s="1" t="str">
        <f t="shared" si="102"/>
        <v>PPISPLY321011</v>
      </c>
      <c r="E1624" s="1" t="str">
        <f t="shared" si="103"/>
        <v>PPIITEM321011012044</v>
      </c>
      <c r="F1624" s="1" t="str">
        <f>VLOOKUP( C1624,MST_CM_ORG!A:B,2)</f>
        <v>奥出雲町</v>
      </c>
      <c r="G1624" s="1" t="str">
        <f>VLOOKUP(D1624, PPI_SPLYCD!A:B,2,FALSE)</f>
        <v>物品</v>
      </c>
      <c r="H1624" s="1" t="str">
        <f>VLOOKUP(E1624, MST_CM_ITEM!A:B,2,FALSE)</f>
        <v>物品の販売：運動用具類</v>
      </c>
    </row>
    <row r="1625" spans="1:8" x14ac:dyDescent="0.15">
      <c r="A1625" s="1" t="str">
        <f>IF(MID(MST_CM_ITEM!A1625,12,2)&lt;&gt;"11",RIGHT(MST_CM_ITEM!A1625,13),RIGHT(MST_CM_ITEM!A1625,12))</f>
        <v>321011012045</v>
      </c>
      <c r="B1625" s="1" t="e">
        <f t="shared" si="100"/>
        <v>#REF!</v>
      </c>
      <c r="C1625" s="1" t="str">
        <f t="shared" si="101"/>
        <v>PPIORG3210</v>
      </c>
      <c r="D1625" s="1" t="str">
        <f t="shared" si="102"/>
        <v>PPISPLY321011</v>
      </c>
      <c r="E1625" s="1" t="str">
        <f t="shared" si="103"/>
        <v>PPIITEM321011012045</v>
      </c>
      <c r="F1625" s="1" t="str">
        <f>VLOOKUP( C1625,MST_CM_ORG!A:B,2)</f>
        <v>奥出雲町</v>
      </c>
      <c r="G1625" s="1" t="str">
        <f>VLOOKUP(D1625, PPI_SPLYCD!A:B,2,FALSE)</f>
        <v>物品</v>
      </c>
      <c r="H1625" s="1" t="str">
        <f>VLOOKUP(E1625, MST_CM_ITEM!A:B,2,FALSE)</f>
        <v>物品の販売：音楽器具類</v>
      </c>
    </row>
    <row r="1626" spans="1:8" x14ac:dyDescent="0.15">
      <c r="A1626" s="1" t="str">
        <f>IF(MID(MST_CM_ITEM!A1626,12,2)&lt;&gt;"11",RIGHT(MST_CM_ITEM!A1626,13),RIGHT(MST_CM_ITEM!A1626,12))</f>
        <v>321011012046</v>
      </c>
      <c r="B1626" s="1" t="e">
        <f t="shared" si="100"/>
        <v>#REF!</v>
      </c>
      <c r="C1626" s="1" t="str">
        <f t="shared" si="101"/>
        <v>PPIORG3210</v>
      </c>
      <c r="D1626" s="1" t="str">
        <f t="shared" si="102"/>
        <v>PPISPLY321011</v>
      </c>
      <c r="E1626" s="1" t="str">
        <f t="shared" si="103"/>
        <v>PPIITEM321011012046</v>
      </c>
      <c r="F1626" s="1" t="str">
        <f>VLOOKUP( C1626,MST_CM_ORG!A:B,2)</f>
        <v>奥出雲町</v>
      </c>
      <c r="G1626" s="1" t="str">
        <f>VLOOKUP(D1626, PPI_SPLYCD!A:B,2,FALSE)</f>
        <v>物品</v>
      </c>
      <c r="H1626" s="1" t="str">
        <f>VLOOKUP(E1626, MST_CM_ITEM!A:B,2,FALSE)</f>
        <v>物品の販売：食品類</v>
      </c>
    </row>
    <row r="1627" spans="1:8" x14ac:dyDescent="0.15">
      <c r="A1627" s="1" t="str">
        <f>IF(MID(MST_CM_ITEM!A1627,12,2)&lt;&gt;"11",RIGHT(MST_CM_ITEM!A1627,13),RIGHT(MST_CM_ITEM!A1627,12))</f>
        <v>321011012047</v>
      </c>
      <c r="B1627" s="1" t="e">
        <f t="shared" si="100"/>
        <v>#REF!</v>
      </c>
      <c r="C1627" s="1" t="str">
        <f t="shared" si="101"/>
        <v>PPIORG3210</v>
      </c>
      <c r="D1627" s="1" t="str">
        <f t="shared" si="102"/>
        <v>PPISPLY321011</v>
      </c>
      <c r="E1627" s="1" t="str">
        <f t="shared" si="103"/>
        <v>PPIITEM321011012047</v>
      </c>
      <c r="F1627" s="1" t="str">
        <f>VLOOKUP( C1627,MST_CM_ORG!A:B,2)</f>
        <v>奥出雲町</v>
      </c>
      <c r="G1627" s="1" t="str">
        <f>VLOOKUP(D1627, PPI_SPLYCD!A:B,2,FALSE)</f>
        <v>物品</v>
      </c>
      <c r="H1627" s="1" t="str">
        <f>VLOOKUP(E1627, MST_CM_ITEM!A:B,2,FALSE)</f>
        <v>物品の販売：荒物・雑貨</v>
      </c>
    </row>
    <row r="1628" spans="1:8" x14ac:dyDescent="0.15">
      <c r="A1628" s="1" t="str">
        <f>IF(MID(MST_CM_ITEM!A1628,12,2)&lt;&gt;"11",RIGHT(MST_CM_ITEM!A1628,13),RIGHT(MST_CM_ITEM!A1628,12))</f>
        <v>321011012048</v>
      </c>
      <c r="B1628" s="1" t="e">
        <f t="shared" si="100"/>
        <v>#REF!</v>
      </c>
      <c r="C1628" s="1" t="str">
        <f t="shared" si="101"/>
        <v>PPIORG3210</v>
      </c>
      <c r="D1628" s="1" t="str">
        <f t="shared" si="102"/>
        <v>PPISPLY321011</v>
      </c>
      <c r="E1628" s="1" t="str">
        <f t="shared" si="103"/>
        <v>PPIITEM321011012048</v>
      </c>
      <c r="F1628" s="1" t="str">
        <f>VLOOKUP( C1628,MST_CM_ORG!A:B,2)</f>
        <v>奥出雲町</v>
      </c>
      <c r="G1628" s="1" t="str">
        <f>VLOOKUP(D1628, PPI_SPLYCD!A:B,2,FALSE)</f>
        <v>物品</v>
      </c>
      <c r="H1628" s="1" t="str">
        <f>VLOOKUP(E1628, MST_CM_ITEM!A:B,2,FALSE)</f>
        <v>物品の販売：厨房機器</v>
      </c>
    </row>
    <row r="1629" spans="1:8" x14ac:dyDescent="0.15">
      <c r="A1629" s="1" t="str">
        <f>IF(MID(MST_CM_ITEM!A1629,12,2)&lt;&gt;"11",RIGHT(MST_CM_ITEM!A1629,13),RIGHT(MST_CM_ITEM!A1629,12))</f>
        <v>321011012049</v>
      </c>
      <c r="B1629" s="1" t="e">
        <f t="shared" si="100"/>
        <v>#REF!</v>
      </c>
      <c r="C1629" s="1" t="str">
        <f t="shared" si="101"/>
        <v>PPIORG3210</v>
      </c>
      <c r="D1629" s="1" t="str">
        <f t="shared" si="102"/>
        <v>PPISPLY321011</v>
      </c>
      <c r="E1629" s="1" t="str">
        <f t="shared" si="103"/>
        <v>PPIITEM321011012049</v>
      </c>
      <c r="F1629" s="1" t="str">
        <f>VLOOKUP( C1629,MST_CM_ORG!A:B,2)</f>
        <v>奥出雲町</v>
      </c>
      <c r="G1629" s="1" t="str">
        <f>VLOOKUP(D1629, PPI_SPLYCD!A:B,2,FALSE)</f>
        <v>物品</v>
      </c>
      <c r="H1629" s="1" t="str">
        <f>VLOOKUP(E1629, MST_CM_ITEM!A:B,2,FALSE)</f>
        <v>物品の販売：計測機器</v>
      </c>
    </row>
    <row r="1630" spans="1:8" x14ac:dyDescent="0.15">
      <c r="A1630" s="1" t="str">
        <f>IF(MID(MST_CM_ITEM!A1630,12,2)&lt;&gt;"11",RIGHT(MST_CM_ITEM!A1630,13),RIGHT(MST_CM_ITEM!A1630,12))</f>
        <v>321011012050</v>
      </c>
      <c r="B1630" s="1" t="e">
        <f t="shared" si="100"/>
        <v>#REF!</v>
      </c>
      <c r="C1630" s="1" t="str">
        <f t="shared" si="101"/>
        <v>PPIORG3210</v>
      </c>
      <c r="D1630" s="1" t="str">
        <f t="shared" si="102"/>
        <v>PPISPLY321011</v>
      </c>
      <c r="E1630" s="1" t="str">
        <f t="shared" si="103"/>
        <v>PPIITEM321011012050</v>
      </c>
      <c r="F1630" s="1" t="str">
        <f>VLOOKUP( C1630,MST_CM_ORG!A:B,2)</f>
        <v>奥出雲町</v>
      </c>
      <c r="G1630" s="1" t="str">
        <f>VLOOKUP(D1630, PPI_SPLYCD!A:B,2,FALSE)</f>
        <v>物品</v>
      </c>
      <c r="H1630" s="1" t="str">
        <f>VLOOKUP(E1630, MST_CM_ITEM!A:B,2,FALSE)</f>
        <v>物品の販売：消防・防災用品</v>
      </c>
    </row>
    <row r="1631" spans="1:8" x14ac:dyDescent="0.15">
      <c r="A1631" s="1" t="str">
        <f>IF(MID(MST_CM_ITEM!A1631,12,2)&lt;&gt;"11",RIGHT(MST_CM_ITEM!A1631,13),RIGHT(MST_CM_ITEM!A1631,12))</f>
        <v>321011012051</v>
      </c>
      <c r="B1631" s="1" t="e">
        <f t="shared" si="100"/>
        <v>#REF!</v>
      </c>
      <c r="C1631" s="1" t="str">
        <f t="shared" si="101"/>
        <v>PPIORG3210</v>
      </c>
      <c r="D1631" s="1" t="str">
        <f t="shared" si="102"/>
        <v>PPISPLY321011</v>
      </c>
      <c r="E1631" s="1" t="str">
        <f t="shared" si="103"/>
        <v>PPIITEM321011012051</v>
      </c>
      <c r="F1631" s="1" t="str">
        <f>VLOOKUP( C1631,MST_CM_ORG!A:B,2)</f>
        <v>奥出雲町</v>
      </c>
      <c r="G1631" s="1" t="str">
        <f>VLOOKUP(D1631, PPI_SPLYCD!A:B,2,FALSE)</f>
        <v>物品</v>
      </c>
      <c r="H1631" s="1" t="str">
        <f>VLOOKUP(E1631, MST_CM_ITEM!A:B,2,FALSE)</f>
        <v>物品の販売：室内装飾品</v>
      </c>
    </row>
    <row r="1632" spans="1:8" x14ac:dyDescent="0.15">
      <c r="A1632" s="1" t="str">
        <f>IF(MID(MST_CM_ITEM!A1632,12,2)&lt;&gt;"11",RIGHT(MST_CM_ITEM!A1632,13),RIGHT(MST_CM_ITEM!A1632,12))</f>
        <v>321011012052</v>
      </c>
      <c r="B1632" s="1" t="e">
        <f t="shared" si="100"/>
        <v>#REF!</v>
      </c>
      <c r="C1632" s="1" t="str">
        <f t="shared" si="101"/>
        <v>PPIORG3210</v>
      </c>
      <c r="D1632" s="1" t="str">
        <f t="shared" si="102"/>
        <v>PPISPLY321011</v>
      </c>
      <c r="E1632" s="1" t="str">
        <f t="shared" si="103"/>
        <v>PPIITEM321011012052</v>
      </c>
      <c r="F1632" s="1" t="str">
        <f>VLOOKUP( C1632,MST_CM_ORG!A:B,2)</f>
        <v>奥出雲町</v>
      </c>
      <c r="G1632" s="1" t="str">
        <f>VLOOKUP(D1632, PPI_SPLYCD!A:B,2,FALSE)</f>
        <v>物品</v>
      </c>
      <c r="H1632" s="1" t="str">
        <f>VLOOKUP(E1632, MST_CM_ITEM!A:B,2,FALSE)</f>
        <v>物品の販売：道路・交通安全機材</v>
      </c>
    </row>
    <row r="1633" spans="1:8" x14ac:dyDescent="0.15">
      <c r="A1633" s="1" t="str">
        <f>IF(MID(MST_CM_ITEM!A1633,12,2)&lt;&gt;"11",RIGHT(MST_CM_ITEM!A1633,13),RIGHT(MST_CM_ITEM!A1633,12))</f>
        <v>321011012053</v>
      </c>
      <c r="B1633" s="1" t="e">
        <f t="shared" si="100"/>
        <v>#REF!</v>
      </c>
      <c r="C1633" s="1" t="str">
        <f t="shared" si="101"/>
        <v>PPIORG3210</v>
      </c>
      <c r="D1633" s="1" t="str">
        <f t="shared" si="102"/>
        <v>PPISPLY321011</v>
      </c>
      <c r="E1633" s="1" t="str">
        <f t="shared" si="103"/>
        <v>PPIITEM321011012053</v>
      </c>
      <c r="F1633" s="1" t="str">
        <f>VLOOKUP( C1633,MST_CM_ORG!A:B,2)</f>
        <v>奥出雲町</v>
      </c>
      <c r="G1633" s="1" t="str">
        <f>VLOOKUP(D1633, PPI_SPLYCD!A:B,2,FALSE)</f>
        <v>物品</v>
      </c>
      <c r="H1633" s="1" t="str">
        <f>VLOOKUP(E1633, MST_CM_ITEM!A:B,2,FALSE)</f>
        <v>物品の販売：資材</v>
      </c>
    </row>
    <row r="1634" spans="1:8" x14ac:dyDescent="0.15">
      <c r="A1634" s="1" t="str">
        <f>IF(MID(MST_CM_ITEM!A1634,12,2)&lt;&gt;"11",RIGHT(MST_CM_ITEM!A1634,13),RIGHT(MST_CM_ITEM!A1634,12))</f>
        <v>321011012054</v>
      </c>
      <c r="B1634" s="1" t="e">
        <f t="shared" si="100"/>
        <v>#REF!</v>
      </c>
      <c r="C1634" s="1" t="str">
        <f t="shared" si="101"/>
        <v>PPIORG3210</v>
      </c>
      <c r="D1634" s="1" t="str">
        <f t="shared" si="102"/>
        <v>PPISPLY321011</v>
      </c>
      <c r="E1634" s="1" t="str">
        <f t="shared" si="103"/>
        <v>PPIITEM321011012054</v>
      </c>
      <c r="F1634" s="1" t="str">
        <f>VLOOKUP( C1634,MST_CM_ORG!A:B,2)</f>
        <v>奥出雲町</v>
      </c>
      <c r="G1634" s="1" t="str">
        <f>VLOOKUP(D1634, PPI_SPLYCD!A:B,2,FALSE)</f>
        <v>物品</v>
      </c>
      <c r="H1634" s="1" t="str">
        <f>VLOOKUP(E1634, MST_CM_ITEM!A:B,2,FALSE)</f>
        <v>物品の販売：コンクリート二次製品</v>
      </c>
    </row>
    <row r="1635" spans="1:8" x14ac:dyDescent="0.15">
      <c r="A1635" s="1" t="str">
        <f>IF(MID(MST_CM_ITEM!A1635,12,2)&lt;&gt;"11",RIGHT(MST_CM_ITEM!A1635,13),RIGHT(MST_CM_ITEM!A1635,12))</f>
        <v>321011012055</v>
      </c>
      <c r="B1635" s="1" t="e">
        <f t="shared" si="100"/>
        <v>#REF!</v>
      </c>
      <c r="C1635" s="1" t="str">
        <f t="shared" si="101"/>
        <v>PPIORG3210</v>
      </c>
      <c r="D1635" s="1" t="str">
        <f t="shared" si="102"/>
        <v>PPISPLY321011</v>
      </c>
      <c r="E1635" s="1" t="str">
        <f t="shared" si="103"/>
        <v>PPIITEM321011012055</v>
      </c>
      <c r="F1635" s="1" t="str">
        <f>VLOOKUP( C1635,MST_CM_ORG!A:B,2)</f>
        <v>奥出雲町</v>
      </c>
      <c r="G1635" s="1" t="str">
        <f>VLOOKUP(D1635, PPI_SPLYCD!A:B,2,FALSE)</f>
        <v>物品</v>
      </c>
      <c r="H1635" s="1" t="str">
        <f>VLOOKUP(E1635, MST_CM_ITEM!A:B,2,FALSE)</f>
        <v>物品の販売：仮設資材</v>
      </c>
    </row>
    <row r="1636" spans="1:8" x14ac:dyDescent="0.15">
      <c r="A1636" s="1" t="str">
        <f>IF(MID(MST_CM_ITEM!A1636,12,2)&lt;&gt;"11",RIGHT(MST_CM_ITEM!A1636,13),RIGHT(MST_CM_ITEM!A1636,12))</f>
        <v>321011012056</v>
      </c>
      <c r="B1636" s="1" t="e">
        <f t="shared" si="100"/>
        <v>#REF!</v>
      </c>
      <c r="C1636" s="1" t="str">
        <f t="shared" si="101"/>
        <v>PPIORG3210</v>
      </c>
      <c r="D1636" s="1" t="str">
        <f t="shared" si="102"/>
        <v>PPISPLY321011</v>
      </c>
      <c r="E1636" s="1" t="str">
        <f t="shared" si="103"/>
        <v>PPIITEM321011012056</v>
      </c>
      <c r="F1636" s="1" t="str">
        <f>VLOOKUP( C1636,MST_CM_ORG!A:B,2)</f>
        <v>奥出雲町</v>
      </c>
      <c r="G1636" s="1" t="str">
        <f>VLOOKUP(D1636, PPI_SPLYCD!A:B,2,FALSE)</f>
        <v>物品</v>
      </c>
      <c r="H1636" s="1" t="str">
        <f>VLOOKUP(E1636, MST_CM_ITEM!A:B,2,FALSE)</f>
        <v>物品の販売：水道機具類</v>
      </c>
    </row>
    <row r="1637" spans="1:8" x14ac:dyDescent="0.15">
      <c r="A1637" s="1" t="str">
        <f>IF(MID(MST_CM_ITEM!A1637,12,2)&lt;&gt;"11",RIGHT(MST_CM_ITEM!A1637,13),RIGHT(MST_CM_ITEM!A1637,12))</f>
        <v>321011012057</v>
      </c>
      <c r="B1637" s="1" t="e">
        <f t="shared" si="100"/>
        <v>#REF!</v>
      </c>
      <c r="C1637" s="1" t="str">
        <f t="shared" si="101"/>
        <v>PPIORG3210</v>
      </c>
      <c r="D1637" s="1" t="str">
        <f t="shared" si="102"/>
        <v>PPISPLY321011</v>
      </c>
      <c r="E1637" s="1" t="str">
        <f t="shared" si="103"/>
        <v>PPIITEM321011012057</v>
      </c>
      <c r="F1637" s="1" t="str">
        <f>VLOOKUP( C1637,MST_CM_ORG!A:B,2)</f>
        <v>奥出雲町</v>
      </c>
      <c r="G1637" s="1" t="str">
        <f>VLOOKUP(D1637, PPI_SPLYCD!A:B,2,FALSE)</f>
        <v>物品</v>
      </c>
      <c r="H1637" s="1" t="str">
        <f>VLOOKUP(E1637, MST_CM_ITEM!A:B,2,FALSE)</f>
        <v>物品の販売：肥飼料・園芸用品</v>
      </c>
    </row>
    <row r="1638" spans="1:8" x14ac:dyDescent="0.15">
      <c r="A1638" s="1" t="str">
        <f>IF(MID(MST_CM_ITEM!A1638,12,2)&lt;&gt;"11",RIGHT(MST_CM_ITEM!A1638,13),RIGHT(MST_CM_ITEM!A1638,12))</f>
        <v>321011012058</v>
      </c>
      <c r="B1638" s="1" t="e">
        <f t="shared" si="100"/>
        <v>#REF!</v>
      </c>
      <c r="C1638" s="1" t="str">
        <f t="shared" si="101"/>
        <v>PPIORG3210</v>
      </c>
      <c r="D1638" s="1" t="str">
        <f t="shared" si="102"/>
        <v>PPISPLY321011</v>
      </c>
      <c r="E1638" s="1" t="str">
        <f t="shared" si="103"/>
        <v>PPIITEM321011012058</v>
      </c>
      <c r="F1638" s="1" t="str">
        <f>VLOOKUP( C1638,MST_CM_ORG!A:B,2)</f>
        <v>奥出雲町</v>
      </c>
      <c r="G1638" s="1" t="str">
        <f>VLOOKUP(D1638, PPI_SPLYCD!A:B,2,FALSE)</f>
        <v>物品</v>
      </c>
      <c r="H1638" s="1" t="str">
        <f>VLOOKUP(E1638, MST_CM_ITEM!A:B,2,FALSE)</f>
        <v>物品の販売：農薬</v>
      </c>
    </row>
    <row r="1639" spans="1:8" x14ac:dyDescent="0.15">
      <c r="A1639" s="1" t="str">
        <f>IF(MID(MST_CM_ITEM!A1639,12,2)&lt;&gt;"11",RIGHT(MST_CM_ITEM!A1639,13),RIGHT(MST_CM_ITEM!A1639,12))</f>
        <v>321011012059</v>
      </c>
      <c r="B1639" s="1" t="e">
        <f t="shared" si="100"/>
        <v>#REF!</v>
      </c>
      <c r="C1639" s="1" t="str">
        <f t="shared" si="101"/>
        <v>PPIORG3210</v>
      </c>
      <c r="D1639" s="1" t="str">
        <f t="shared" si="102"/>
        <v>PPISPLY321011</v>
      </c>
      <c r="E1639" s="1" t="str">
        <f t="shared" si="103"/>
        <v>PPIITEM321011012059</v>
      </c>
      <c r="F1639" s="1" t="str">
        <f>VLOOKUP( C1639,MST_CM_ORG!A:B,2)</f>
        <v>奥出雲町</v>
      </c>
      <c r="G1639" s="1" t="str">
        <f>VLOOKUP(D1639, PPI_SPLYCD!A:B,2,FALSE)</f>
        <v>物品</v>
      </c>
      <c r="H1639" s="1" t="str">
        <f>VLOOKUP(E1639, MST_CM_ITEM!A:B,2,FALSE)</f>
        <v>物品の販売：その他</v>
      </c>
    </row>
    <row r="1640" spans="1:8" x14ac:dyDescent="0.15">
      <c r="A1640" s="1" t="str">
        <f>IF(MID(MST_CM_ITEM!A1640,12,2)&lt;&gt;"11",RIGHT(MST_CM_ITEM!A1640,13),RIGHT(MST_CM_ITEM!A1640,12))</f>
        <v>321011013000</v>
      </c>
      <c r="B1640" s="1" t="e">
        <f t="shared" si="100"/>
        <v>#REF!</v>
      </c>
      <c r="C1640" s="1" t="str">
        <f t="shared" si="101"/>
        <v>PPIORG3210</v>
      </c>
      <c r="D1640" s="1" t="str">
        <f t="shared" si="102"/>
        <v>PPISPLY321011</v>
      </c>
      <c r="E1640" s="1" t="str">
        <f t="shared" si="103"/>
        <v>PPIITEM321011013000</v>
      </c>
      <c r="F1640" s="1" t="str">
        <f>VLOOKUP( C1640,MST_CM_ORG!A:B,2)</f>
        <v>奥出雲町</v>
      </c>
      <c r="G1640" s="1" t="str">
        <f>VLOOKUP(D1640, PPI_SPLYCD!A:B,2,FALSE)</f>
        <v>物品</v>
      </c>
      <c r="H1640" s="1" t="str">
        <f>VLOOKUP(E1640, MST_CM_ITEM!A:B,2,FALSE)</f>
        <v>役務等の提供：</v>
      </c>
    </row>
    <row r="1641" spans="1:8" x14ac:dyDescent="0.15">
      <c r="A1641" s="1" t="str">
        <f>IF(MID(MST_CM_ITEM!A1641,12,2)&lt;&gt;"11",RIGHT(MST_CM_ITEM!A1641,13),RIGHT(MST_CM_ITEM!A1641,12))</f>
        <v>321011013001</v>
      </c>
      <c r="B1641" s="1" t="e">
        <f t="shared" si="100"/>
        <v>#REF!</v>
      </c>
      <c r="C1641" s="1" t="str">
        <f t="shared" si="101"/>
        <v>PPIORG3210</v>
      </c>
      <c r="D1641" s="1" t="str">
        <f t="shared" si="102"/>
        <v>PPISPLY321011</v>
      </c>
      <c r="E1641" s="1" t="str">
        <f t="shared" si="103"/>
        <v>PPIITEM321011013001</v>
      </c>
      <c r="F1641" s="1" t="str">
        <f>VLOOKUP( C1641,MST_CM_ORG!A:B,2)</f>
        <v>奥出雲町</v>
      </c>
      <c r="G1641" s="1" t="str">
        <f>VLOOKUP(D1641, PPI_SPLYCD!A:B,2,FALSE)</f>
        <v>物品</v>
      </c>
      <c r="H1641" s="1" t="str">
        <f>VLOOKUP(E1641, MST_CM_ITEM!A:B,2,FALSE)</f>
        <v>役務等の提供：広告･宣伝</v>
      </c>
    </row>
    <row r="1642" spans="1:8" x14ac:dyDescent="0.15">
      <c r="A1642" s="1" t="str">
        <f>IF(MID(MST_CM_ITEM!A1642,12,2)&lt;&gt;"11",RIGHT(MST_CM_ITEM!A1642,13),RIGHT(MST_CM_ITEM!A1642,12))</f>
        <v>321011013002</v>
      </c>
      <c r="B1642" s="1" t="e">
        <f t="shared" si="100"/>
        <v>#REF!</v>
      </c>
      <c r="C1642" s="1" t="str">
        <f t="shared" si="101"/>
        <v>PPIORG3210</v>
      </c>
      <c r="D1642" s="1" t="str">
        <f t="shared" si="102"/>
        <v>PPISPLY321011</v>
      </c>
      <c r="E1642" s="1" t="str">
        <f t="shared" si="103"/>
        <v>PPIITEM321011013002</v>
      </c>
      <c r="F1642" s="1" t="str">
        <f>VLOOKUP( C1642,MST_CM_ORG!A:B,2)</f>
        <v>奥出雲町</v>
      </c>
      <c r="G1642" s="1" t="str">
        <f>VLOOKUP(D1642, PPI_SPLYCD!A:B,2,FALSE)</f>
        <v>物品</v>
      </c>
      <c r="H1642" s="1" t="str">
        <f>VLOOKUP(E1642, MST_CM_ITEM!A:B,2,FALSE)</f>
        <v>役務等の提供：写真･製図</v>
      </c>
    </row>
    <row r="1643" spans="1:8" x14ac:dyDescent="0.15">
      <c r="A1643" s="1" t="str">
        <f>IF(MID(MST_CM_ITEM!A1643,12,2)&lt;&gt;"11",RIGHT(MST_CM_ITEM!A1643,13),RIGHT(MST_CM_ITEM!A1643,12))</f>
        <v>321011013003</v>
      </c>
      <c r="B1643" s="1" t="e">
        <f t="shared" si="100"/>
        <v>#REF!</v>
      </c>
      <c r="C1643" s="1" t="str">
        <f t="shared" si="101"/>
        <v>PPIORG3210</v>
      </c>
      <c r="D1643" s="1" t="str">
        <f t="shared" si="102"/>
        <v>PPISPLY321011</v>
      </c>
      <c r="E1643" s="1" t="str">
        <f t="shared" si="103"/>
        <v>PPIITEM321011013003</v>
      </c>
      <c r="F1643" s="1" t="str">
        <f>VLOOKUP( C1643,MST_CM_ORG!A:B,2)</f>
        <v>奥出雲町</v>
      </c>
      <c r="G1643" s="1" t="str">
        <f>VLOOKUP(D1643, PPI_SPLYCD!A:B,2,FALSE)</f>
        <v>物品</v>
      </c>
      <c r="H1643" s="1" t="str">
        <f>VLOOKUP(E1643, MST_CM_ITEM!A:B,2,FALSE)</f>
        <v>役務等の提供：調査･研究</v>
      </c>
    </row>
    <row r="1644" spans="1:8" x14ac:dyDescent="0.15">
      <c r="A1644" s="1" t="str">
        <f>IF(MID(MST_CM_ITEM!A1644,12,2)&lt;&gt;"11",RIGHT(MST_CM_ITEM!A1644,13),RIGHT(MST_CM_ITEM!A1644,12))</f>
        <v>321011013004</v>
      </c>
      <c r="B1644" s="1" t="e">
        <f t="shared" si="100"/>
        <v>#REF!</v>
      </c>
      <c r="C1644" s="1" t="str">
        <f t="shared" si="101"/>
        <v>PPIORG3210</v>
      </c>
      <c r="D1644" s="1" t="str">
        <f t="shared" si="102"/>
        <v>PPISPLY321011</v>
      </c>
      <c r="E1644" s="1" t="str">
        <f t="shared" si="103"/>
        <v>PPIITEM321011013004</v>
      </c>
      <c r="F1644" s="1" t="str">
        <f>VLOOKUP( C1644,MST_CM_ORG!A:B,2)</f>
        <v>奥出雲町</v>
      </c>
      <c r="G1644" s="1" t="str">
        <f>VLOOKUP(D1644, PPI_SPLYCD!A:B,2,FALSE)</f>
        <v>物品</v>
      </c>
      <c r="H1644" s="1" t="str">
        <f>VLOOKUP(E1644, MST_CM_ITEM!A:B,2,FALSE)</f>
        <v>役務等の提供：情報処理</v>
      </c>
    </row>
    <row r="1645" spans="1:8" x14ac:dyDescent="0.15">
      <c r="A1645" s="1" t="str">
        <f>IF(MID(MST_CM_ITEM!A1645,12,2)&lt;&gt;"11",RIGHT(MST_CM_ITEM!A1645,13),RIGHT(MST_CM_ITEM!A1645,12))</f>
        <v>321011013005</v>
      </c>
      <c r="B1645" s="1" t="e">
        <f t="shared" si="100"/>
        <v>#REF!</v>
      </c>
      <c r="C1645" s="1" t="str">
        <f t="shared" si="101"/>
        <v>PPIORG3210</v>
      </c>
      <c r="D1645" s="1" t="str">
        <f t="shared" si="102"/>
        <v>PPISPLY321011</v>
      </c>
      <c r="E1645" s="1" t="str">
        <f t="shared" si="103"/>
        <v>PPIITEM321011013005</v>
      </c>
      <c r="F1645" s="1" t="str">
        <f>VLOOKUP( C1645,MST_CM_ORG!A:B,2)</f>
        <v>奥出雲町</v>
      </c>
      <c r="G1645" s="1" t="str">
        <f>VLOOKUP(D1645, PPI_SPLYCD!A:B,2,FALSE)</f>
        <v>物品</v>
      </c>
      <c r="H1645" s="1" t="str">
        <f>VLOOKUP(E1645, MST_CM_ITEM!A:B,2,FALSE)</f>
        <v>役務等の提供：翻訳･通訳･速記</v>
      </c>
    </row>
    <row r="1646" spans="1:8" x14ac:dyDescent="0.15">
      <c r="A1646" s="1" t="str">
        <f>IF(MID(MST_CM_ITEM!A1646,12,2)&lt;&gt;"11",RIGHT(MST_CM_ITEM!A1646,13),RIGHT(MST_CM_ITEM!A1646,12))</f>
        <v>321011013006</v>
      </c>
      <c r="B1646" s="1" t="e">
        <f t="shared" si="100"/>
        <v>#REF!</v>
      </c>
      <c r="C1646" s="1" t="str">
        <f t="shared" si="101"/>
        <v>PPIORG3210</v>
      </c>
      <c r="D1646" s="1" t="str">
        <f t="shared" si="102"/>
        <v>PPISPLY321011</v>
      </c>
      <c r="E1646" s="1" t="str">
        <f t="shared" si="103"/>
        <v>PPIITEM321011013006</v>
      </c>
      <c r="F1646" s="1" t="str">
        <f>VLOOKUP( C1646,MST_CM_ORG!A:B,2)</f>
        <v>奥出雲町</v>
      </c>
      <c r="G1646" s="1" t="str">
        <f>VLOOKUP(D1646, PPI_SPLYCD!A:B,2,FALSE)</f>
        <v>物品</v>
      </c>
      <c r="H1646" s="1" t="str">
        <f>VLOOKUP(E1646, MST_CM_ITEM!A:B,2,FALSE)</f>
        <v>役務等の提供：ソフトウェア開発</v>
      </c>
    </row>
    <row r="1647" spans="1:8" x14ac:dyDescent="0.15">
      <c r="A1647" s="1" t="str">
        <f>IF(MID(MST_CM_ITEM!A1647,12,2)&lt;&gt;"11",RIGHT(MST_CM_ITEM!A1647,13),RIGHT(MST_CM_ITEM!A1647,12))</f>
        <v>321011013007</v>
      </c>
      <c r="B1647" s="1" t="e">
        <f t="shared" si="100"/>
        <v>#REF!</v>
      </c>
      <c r="C1647" s="1" t="str">
        <f t="shared" si="101"/>
        <v>PPIORG3210</v>
      </c>
      <c r="D1647" s="1" t="str">
        <f t="shared" si="102"/>
        <v>PPISPLY321011</v>
      </c>
      <c r="E1647" s="1" t="str">
        <f t="shared" si="103"/>
        <v>PPIITEM321011013007</v>
      </c>
      <c r="F1647" s="1" t="str">
        <f>VLOOKUP( C1647,MST_CM_ORG!A:B,2)</f>
        <v>奥出雲町</v>
      </c>
      <c r="G1647" s="1" t="str">
        <f>VLOOKUP(D1647, PPI_SPLYCD!A:B,2,FALSE)</f>
        <v>物品</v>
      </c>
      <c r="H1647" s="1" t="str">
        <f>VLOOKUP(E1647, MST_CM_ITEM!A:B,2,FALSE)</f>
        <v>役務等の提供：会場等の借り上げ</v>
      </c>
    </row>
    <row r="1648" spans="1:8" x14ac:dyDescent="0.15">
      <c r="A1648" s="1" t="str">
        <f>IF(MID(MST_CM_ITEM!A1648,12,2)&lt;&gt;"11",RIGHT(MST_CM_ITEM!A1648,13),RIGHT(MST_CM_ITEM!A1648,12))</f>
        <v>321011013008</v>
      </c>
      <c r="B1648" s="1" t="e">
        <f t="shared" si="100"/>
        <v>#REF!</v>
      </c>
      <c r="C1648" s="1" t="str">
        <f t="shared" si="101"/>
        <v>PPIORG3210</v>
      </c>
      <c r="D1648" s="1" t="str">
        <f t="shared" si="102"/>
        <v>PPISPLY321011</v>
      </c>
      <c r="E1648" s="1" t="str">
        <f t="shared" si="103"/>
        <v>PPIITEM321011013008</v>
      </c>
      <c r="F1648" s="1" t="str">
        <f>VLOOKUP( C1648,MST_CM_ORG!A:B,2)</f>
        <v>奥出雲町</v>
      </c>
      <c r="G1648" s="1" t="str">
        <f>VLOOKUP(D1648, PPI_SPLYCD!A:B,2,FALSE)</f>
        <v>物品</v>
      </c>
      <c r="H1648" s="1" t="str">
        <f>VLOOKUP(E1648, MST_CM_ITEM!A:B,2,FALSE)</f>
        <v>役務等の提供：賃貸借</v>
      </c>
    </row>
    <row r="1649" spans="1:8" x14ac:dyDescent="0.15">
      <c r="A1649" s="1" t="str">
        <f>IF(MID(MST_CM_ITEM!A1649,12,2)&lt;&gt;"11",RIGHT(MST_CM_ITEM!A1649,13),RIGHT(MST_CM_ITEM!A1649,12))</f>
        <v>321011013009</v>
      </c>
      <c r="B1649" s="1" t="e">
        <f t="shared" si="100"/>
        <v>#REF!</v>
      </c>
      <c r="C1649" s="1" t="str">
        <f t="shared" si="101"/>
        <v>PPIORG3210</v>
      </c>
      <c r="D1649" s="1" t="str">
        <f t="shared" si="102"/>
        <v>PPISPLY321011</v>
      </c>
      <c r="E1649" s="1" t="str">
        <f t="shared" si="103"/>
        <v>PPIITEM321011013009</v>
      </c>
      <c r="F1649" s="1" t="str">
        <f>VLOOKUP( C1649,MST_CM_ORG!A:B,2)</f>
        <v>奥出雲町</v>
      </c>
      <c r="G1649" s="1" t="str">
        <f>VLOOKUP(D1649, PPI_SPLYCD!A:B,2,FALSE)</f>
        <v>物品</v>
      </c>
      <c r="H1649" s="1" t="str">
        <f>VLOOKUP(E1649, MST_CM_ITEM!A:B,2,FALSE)</f>
        <v>役務等の提供：建物管理等各種保守管理</v>
      </c>
    </row>
    <row r="1650" spans="1:8" x14ac:dyDescent="0.15">
      <c r="A1650" s="1" t="str">
        <f>IF(MID(MST_CM_ITEM!A1650,12,2)&lt;&gt;"11",RIGHT(MST_CM_ITEM!A1650,13),RIGHT(MST_CM_ITEM!A1650,12))</f>
        <v>321011013010</v>
      </c>
      <c r="B1650" s="1" t="e">
        <f t="shared" si="100"/>
        <v>#REF!</v>
      </c>
      <c r="C1650" s="1" t="str">
        <f t="shared" si="101"/>
        <v>PPIORG3210</v>
      </c>
      <c r="D1650" s="1" t="str">
        <f t="shared" si="102"/>
        <v>PPISPLY321011</v>
      </c>
      <c r="E1650" s="1" t="str">
        <f t="shared" si="103"/>
        <v>PPIITEM321011013010</v>
      </c>
      <c r="F1650" s="1" t="str">
        <f>VLOOKUP( C1650,MST_CM_ORG!A:B,2)</f>
        <v>奥出雲町</v>
      </c>
      <c r="G1650" s="1" t="str">
        <f>VLOOKUP(D1650, PPI_SPLYCD!A:B,2,FALSE)</f>
        <v>物品</v>
      </c>
      <c r="H1650" s="1" t="str">
        <f>VLOOKUP(E1650, MST_CM_ITEM!A:B,2,FALSE)</f>
        <v>役務等の提供：運送</v>
      </c>
    </row>
    <row r="1651" spans="1:8" x14ac:dyDescent="0.15">
      <c r="A1651" s="1" t="str">
        <f>IF(MID(MST_CM_ITEM!A1651,12,2)&lt;&gt;"11",RIGHT(MST_CM_ITEM!A1651,13),RIGHT(MST_CM_ITEM!A1651,12))</f>
        <v>321011013011</v>
      </c>
      <c r="B1651" s="1" t="e">
        <f t="shared" si="100"/>
        <v>#REF!</v>
      </c>
      <c r="C1651" s="1" t="str">
        <f t="shared" si="101"/>
        <v>PPIORG3210</v>
      </c>
      <c r="D1651" s="1" t="str">
        <f t="shared" si="102"/>
        <v>PPISPLY321011</v>
      </c>
      <c r="E1651" s="1" t="str">
        <f t="shared" si="103"/>
        <v>PPIITEM321011013011</v>
      </c>
      <c r="F1651" s="1" t="str">
        <f>VLOOKUP( C1651,MST_CM_ORG!A:B,2)</f>
        <v>奥出雲町</v>
      </c>
      <c r="G1651" s="1" t="str">
        <f>VLOOKUP(D1651, PPI_SPLYCD!A:B,2,FALSE)</f>
        <v>物品</v>
      </c>
      <c r="H1651" s="1" t="str">
        <f>VLOOKUP(E1651, MST_CM_ITEM!A:B,2,FALSE)</f>
        <v>役務等の提供：車両整備</v>
      </c>
    </row>
    <row r="1652" spans="1:8" x14ac:dyDescent="0.15">
      <c r="A1652" s="1" t="str">
        <f>IF(MID(MST_CM_ITEM!A1652,12,2)&lt;&gt;"11",RIGHT(MST_CM_ITEM!A1652,13),RIGHT(MST_CM_ITEM!A1652,12))</f>
        <v>321011013012</v>
      </c>
      <c r="B1652" s="1" t="e">
        <f t="shared" si="100"/>
        <v>#REF!</v>
      </c>
      <c r="C1652" s="1" t="str">
        <f t="shared" si="101"/>
        <v>PPIORG3210</v>
      </c>
      <c r="D1652" s="1" t="str">
        <f t="shared" si="102"/>
        <v>PPISPLY321011</v>
      </c>
      <c r="E1652" s="1" t="str">
        <f t="shared" si="103"/>
        <v>PPIITEM321011013012</v>
      </c>
      <c r="F1652" s="1" t="str">
        <f>VLOOKUP( C1652,MST_CM_ORG!A:B,2)</f>
        <v>奥出雲町</v>
      </c>
      <c r="G1652" s="1" t="str">
        <f>VLOOKUP(D1652, PPI_SPLYCD!A:B,2,FALSE)</f>
        <v>物品</v>
      </c>
      <c r="H1652" s="1" t="str">
        <f>VLOOKUP(E1652, MST_CM_ITEM!A:B,2,FALSE)</f>
        <v>役務等の提供：船舶整備</v>
      </c>
    </row>
    <row r="1653" spans="1:8" x14ac:dyDescent="0.15">
      <c r="A1653" s="1" t="str">
        <f>IF(MID(MST_CM_ITEM!A1653,12,2)&lt;&gt;"11",RIGHT(MST_CM_ITEM!A1653,13),RIGHT(MST_CM_ITEM!A1653,12))</f>
        <v>321011013013</v>
      </c>
      <c r="B1653" s="1" t="e">
        <f t="shared" si="100"/>
        <v>#REF!</v>
      </c>
      <c r="C1653" s="1" t="str">
        <f t="shared" si="101"/>
        <v>PPIORG3210</v>
      </c>
      <c r="D1653" s="1" t="str">
        <f t="shared" si="102"/>
        <v>PPISPLY321011</v>
      </c>
      <c r="E1653" s="1" t="str">
        <f t="shared" si="103"/>
        <v>PPIITEM321011013013</v>
      </c>
      <c r="F1653" s="1" t="str">
        <f>VLOOKUP( C1653,MST_CM_ORG!A:B,2)</f>
        <v>奥出雲町</v>
      </c>
      <c r="G1653" s="1" t="str">
        <f>VLOOKUP(D1653, PPI_SPLYCD!A:B,2,FALSE)</f>
        <v>物品</v>
      </c>
      <c r="H1653" s="1" t="str">
        <f>VLOOKUP(E1653, MST_CM_ITEM!A:B,2,FALSE)</f>
        <v>役務等の提供：電子出版</v>
      </c>
    </row>
    <row r="1654" spans="1:8" x14ac:dyDescent="0.15">
      <c r="A1654" s="1" t="str">
        <f>IF(MID(MST_CM_ITEM!A1654,12,2)&lt;&gt;"11",RIGHT(MST_CM_ITEM!A1654,13),RIGHT(MST_CM_ITEM!A1654,12))</f>
        <v>321011013014</v>
      </c>
      <c r="B1654" s="1" t="e">
        <f t="shared" si="100"/>
        <v>#REF!</v>
      </c>
      <c r="C1654" s="1" t="str">
        <f t="shared" si="101"/>
        <v>PPIORG3210</v>
      </c>
      <c r="D1654" s="1" t="str">
        <f t="shared" si="102"/>
        <v>PPISPLY321011</v>
      </c>
      <c r="E1654" s="1" t="str">
        <f t="shared" si="103"/>
        <v>PPIITEM321011013014</v>
      </c>
      <c r="F1654" s="1" t="str">
        <f>VLOOKUP( C1654,MST_CM_ORG!A:B,2)</f>
        <v>奥出雲町</v>
      </c>
      <c r="G1654" s="1" t="str">
        <f>VLOOKUP(D1654, PPI_SPLYCD!A:B,2,FALSE)</f>
        <v>物品</v>
      </c>
      <c r="H1654" s="1" t="str">
        <f>VLOOKUP(E1654, MST_CM_ITEM!A:B,2,FALSE)</f>
        <v>役務等の提供：防衛用装備品類の整備</v>
      </c>
    </row>
    <row r="1655" spans="1:8" x14ac:dyDescent="0.15">
      <c r="A1655" s="1" t="str">
        <f>IF(MID(MST_CM_ITEM!A1655,12,2)&lt;&gt;"11",RIGHT(MST_CM_ITEM!A1655,13),RIGHT(MST_CM_ITEM!A1655,12))</f>
        <v>321011013015</v>
      </c>
      <c r="B1655" s="1" t="e">
        <f t="shared" si="100"/>
        <v>#REF!</v>
      </c>
      <c r="C1655" s="1" t="str">
        <f t="shared" si="101"/>
        <v>PPIORG3210</v>
      </c>
      <c r="D1655" s="1" t="str">
        <f t="shared" si="102"/>
        <v>PPISPLY321011</v>
      </c>
      <c r="E1655" s="1" t="str">
        <f t="shared" si="103"/>
        <v>PPIITEM321011013015</v>
      </c>
      <c r="F1655" s="1" t="str">
        <f>VLOOKUP( C1655,MST_CM_ORG!A:B,2)</f>
        <v>奥出雲町</v>
      </c>
      <c r="G1655" s="1" t="str">
        <f>VLOOKUP(D1655, PPI_SPLYCD!A:B,2,FALSE)</f>
        <v>物品</v>
      </c>
      <c r="H1655" s="1" t="str">
        <f>VLOOKUP(E1655, MST_CM_ITEM!A:B,2,FALSE)</f>
        <v>役務等の提供：各種検査</v>
      </c>
    </row>
    <row r="1656" spans="1:8" x14ac:dyDescent="0.15">
      <c r="A1656" s="1" t="str">
        <f>IF(MID(MST_CM_ITEM!A1656,12,2)&lt;&gt;"11",RIGHT(MST_CM_ITEM!A1656,13),RIGHT(MST_CM_ITEM!A1656,12))</f>
        <v>321011013016</v>
      </c>
      <c r="B1656" s="1" t="e">
        <f t="shared" si="100"/>
        <v>#REF!</v>
      </c>
      <c r="C1656" s="1" t="str">
        <f t="shared" si="101"/>
        <v>PPIORG3210</v>
      </c>
      <c r="D1656" s="1" t="str">
        <f t="shared" si="102"/>
        <v>PPISPLY321011</v>
      </c>
      <c r="E1656" s="1" t="str">
        <f t="shared" si="103"/>
        <v>PPIITEM321011013016</v>
      </c>
      <c r="F1656" s="1" t="str">
        <f>VLOOKUP( C1656,MST_CM_ORG!A:B,2)</f>
        <v>奥出雲町</v>
      </c>
      <c r="G1656" s="1" t="str">
        <f>VLOOKUP(D1656, PPI_SPLYCD!A:B,2,FALSE)</f>
        <v>物品</v>
      </c>
      <c r="H1656" s="1" t="str">
        <f>VLOOKUP(E1656, MST_CM_ITEM!A:B,2,FALSE)</f>
        <v>役務等の提供：建物警備等</v>
      </c>
    </row>
    <row r="1657" spans="1:8" x14ac:dyDescent="0.15">
      <c r="A1657" s="1" t="str">
        <f>IF(MID(MST_CM_ITEM!A1657,12,2)&lt;&gt;"11",RIGHT(MST_CM_ITEM!A1657,13),RIGHT(MST_CM_ITEM!A1657,12))</f>
        <v>321011013017</v>
      </c>
      <c r="B1657" s="1" t="e">
        <f t="shared" si="100"/>
        <v>#REF!</v>
      </c>
      <c r="C1657" s="1" t="str">
        <f t="shared" si="101"/>
        <v>PPIORG3210</v>
      </c>
      <c r="D1657" s="1" t="str">
        <f t="shared" si="102"/>
        <v>PPISPLY321011</v>
      </c>
      <c r="E1657" s="1" t="str">
        <f t="shared" si="103"/>
        <v>PPIITEM321011013017</v>
      </c>
      <c r="F1657" s="1" t="str">
        <f>VLOOKUP( C1657,MST_CM_ORG!A:B,2)</f>
        <v>奥出雲町</v>
      </c>
      <c r="G1657" s="1" t="str">
        <f>VLOOKUP(D1657, PPI_SPLYCD!A:B,2,FALSE)</f>
        <v>物品</v>
      </c>
      <c r="H1657" s="1" t="str">
        <f>VLOOKUP(E1657, MST_CM_ITEM!A:B,2,FALSE)</f>
        <v>役務等の提供：漏水調査</v>
      </c>
    </row>
    <row r="1658" spans="1:8" x14ac:dyDescent="0.15">
      <c r="A1658" s="1" t="str">
        <f>IF(MID(MST_CM_ITEM!A1658,12,2)&lt;&gt;"11",RIGHT(MST_CM_ITEM!A1658,13),RIGHT(MST_CM_ITEM!A1658,12))</f>
        <v>321011013018</v>
      </c>
      <c r="B1658" s="1" t="e">
        <f t="shared" si="100"/>
        <v>#REF!</v>
      </c>
      <c r="C1658" s="1" t="str">
        <f t="shared" si="101"/>
        <v>PPIORG3210</v>
      </c>
      <c r="D1658" s="1" t="str">
        <f t="shared" si="102"/>
        <v>PPISPLY321011</v>
      </c>
      <c r="E1658" s="1" t="str">
        <f t="shared" si="103"/>
        <v>PPIITEM321011013018</v>
      </c>
      <c r="F1658" s="1" t="str">
        <f>VLOOKUP( C1658,MST_CM_ORG!A:B,2)</f>
        <v>奥出雲町</v>
      </c>
      <c r="G1658" s="1" t="str">
        <f>VLOOKUP(D1658, PPI_SPLYCD!A:B,2,FALSE)</f>
        <v>物品</v>
      </c>
      <c r="H1658" s="1" t="str">
        <f>VLOOKUP(E1658, MST_CM_ITEM!A:B,2,FALSE)</f>
        <v>役務等の提供：建物清掃</v>
      </c>
    </row>
    <row r="1659" spans="1:8" x14ac:dyDescent="0.15">
      <c r="A1659" s="1" t="str">
        <f>IF(MID(MST_CM_ITEM!A1659,12,2)&lt;&gt;"11",RIGHT(MST_CM_ITEM!A1659,13),RIGHT(MST_CM_ITEM!A1659,12))</f>
        <v>321011013019</v>
      </c>
      <c r="B1659" s="1" t="e">
        <f t="shared" si="100"/>
        <v>#REF!</v>
      </c>
      <c r="C1659" s="1" t="str">
        <f t="shared" si="101"/>
        <v>PPIORG3210</v>
      </c>
      <c r="D1659" s="1" t="str">
        <f t="shared" si="102"/>
        <v>PPISPLY321011</v>
      </c>
      <c r="E1659" s="1" t="str">
        <f t="shared" si="103"/>
        <v>PPIITEM321011013019</v>
      </c>
      <c r="F1659" s="1" t="str">
        <f>VLOOKUP( C1659,MST_CM_ORG!A:B,2)</f>
        <v>奥出雲町</v>
      </c>
      <c r="G1659" s="1" t="str">
        <f>VLOOKUP(D1659, PPI_SPLYCD!A:B,2,FALSE)</f>
        <v>物品</v>
      </c>
      <c r="H1659" s="1" t="str">
        <f>VLOOKUP(E1659, MST_CM_ITEM!A:B,2,FALSE)</f>
        <v>役務等の提供：屋外清掃</v>
      </c>
    </row>
    <row r="1660" spans="1:8" x14ac:dyDescent="0.15">
      <c r="A1660" s="1" t="str">
        <f>IF(MID(MST_CM_ITEM!A1660,12,2)&lt;&gt;"11",RIGHT(MST_CM_ITEM!A1660,13),RIGHT(MST_CM_ITEM!A1660,12))</f>
        <v>321011013020</v>
      </c>
      <c r="B1660" s="1" t="e">
        <f t="shared" si="100"/>
        <v>#REF!</v>
      </c>
      <c r="C1660" s="1" t="str">
        <f t="shared" si="101"/>
        <v>PPIORG3210</v>
      </c>
      <c r="D1660" s="1" t="str">
        <f t="shared" si="102"/>
        <v>PPISPLY321011</v>
      </c>
      <c r="E1660" s="1" t="str">
        <f t="shared" si="103"/>
        <v>PPIITEM321011013020</v>
      </c>
      <c r="F1660" s="1" t="str">
        <f>VLOOKUP( C1660,MST_CM_ORG!A:B,2)</f>
        <v>奥出雲町</v>
      </c>
      <c r="G1660" s="1" t="str">
        <f>VLOOKUP(D1660, PPI_SPLYCD!A:B,2,FALSE)</f>
        <v>物品</v>
      </c>
      <c r="H1660" s="1" t="str">
        <f>VLOOKUP(E1660, MST_CM_ITEM!A:B,2,FALSE)</f>
        <v>役務等の提供：貯水槽清掃</v>
      </c>
    </row>
    <row r="1661" spans="1:8" x14ac:dyDescent="0.15">
      <c r="A1661" s="1" t="str">
        <f>IF(MID(MST_CM_ITEM!A1661,12,2)&lt;&gt;"11",RIGHT(MST_CM_ITEM!A1661,13),RIGHT(MST_CM_ITEM!A1661,12))</f>
        <v>321011013021</v>
      </c>
      <c r="B1661" s="1" t="e">
        <f t="shared" si="100"/>
        <v>#REF!</v>
      </c>
      <c r="C1661" s="1" t="str">
        <f t="shared" si="101"/>
        <v>PPIORG3210</v>
      </c>
      <c r="D1661" s="1" t="str">
        <f t="shared" si="102"/>
        <v>PPISPLY321011</v>
      </c>
      <c r="E1661" s="1" t="str">
        <f t="shared" si="103"/>
        <v>PPIITEM321011013021</v>
      </c>
      <c r="F1661" s="1" t="str">
        <f>VLOOKUP( C1661,MST_CM_ORG!A:B,2)</f>
        <v>奥出雲町</v>
      </c>
      <c r="G1661" s="1" t="str">
        <f>VLOOKUP(D1661, PPI_SPLYCD!A:B,2,FALSE)</f>
        <v>物品</v>
      </c>
      <c r="H1661" s="1" t="str">
        <f>VLOOKUP(E1661, MST_CM_ITEM!A:B,2,FALSE)</f>
        <v>役務等の提供：浄化槽清掃</v>
      </c>
    </row>
    <row r="1662" spans="1:8" x14ac:dyDescent="0.15">
      <c r="A1662" s="1" t="str">
        <f>IF(MID(MST_CM_ITEM!A1662,12,2)&lt;&gt;"11",RIGHT(MST_CM_ITEM!A1662,13),RIGHT(MST_CM_ITEM!A1662,12))</f>
        <v>321011013022</v>
      </c>
      <c r="B1662" s="1" t="e">
        <f t="shared" si="100"/>
        <v>#REF!</v>
      </c>
      <c r="C1662" s="1" t="str">
        <f t="shared" si="101"/>
        <v>PPIORG3210</v>
      </c>
      <c r="D1662" s="1" t="str">
        <f t="shared" si="102"/>
        <v>PPISPLY321011</v>
      </c>
      <c r="E1662" s="1" t="str">
        <f t="shared" si="103"/>
        <v>PPIITEM321011013022</v>
      </c>
      <c r="F1662" s="1" t="str">
        <f>VLOOKUP( C1662,MST_CM_ORG!A:B,2)</f>
        <v>奥出雲町</v>
      </c>
      <c r="G1662" s="1" t="str">
        <f>VLOOKUP(D1662, PPI_SPLYCD!A:B,2,FALSE)</f>
        <v>物品</v>
      </c>
      <c r="H1662" s="1" t="str">
        <f>VLOOKUP(E1662, MST_CM_ITEM!A:B,2,FALSE)</f>
        <v>役務等の提供：下水道・河川清掃</v>
      </c>
    </row>
    <row r="1663" spans="1:8" x14ac:dyDescent="0.15">
      <c r="A1663" s="1" t="str">
        <f>IF(MID(MST_CM_ITEM!A1663,12,2)&lt;&gt;"11",RIGHT(MST_CM_ITEM!A1663,13),RIGHT(MST_CM_ITEM!A1663,12))</f>
        <v>321011013023</v>
      </c>
      <c r="B1663" s="1" t="e">
        <f t="shared" si="100"/>
        <v>#REF!</v>
      </c>
      <c r="C1663" s="1" t="str">
        <f t="shared" si="101"/>
        <v>PPIORG3210</v>
      </c>
      <c r="D1663" s="1" t="str">
        <f t="shared" si="102"/>
        <v>PPISPLY321011</v>
      </c>
      <c r="E1663" s="1" t="str">
        <f t="shared" si="103"/>
        <v>PPIITEM321011013023</v>
      </c>
      <c r="F1663" s="1" t="str">
        <f>VLOOKUP( C1663,MST_CM_ORG!A:B,2)</f>
        <v>奥出雲町</v>
      </c>
      <c r="G1663" s="1" t="str">
        <f>VLOOKUP(D1663, PPI_SPLYCD!A:B,2,FALSE)</f>
        <v>物品</v>
      </c>
      <c r="H1663" s="1" t="str">
        <f>VLOOKUP(E1663, MST_CM_ITEM!A:B,2,FALSE)</f>
        <v>役務等の提供：汚泥処理</v>
      </c>
    </row>
    <row r="1664" spans="1:8" x14ac:dyDescent="0.15">
      <c r="A1664" s="1" t="str">
        <f>IF(MID(MST_CM_ITEM!A1664,12,2)&lt;&gt;"11",RIGHT(MST_CM_ITEM!A1664,13),RIGHT(MST_CM_ITEM!A1664,12))</f>
        <v>321011013024</v>
      </c>
      <c r="B1664" s="1" t="e">
        <f t="shared" si="100"/>
        <v>#REF!</v>
      </c>
      <c r="C1664" s="1" t="str">
        <f t="shared" si="101"/>
        <v>PPIORG3210</v>
      </c>
      <c r="D1664" s="1" t="str">
        <f t="shared" si="102"/>
        <v>PPISPLY321011</v>
      </c>
      <c r="E1664" s="1" t="str">
        <f t="shared" si="103"/>
        <v>PPIITEM321011013024</v>
      </c>
      <c r="F1664" s="1" t="str">
        <f>VLOOKUP( C1664,MST_CM_ORG!A:B,2)</f>
        <v>奥出雲町</v>
      </c>
      <c r="G1664" s="1" t="str">
        <f>VLOOKUP(D1664, PPI_SPLYCD!A:B,2,FALSE)</f>
        <v>物品</v>
      </c>
      <c r="H1664" s="1" t="str">
        <f>VLOOKUP(E1664, MST_CM_ITEM!A:B,2,FALSE)</f>
        <v>役務等の提供：道路清掃</v>
      </c>
    </row>
    <row r="1665" spans="1:8" x14ac:dyDescent="0.15">
      <c r="A1665" s="1" t="str">
        <f>IF(MID(MST_CM_ITEM!A1665,12,2)&lt;&gt;"11",RIGHT(MST_CM_ITEM!A1665,13),RIGHT(MST_CM_ITEM!A1665,12))</f>
        <v>321011013025</v>
      </c>
      <c r="B1665" s="1" t="e">
        <f t="shared" si="100"/>
        <v>#REF!</v>
      </c>
      <c r="C1665" s="1" t="str">
        <f t="shared" si="101"/>
        <v>PPIORG3210</v>
      </c>
      <c r="D1665" s="1" t="str">
        <f t="shared" si="102"/>
        <v>PPISPLY321011</v>
      </c>
      <c r="E1665" s="1" t="str">
        <f t="shared" si="103"/>
        <v>PPIITEM321011013025</v>
      </c>
      <c r="F1665" s="1" t="str">
        <f>VLOOKUP( C1665,MST_CM_ORG!A:B,2)</f>
        <v>奥出雲町</v>
      </c>
      <c r="G1665" s="1" t="str">
        <f>VLOOKUP(D1665, PPI_SPLYCD!A:B,2,FALSE)</f>
        <v>物品</v>
      </c>
      <c r="H1665" s="1" t="str">
        <f>VLOOKUP(E1665, MST_CM_ITEM!A:B,2,FALSE)</f>
        <v>役務等の提供：害虫駆除</v>
      </c>
    </row>
    <row r="1666" spans="1:8" x14ac:dyDescent="0.15">
      <c r="A1666" s="1" t="str">
        <f>IF(MID(MST_CM_ITEM!A1666,12,2)&lt;&gt;"11",RIGHT(MST_CM_ITEM!A1666,13),RIGHT(MST_CM_ITEM!A1666,12))</f>
        <v>321011013026</v>
      </c>
      <c r="B1666" s="1" t="e">
        <f t="shared" si="100"/>
        <v>#REF!</v>
      </c>
      <c r="C1666" s="1" t="str">
        <f t="shared" si="101"/>
        <v>PPIORG3210</v>
      </c>
      <c r="D1666" s="1" t="str">
        <f t="shared" si="102"/>
        <v>PPISPLY321011</v>
      </c>
      <c r="E1666" s="1" t="str">
        <f t="shared" si="103"/>
        <v>PPIITEM321011013026</v>
      </c>
      <c r="F1666" s="1" t="str">
        <f>VLOOKUP( C1666,MST_CM_ORG!A:B,2)</f>
        <v>奥出雲町</v>
      </c>
      <c r="G1666" s="1" t="str">
        <f>VLOOKUP(D1666, PPI_SPLYCD!A:B,2,FALSE)</f>
        <v>物品</v>
      </c>
      <c r="H1666" s="1" t="str">
        <f>VLOOKUP(E1666, MST_CM_ITEM!A:B,2,FALSE)</f>
        <v>役務等の提供：その他の清掃</v>
      </c>
    </row>
    <row r="1667" spans="1:8" x14ac:dyDescent="0.15">
      <c r="A1667" s="1" t="str">
        <f>IF(MID(MST_CM_ITEM!A1667,12,2)&lt;&gt;"11",RIGHT(MST_CM_ITEM!A1667,13),RIGHT(MST_CM_ITEM!A1667,12))</f>
        <v>321011013027</v>
      </c>
      <c r="B1667" s="1" t="e">
        <f t="shared" si="100"/>
        <v>#REF!</v>
      </c>
      <c r="C1667" s="1" t="str">
        <f t="shared" si="101"/>
        <v>PPIORG3210</v>
      </c>
      <c r="D1667" s="1" t="str">
        <f t="shared" si="102"/>
        <v>PPISPLY321011</v>
      </c>
      <c r="E1667" s="1" t="str">
        <f t="shared" si="103"/>
        <v>PPIITEM321011013027</v>
      </c>
      <c r="F1667" s="1" t="str">
        <f>VLOOKUP( C1667,MST_CM_ORG!A:B,2)</f>
        <v>奥出雲町</v>
      </c>
      <c r="G1667" s="1" t="str">
        <f>VLOOKUP(D1667, PPI_SPLYCD!A:B,2,FALSE)</f>
        <v>物品</v>
      </c>
      <c r="H1667" s="1" t="str">
        <f>VLOOKUP(E1667, MST_CM_ITEM!A:B,2,FALSE)</f>
        <v>役務等の提供：有人警備</v>
      </c>
    </row>
    <row r="1668" spans="1:8" x14ac:dyDescent="0.15">
      <c r="A1668" s="1" t="str">
        <f>IF(MID(MST_CM_ITEM!A1668,12,2)&lt;&gt;"11",RIGHT(MST_CM_ITEM!A1668,13),RIGHT(MST_CM_ITEM!A1668,12))</f>
        <v>321011013028</v>
      </c>
      <c r="B1668" s="1" t="e">
        <f t="shared" ref="B1668:B1731" si="104">IF(OR(ISERROR(F1668),ISERROR(G1668),ISERROR(H1668)),"",IF(org_name&lt;&gt;F1668,"",CONCATENATE(G1668,"：",H1668)))</f>
        <v>#REF!</v>
      </c>
      <c r="C1668" s="1" t="str">
        <f t="shared" ref="C1668:C1731" si="105">"PPIORG"&amp;LEFT(A1668,4)</f>
        <v>PPIORG3210</v>
      </c>
      <c r="D1668" s="1" t="str">
        <f t="shared" ref="D1668:D1731" si="106">"PPISPLY"&amp;LEFT(A1668,6)</f>
        <v>PPISPLY321011</v>
      </c>
      <c r="E1668" s="1" t="str">
        <f t="shared" ref="E1668:E1731" si="107">"PPIITEM"&amp;A1668</f>
        <v>PPIITEM321011013028</v>
      </c>
      <c r="F1668" s="1" t="str">
        <f>VLOOKUP( C1668,MST_CM_ORG!A:B,2)</f>
        <v>奥出雲町</v>
      </c>
      <c r="G1668" s="1" t="str">
        <f>VLOOKUP(D1668, PPI_SPLYCD!A:B,2,FALSE)</f>
        <v>物品</v>
      </c>
      <c r="H1668" s="1" t="str">
        <f>VLOOKUP(E1668, MST_CM_ITEM!A:B,2,FALSE)</f>
        <v>役務等の提供：機械警備</v>
      </c>
    </row>
    <row r="1669" spans="1:8" x14ac:dyDescent="0.15">
      <c r="A1669" s="1" t="str">
        <f>IF(MID(MST_CM_ITEM!A1669,12,2)&lt;&gt;"11",RIGHT(MST_CM_ITEM!A1669,13),RIGHT(MST_CM_ITEM!A1669,12))</f>
        <v>321011013029</v>
      </c>
      <c r="B1669" s="1" t="e">
        <f t="shared" si="104"/>
        <v>#REF!</v>
      </c>
      <c r="C1669" s="1" t="str">
        <f t="shared" si="105"/>
        <v>PPIORG3210</v>
      </c>
      <c r="D1669" s="1" t="str">
        <f t="shared" si="106"/>
        <v>PPISPLY321011</v>
      </c>
      <c r="E1669" s="1" t="str">
        <f t="shared" si="107"/>
        <v>PPIITEM321011013029</v>
      </c>
      <c r="F1669" s="1" t="str">
        <f>VLOOKUP( C1669,MST_CM_ORG!A:B,2)</f>
        <v>奥出雲町</v>
      </c>
      <c r="G1669" s="1" t="str">
        <f>VLOOKUP(D1669, PPI_SPLYCD!A:B,2,FALSE)</f>
        <v>物品</v>
      </c>
      <c r="H1669" s="1" t="str">
        <f>VLOOKUP(E1669, MST_CM_ITEM!A:B,2,FALSE)</f>
        <v>役務等の提供：その他の警備</v>
      </c>
    </row>
    <row r="1670" spans="1:8" x14ac:dyDescent="0.15">
      <c r="A1670" s="1" t="str">
        <f>IF(MID(MST_CM_ITEM!A1670,12,2)&lt;&gt;"11",RIGHT(MST_CM_ITEM!A1670,13),RIGHT(MST_CM_ITEM!A1670,12))</f>
        <v>321011013030</v>
      </c>
      <c r="B1670" s="1" t="e">
        <f t="shared" si="104"/>
        <v>#REF!</v>
      </c>
      <c r="C1670" s="1" t="str">
        <f t="shared" si="105"/>
        <v>PPIORG3210</v>
      </c>
      <c r="D1670" s="1" t="str">
        <f t="shared" si="106"/>
        <v>PPISPLY321011</v>
      </c>
      <c r="E1670" s="1" t="str">
        <f t="shared" si="107"/>
        <v>PPIITEM321011013030</v>
      </c>
      <c r="F1670" s="1" t="str">
        <f>VLOOKUP( C1670,MST_CM_ORG!A:B,2)</f>
        <v>奥出雲町</v>
      </c>
      <c r="G1670" s="1" t="str">
        <f>VLOOKUP(D1670, PPI_SPLYCD!A:B,2,FALSE)</f>
        <v>物品</v>
      </c>
      <c r="H1670" s="1" t="str">
        <f>VLOOKUP(E1670, MST_CM_ITEM!A:B,2,FALSE)</f>
        <v>役務等の提供：一般廃棄物処理</v>
      </c>
    </row>
    <row r="1671" spans="1:8" x14ac:dyDescent="0.15">
      <c r="A1671" s="1" t="str">
        <f>IF(MID(MST_CM_ITEM!A1671,12,2)&lt;&gt;"11",RIGHT(MST_CM_ITEM!A1671,13),RIGHT(MST_CM_ITEM!A1671,12))</f>
        <v>321011013031</v>
      </c>
      <c r="B1671" s="1" t="e">
        <f t="shared" si="104"/>
        <v>#REF!</v>
      </c>
      <c r="C1671" s="1" t="str">
        <f t="shared" si="105"/>
        <v>PPIORG3210</v>
      </c>
      <c r="D1671" s="1" t="str">
        <f t="shared" si="106"/>
        <v>PPISPLY321011</v>
      </c>
      <c r="E1671" s="1" t="str">
        <f t="shared" si="107"/>
        <v>PPIITEM321011013031</v>
      </c>
      <c r="F1671" s="1" t="str">
        <f>VLOOKUP( C1671,MST_CM_ORG!A:B,2)</f>
        <v>奥出雲町</v>
      </c>
      <c r="G1671" s="1" t="str">
        <f>VLOOKUP(D1671, PPI_SPLYCD!A:B,2,FALSE)</f>
        <v>物品</v>
      </c>
      <c r="H1671" s="1" t="str">
        <f>VLOOKUP(E1671, MST_CM_ITEM!A:B,2,FALSE)</f>
        <v>役務等の提供：産業廃棄物処理</v>
      </c>
    </row>
    <row r="1672" spans="1:8" x14ac:dyDescent="0.15">
      <c r="A1672" s="1" t="str">
        <f>IF(MID(MST_CM_ITEM!A1672,12,2)&lt;&gt;"11",RIGHT(MST_CM_ITEM!A1672,13),RIGHT(MST_CM_ITEM!A1672,12))</f>
        <v>321011013032</v>
      </c>
      <c r="B1672" s="1" t="e">
        <f t="shared" si="104"/>
        <v>#REF!</v>
      </c>
      <c r="C1672" s="1" t="str">
        <f t="shared" si="105"/>
        <v>PPIORG3210</v>
      </c>
      <c r="D1672" s="1" t="str">
        <f t="shared" si="106"/>
        <v>PPISPLY321011</v>
      </c>
      <c r="E1672" s="1" t="str">
        <f t="shared" si="107"/>
        <v>PPIITEM321011013032</v>
      </c>
      <c r="F1672" s="1" t="str">
        <f>VLOOKUP( C1672,MST_CM_ORG!A:B,2)</f>
        <v>奥出雲町</v>
      </c>
      <c r="G1672" s="1" t="str">
        <f>VLOOKUP(D1672, PPI_SPLYCD!A:B,2,FALSE)</f>
        <v>物品</v>
      </c>
      <c r="H1672" s="1" t="str">
        <f>VLOOKUP(E1672, MST_CM_ITEM!A:B,2,FALSE)</f>
        <v>役務等の提供：その他の廃棄物処理</v>
      </c>
    </row>
    <row r="1673" spans="1:8" x14ac:dyDescent="0.15">
      <c r="A1673" s="1" t="str">
        <f>IF(MID(MST_CM_ITEM!A1673,12,2)&lt;&gt;"11",RIGHT(MST_CM_ITEM!A1673,13),RIGHT(MST_CM_ITEM!A1673,12))</f>
        <v>321011013033</v>
      </c>
      <c r="B1673" s="1" t="e">
        <f t="shared" si="104"/>
        <v>#REF!</v>
      </c>
      <c r="C1673" s="1" t="str">
        <f t="shared" si="105"/>
        <v>PPIORG3210</v>
      </c>
      <c r="D1673" s="1" t="str">
        <f t="shared" si="106"/>
        <v>PPISPLY321011</v>
      </c>
      <c r="E1673" s="1" t="str">
        <f t="shared" si="107"/>
        <v>PPIITEM321011013033</v>
      </c>
      <c r="F1673" s="1" t="str">
        <f>VLOOKUP( C1673,MST_CM_ORG!A:B,2)</f>
        <v>奥出雲町</v>
      </c>
      <c r="G1673" s="1" t="str">
        <f>VLOOKUP(D1673, PPI_SPLYCD!A:B,2,FALSE)</f>
        <v>物品</v>
      </c>
      <c r="H1673" s="1" t="str">
        <f>VLOOKUP(E1673, MST_CM_ITEM!A:B,2,FALSE)</f>
        <v>役務等の提供：システム設計・開発</v>
      </c>
    </row>
    <row r="1674" spans="1:8" x14ac:dyDescent="0.15">
      <c r="A1674" s="1" t="str">
        <f>IF(MID(MST_CM_ITEM!A1674,12,2)&lt;&gt;"11",RIGHT(MST_CM_ITEM!A1674,13),RIGHT(MST_CM_ITEM!A1674,12))</f>
        <v>321011013034</v>
      </c>
      <c r="B1674" s="1" t="e">
        <f t="shared" si="104"/>
        <v>#REF!</v>
      </c>
      <c r="C1674" s="1" t="str">
        <f t="shared" si="105"/>
        <v>PPIORG3210</v>
      </c>
      <c r="D1674" s="1" t="str">
        <f t="shared" si="106"/>
        <v>PPISPLY321011</v>
      </c>
      <c r="E1674" s="1" t="str">
        <f t="shared" si="107"/>
        <v>PPIITEM321011013034</v>
      </c>
      <c r="F1674" s="1" t="str">
        <f>VLOOKUP( C1674,MST_CM_ORG!A:B,2)</f>
        <v>奥出雲町</v>
      </c>
      <c r="G1674" s="1" t="str">
        <f>VLOOKUP(D1674, PPI_SPLYCD!A:B,2,FALSE)</f>
        <v>物品</v>
      </c>
      <c r="H1674" s="1" t="str">
        <f>VLOOKUP(E1674, MST_CM_ITEM!A:B,2,FALSE)</f>
        <v>役務等の提供：システム保守・管理</v>
      </c>
    </row>
    <row r="1675" spans="1:8" x14ac:dyDescent="0.15">
      <c r="A1675" s="1" t="str">
        <f>IF(MID(MST_CM_ITEM!A1675,12,2)&lt;&gt;"11",RIGHT(MST_CM_ITEM!A1675,13),RIGHT(MST_CM_ITEM!A1675,12))</f>
        <v>321011013035</v>
      </c>
      <c r="B1675" s="1" t="e">
        <f t="shared" si="104"/>
        <v>#REF!</v>
      </c>
      <c r="C1675" s="1" t="str">
        <f t="shared" si="105"/>
        <v>PPIORG3210</v>
      </c>
      <c r="D1675" s="1" t="str">
        <f t="shared" si="106"/>
        <v>PPISPLY321011</v>
      </c>
      <c r="E1675" s="1" t="str">
        <f t="shared" si="107"/>
        <v>PPIITEM321011013035</v>
      </c>
      <c r="F1675" s="1" t="str">
        <f>VLOOKUP( C1675,MST_CM_ORG!A:B,2)</f>
        <v>奥出雲町</v>
      </c>
      <c r="G1675" s="1" t="str">
        <f>VLOOKUP(D1675, PPI_SPLYCD!A:B,2,FALSE)</f>
        <v>物品</v>
      </c>
      <c r="H1675" s="1" t="str">
        <f>VLOOKUP(E1675, MST_CM_ITEM!A:B,2,FALSE)</f>
        <v>役務等の提供：データセンター業務</v>
      </c>
    </row>
    <row r="1676" spans="1:8" x14ac:dyDescent="0.15">
      <c r="A1676" s="1" t="str">
        <f>IF(MID(MST_CM_ITEM!A1676,12,2)&lt;&gt;"11",RIGHT(MST_CM_ITEM!A1676,13),RIGHT(MST_CM_ITEM!A1676,12))</f>
        <v>321011013036</v>
      </c>
      <c r="B1676" s="1" t="e">
        <f t="shared" si="104"/>
        <v>#REF!</v>
      </c>
      <c r="C1676" s="1" t="str">
        <f t="shared" si="105"/>
        <v>PPIORG3210</v>
      </c>
      <c r="D1676" s="1" t="str">
        <f t="shared" si="106"/>
        <v>PPISPLY321011</v>
      </c>
      <c r="E1676" s="1" t="str">
        <f t="shared" si="107"/>
        <v>PPIITEM321011013036</v>
      </c>
      <c r="F1676" s="1" t="str">
        <f>VLOOKUP( C1676,MST_CM_ORG!A:B,2)</f>
        <v>奥出雲町</v>
      </c>
      <c r="G1676" s="1" t="str">
        <f>VLOOKUP(D1676, PPI_SPLYCD!A:B,2,FALSE)</f>
        <v>物品</v>
      </c>
      <c r="H1676" s="1" t="str">
        <f>VLOOKUP(E1676, MST_CM_ITEM!A:B,2,FALSE)</f>
        <v>役務等の提供：ホームページ作成・管理</v>
      </c>
    </row>
    <row r="1677" spans="1:8" x14ac:dyDescent="0.15">
      <c r="A1677" s="1" t="str">
        <f>IF(MID(MST_CM_ITEM!A1677,12,2)&lt;&gt;"11",RIGHT(MST_CM_ITEM!A1677,13),RIGHT(MST_CM_ITEM!A1677,12))</f>
        <v>321011013037</v>
      </c>
      <c r="B1677" s="1" t="e">
        <f t="shared" si="104"/>
        <v>#REF!</v>
      </c>
      <c r="C1677" s="1" t="str">
        <f t="shared" si="105"/>
        <v>PPIORG3210</v>
      </c>
      <c r="D1677" s="1" t="str">
        <f t="shared" si="106"/>
        <v>PPISPLY321011</v>
      </c>
      <c r="E1677" s="1" t="str">
        <f t="shared" si="107"/>
        <v>PPIITEM321011013037</v>
      </c>
      <c r="F1677" s="1" t="str">
        <f>VLOOKUP( C1677,MST_CM_ORG!A:B,2)</f>
        <v>奥出雲町</v>
      </c>
      <c r="G1677" s="1" t="str">
        <f>VLOOKUP(D1677, PPI_SPLYCD!A:B,2,FALSE)</f>
        <v>物品</v>
      </c>
      <c r="H1677" s="1" t="str">
        <f>VLOOKUP(E1677, MST_CM_ITEM!A:B,2,FALSE)</f>
        <v>役務等の提供：データ入力・処理業務</v>
      </c>
    </row>
    <row r="1678" spans="1:8" x14ac:dyDescent="0.15">
      <c r="A1678" s="1" t="str">
        <f>IF(MID(MST_CM_ITEM!A1678,12,2)&lt;&gt;"11",RIGHT(MST_CM_ITEM!A1678,13),RIGHT(MST_CM_ITEM!A1678,12))</f>
        <v>321011013038</v>
      </c>
      <c r="B1678" s="1" t="e">
        <f t="shared" si="104"/>
        <v>#REF!</v>
      </c>
      <c r="C1678" s="1" t="str">
        <f t="shared" si="105"/>
        <v>PPIORG3210</v>
      </c>
      <c r="D1678" s="1" t="str">
        <f t="shared" si="106"/>
        <v>PPISPLY321011</v>
      </c>
      <c r="E1678" s="1" t="str">
        <f t="shared" si="107"/>
        <v>PPIITEM321011013038</v>
      </c>
      <c r="F1678" s="1" t="str">
        <f>VLOOKUP( C1678,MST_CM_ORG!A:B,2)</f>
        <v>奥出雲町</v>
      </c>
      <c r="G1678" s="1" t="str">
        <f>VLOOKUP(D1678, PPI_SPLYCD!A:B,2,FALSE)</f>
        <v>物品</v>
      </c>
      <c r="H1678" s="1" t="str">
        <f>VLOOKUP(E1678, MST_CM_ITEM!A:B,2,FALSE)</f>
        <v>役務等の提供：その他の情報処理</v>
      </c>
    </row>
    <row r="1679" spans="1:8" x14ac:dyDescent="0.15">
      <c r="A1679" s="1" t="str">
        <f>IF(MID(MST_CM_ITEM!A1679,12,2)&lt;&gt;"11",RIGHT(MST_CM_ITEM!A1679,13),RIGHT(MST_CM_ITEM!A1679,12))</f>
        <v>321011013039</v>
      </c>
      <c r="B1679" s="1" t="e">
        <f t="shared" si="104"/>
        <v>#REF!</v>
      </c>
      <c r="C1679" s="1" t="str">
        <f t="shared" si="105"/>
        <v>PPIORG3210</v>
      </c>
      <c r="D1679" s="1" t="str">
        <f t="shared" si="106"/>
        <v>PPISPLY321011</v>
      </c>
      <c r="E1679" s="1" t="str">
        <f t="shared" si="107"/>
        <v>PPIITEM321011013039</v>
      </c>
      <c r="F1679" s="1" t="str">
        <f>VLOOKUP( C1679,MST_CM_ORG!A:B,2)</f>
        <v>奥出雲町</v>
      </c>
      <c r="G1679" s="1" t="str">
        <f>VLOOKUP(D1679, PPI_SPLYCD!A:B,2,FALSE)</f>
        <v>物品</v>
      </c>
      <c r="H1679" s="1" t="str">
        <f>VLOOKUP(E1679, MST_CM_ITEM!A:B,2,FALSE)</f>
        <v>役務等の提供：ビル総合管理</v>
      </c>
    </row>
    <row r="1680" spans="1:8" x14ac:dyDescent="0.15">
      <c r="A1680" s="1" t="str">
        <f>IF(MID(MST_CM_ITEM!A1680,12,2)&lt;&gt;"11",RIGHT(MST_CM_ITEM!A1680,13),RIGHT(MST_CM_ITEM!A1680,12))</f>
        <v>321011013040</v>
      </c>
      <c r="B1680" s="1" t="e">
        <f t="shared" si="104"/>
        <v>#REF!</v>
      </c>
      <c r="C1680" s="1" t="str">
        <f t="shared" si="105"/>
        <v>PPIORG3210</v>
      </c>
      <c r="D1680" s="1" t="str">
        <f t="shared" si="106"/>
        <v>PPISPLY321011</v>
      </c>
      <c r="E1680" s="1" t="str">
        <f t="shared" si="107"/>
        <v>PPIITEM321011013040</v>
      </c>
      <c r="F1680" s="1" t="str">
        <f>VLOOKUP( C1680,MST_CM_ORG!A:B,2)</f>
        <v>奥出雲町</v>
      </c>
      <c r="G1680" s="1" t="str">
        <f>VLOOKUP(D1680, PPI_SPLYCD!A:B,2,FALSE)</f>
        <v>物品</v>
      </c>
      <c r="H1680" s="1" t="str">
        <f>VLOOKUP(E1680, MST_CM_ITEM!A:B,2,FALSE)</f>
        <v>役務等の提供：電気設備保守・管理</v>
      </c>
    </row>
    <row r="1681" spans="1:8" x14ac:dyDescent="0.15">
      <c r="A1681" s="1" t="str">
        <f>IF(MID(MST_CM_ITEM!A1681,12,2)&lt;&gt;"11",RIGHT(MST_CM_ITEM!A1681,13),RIGHT(MST_CM_ITEM!A1681,12))</f>
        <v>321011013041</v>
      </c>
      <c r="B1681" s="1" t="e">
        <f t="shared" si="104"/>
        <v>#REF!</v>
      </c>
      <c r="C1681" s="1" t="str">
        <f t="shared" si="105"/>
        <v>PPIORG3210</v>
      </c>
      <c r="D1681" s="1" t="str">
        <f t="shared" si="106"/>
        <v>PPISPLY321011</v>
      </c>
      <c r="E1681" s="1" t="str">
        <f t="shared" si="107"/>
        <v>PPIITEM321011013041</v>
      </c>
      <c r="F1681" s="1" t="str">
        <f>VLOOKUP( C1681,MST_CM_ORG!A:B,2)</f>
        <v>奥出雲町</v>
      </c>
      <c r="G1681" s="1" t="str">
        <f>VLOOKUP(D1681, PPI_SPLYCD!A:B,2,FALSE)</f>
        <v>物品</v>
      </c>
      <c r="H1681" s="1" t="str">
        <f>VLOOKUP(E1681, MST_CM_ITEM!A:B,2,FALSE)</f>
        <v>役務等の提供：自動ドア保守・管理</v>
      </c>
    </row>
    <row r="1682" spans="1:8" x14ac:dyDescent="0.15">
      <c r="A1682" s="1" t="str">
        <f>IF(MID(MST_CM_ITEM!A1682,12,2)&lt;&gt;"11",RIGHT(MST_CM_ITEM!A1682,13),RIGHT(MST_CM_ITEM!A1682,12))</f>
        <v>321011013042</v>
      </c>
      <c r="B1682" s="1" t="e">
        <f t="shared" si="104"/>
        <v>#REF!</v>
      </c>
      <c r="C1682" s="1" t="str">
        <f t="shared" si="105"/>
        <v>PPIORG3210</v>
      </c>
      <c r="D1682" s="1" t="str">
        <f t="shared" si="106"/>
        <v>PPISPLY321011</v>
      </c>
      <c r="E1682" s="1" t="str">
        <f t="shared" si="107"/>
        <v>PPIITEM321011013042</v>
      </c>
      <c r="F1682" s="1" t="str">
        <f>VLOOKUP( C1682,MST_CM_ORG!A:B,2)</f>
        <v>奥出雲町</v>
      </c>
      <c r="G1682" s="1" t="str">
        <f>VLOOKUP(D1682, PPI_SPLYCD!A:B,2,FALSE)</f>
        <v>物品</v>
      </c>
      <c r="H1682" s="1" t="str">
        <f>VLOOKUP(E1682, MST_CM_ITEM!A:B,2,FALSE)</f>
        <v>役務等の提供：エレベーター保守・管理</v>
      </c>
    </row>
    <row r="1683" spans="1:8" x14ac:dyDescent="0.15">
      <c r="A1683" s="1" t="str">
        <f>IF(MID(MST_CM_ITEM!A1683,12,2)&lt;&gt;"11",RIGHT(MST_CM_ITEM!A1683,13),RIGHT(MST_CM_ITEM!A1683,12))</f>
        <v>321011013043</v>
      </c>
      <c r="B1683" s="1" t="e">
        <f t="shared" si="104"/>
        <v>#REF!</v>
      </c>
      <c r="C1683" s="1" t="str">
        <f t="shared" si="105"/>
        <v>PPIORG3210</v>
      </c>
      <c r="D1683" s="1" t="str">
        <f t="shared" si="106"/>
        <v>PPISPLY321011</v>
      </c>
      <c r="E1683" s="1" t="str">
        <f t="shared" si="107"/>
        <v>PPIITEM321011013043</v>
      </c>
      <c r="F1683" s="1" t="str">
        <f>VLOOKUP( C1683,MST_CM_ORG!A:B,2)</f>
        <v>奥出雲町</v>
      </c>
      <c r="G1683" s="1" t="str">
        <f>VLOOKUP(D1683, PPI_SPLYCD!A:B,2,FALSE)</f>
        <v>物品</v>
      </c>
      <c r="H1683" s="1" t="str">
        <f>VLOOKUP(E1683, MST_CM_ITEM!A:B,2,FALSE)</f>
        <v>役務等の提供：空調設備保守・管理</v>
      </c>
    </row>
    <row r="1684" spans="1:8" x14ac:dyDescent="0.15">
      <c r="A1684" s="1" t="str">
        <f>IF(MID(MST_CM_ITEM!A1684,12,2)&lt;&gt;"11",RIGHT(MST_CM_ITEM!A1684,13),RIGHT(MST_CM_ITEM!A1684,12))</f>
        <v>321011013044</v>
      </c>
      <c r="B1684" s="1" t="e">
        <f t="shared" si="104"/>
        <v>#REF!</v>
      </c>
      <c r="C1684" s="1" t="str">
        <f t="shared" si="105"/>
        <v>PPIORG3210</v>
      </c>
      <c r="D1684" s="1" t="str">
        <f t="shared" si="106"/>
        <v>PPISPLY321011</v>
      </c>
      <c r="E1684" s="1" t="str">
        <f t="shared" si="107"/>
        <v>PPIITEM321011013044</v>
      </c>
      <c r="F1684" s="1" t="str">
        <f>VLOOKUP( C1684,MST_CM_ORG!A:B,2)</f>
        <v>奥出雲町</v>
      </c>
      <c r="G1684" s="1" t="str">
        <f>VLOOKUP(D1684, PPI_SPLYCD!A:B,2,FALSE)</f>
        <v>物品</v>
      </c>
      <c r="H1684" s="1" t="str">
        <f>VLOOKUP(E1684, MST_CM_ITEM!A:B,2,FALSE)</f>
        <v>役務等の提供：消防設備保守・管理</v>
      </c>
    </row>
    <row r="1685" spans="1:8" x14ac:dyDescent="0.15">
      <c r="A1685" s="1" t="str">
        <f>IF(MID(MST_CM_ITEM!A1685,12,2)&lt;&gt;"11",RIGHT(MST_CM_ITEM!A1685,13),RIGHT(MST_CM_ITEM!A1685,12))</f>
        <v>321011013045</v>
      </c>
      <c r="B1685" s="1" t="e">
        <f t="shared" si="104"/>
        <v>#REF!</v>
      </c>
      <c r="C1685" s="1" t="str">
        <f t="shared" si="105"/>
        <v>PPIORG3210</v>
      </c>
      <c r="D1685" s="1" t="str">
        <f t="shared" si="106"/>
        <v>PPISPLY321011</v>
      </c>
      <c r="E1685" s="1" t="str">
        <f t="shared" si="107"/>
        <v>PPIITEM321011013045</v>
      </c>
      <c r="F1685" s="1" t="str">
        <f>VLOOKUP( C1685,MST_CM_ORG!A:B,2)</f>
        <v>奥出雲町</v>
      </c>
      <c r="G1685" s="1" t="str">
        <f>VLOOKUP(D1685, PPI_SPLYCD!A:B,2,FALSE)</f>
        <v>物品</v>
      </c>
      <c r="H1685" s="1" t="str">
        <f>VLOOKUP(E1685, MST_CM_ITEM!A:B,2,FALSE)</f>
        <v>役務等の提供：ごみ処理施設保守・管理</v>
      </c>
    </row>
    <row r="1686" spans="1:8" x14ac:dyDescent="0.15">
      <c r="A1686" s="1" t="str">
        <f>IF(MID(MST_CM_ITEM!A1686,12,2)&lt;&gt;"11",RIGHT(MST_CM_ITEM!A1686,13),RIGHT(MST_CM_ITEM!A1686,12))</f>
        <v>321011013046</v>
      </c>
      <c r="B1686" s="1" t="e">
        <f t="shared" si="104"/>
        <v>#REF!</v>
      </c>
      <c r="C1686" s="1" t="str">
        <f t="shared" si="105"/>
        <v>PPIORG3210</v>
      </c>
      <c r="D1686" s="1" t="str">
        <f t="shared" si="106"/>
        <v>PPISPLY321011</v>
      </c>
      <c r="E1686" s="1" t="str">
        <f t="shared" si="107"/>
        <v>PPIITEM321011013046</v>
      </c>
      <c r="F1686" s="1" t="str">
        <f>VLOOKUP( C1686,MST_CM_ORG!A:B,2)</f>
        <v>奥出雲町</v>
      </c>
      <c r="G1686" s="1" t="str">
        <f>VLOOKUP(D1686, PPI_SPLYCD!A:B,2,FALSE)</f>
        <v>物品</v>
      </c>
      <c r="H1686" s="1" t="str">
        <f>VLOOKUP(E1686, MST_CM_ITEM!A:B,2,FALSE)</f>
        <v>役務等の提供：し尿処理施設保守・管理</v>
      </c>
    </row>
    <row r="1687" spans="1:8" x14ac:dyDescent="0.15">
      <c r="A1687" s="1" t="str">
        <f>IF(MID(MST_CM_ITEM!A1687,12,2)&lt;&gt;"11",RIGHT(MST_CM_ITEM!A1687,13),RIGHT(MST_CM_ITEM!A1687,12))</f>
        <v>321011013047</v>
      </c>
      <c r="B1687" s="1" t="e">
        <f t="shared" si="104"/>
        <v>#REF!</v>
      </c>
      <c r="C1687" s="1" t="str">
        <f t="shared" si="105"/>
        <v>PPIORG3210</v>
      </c>
      <c r="D1687" s="1" t="str">
        <f t="shared" si="106"/>
        <v>PPISPLY321011</v>
      </c>
      <c r="E1687" s="1" t="str">
        <f t="shared" si="107"/>
        <v>PPIITEM321011013047</v>
      </c>
      <c r="F1687" s="1" t="str">
        <f>VLOOKUP( C1687,MST_CM_ORG!A:B,2)</f>
        <v>奥出雲町</v>
      </c>
      <c r="G1687" s="1" t="str">
        <f>VLOOKUP(D1687, PPI_SPLYCD!A:B,2,FALSE)</f>
        <v>物品</v>
      </c>
      <c r="H1687" s="1" t="str">
        <f>VLOOKUP(E1687, MST_CM_ITEM!A:B,2,FALSE)</f>
        <v>役務等の提供：汚水処理設備保守・管理</v>
      </c>
    </row>
    <row r="1688" spans="1:8" x14ac:dyDescent="0.15">
      <c r="A1688" s="1" t="str">
        <f>IF(MID(MST_CM_ITEM!A1688,12,2)&lt;&gt;"11",RIGHT(MST_CM_ITEM!A1688,13),RIGHT(MST_CM_ITEM!A1688,12))</f>
        <v>321011013048</v>
      </c>
      <c r="B1688" s="1" t="e">
        <f t="shared" si="104"/>
        <v>#REF!</v>
      </c>
      <c r="C1688" s="1" t="str">
        <f t="shared" si="105"/>
        <v>PPIORG3210</v>
      </c>
      <c r="D1688" s="1" t="str">
        <f t="shared" si="106"/>
        <v>PPISPLY321011</v>
      </c>
      <c r="E1688" s="1" t="str">
        <f t="shared" si="107"/>
        <v>PPIITEM321011013048</v>
      </c>
      <c r="F1688" s="1" t="str">
        <f>VLOOKUP( C1688,MST_CM_ORG!A:B,2)</f>
        <v>奥出雲町</v>
      </c>
      <c r="G1688" s="1" t="str">
        <f>VLOOKUP(D1688, PPI_SPLYCD!A:B,2,FALSE)</f>
        <v>物品</v>
      </c>
      <c r="H1688" s="1" t="str">
        <f>VLOOKUP(E1688, MST_CM_ITEM!A:B,2,FALSE)</f>
        <v>役務等の提供：下水道・農業集落排水施設保守・管理</v>
      </c>
    </row>
    <row r="1689" spans="1:8" x14ac:dyDescent="0.15">
      <c r="A1689" s="1" t="str">
        <f>IF(MID(MST_CM_ITEM!A1689,12,2)&lt;&gt;"11",RIGHT(MST_CM_ITEM!A1689,13),RIGHT(MST_CM_ITEM!A1689,12))</f>
        <v>321011013049</v>
      </c>
      <c r="B1689" s="1" t="e">
        <f t="shared" si="104"/>
        <v>#REF!</v>
      </c>
      <c r="C1689" s="1" t="str">
        <f t="shared" si="105"/>
        <v>PPIORG3210</v>
      </c>
      <c r="D1689" s="1" t="str">
        <f t="shared" si="106"/>
        <v>PPISPLY321011</v>
      </c>
      <c r="E1689" s="1" t="str">
        <f t="shared" si="107"/>
        <v>PPIITEM321011013049</v>
      </c>
      <c r="F1689" s="1" t="str">
        <f>VLOOKUP( C1689,MST_CM_ORG!A:B,2)</f>
        <v>奥出雲町</v>
      </c>
      <c r="G1689" s="1" t="str">
        <f>VLOOKUP(D1689, PPI_SPLYCD!A:B,2,FALSE)</f>
        <v>物品</v>
      </c>
      <c r="H1689" s="1" t="str">
        <f>VLOOKUP(E1689, MST_CM_ITEM!A:B,2,FALSE)</f>
        <v>役務等の提供：その他の保守・管理</v>
      </c>
    </row>
    <row r="1690" spans="1:8" x14ac:dyDescent="0.15">
      <c r="A1690" s="1" t="str">
        <f>IF(MID(MST_CM_ITEM!A1690,12,2)&lt;&gt;"11",RIGHT(MST_CM_ITEM!A1690,13),RIGHT(MST_CM_ITEM!A1690,12))</f>
        <v>321011013050</v>
      </c>
      <c r="B1690" s="1" t="e">
        <f t="shared" si="104"/>
        <v>#REF!</v>
      </c>
      <c r="C1690" s="1" t="str">
        <f t="shared" si="105"/>
        <v>PPIORG3210</v>
      </c>
      <c r="D1690" s="1" t="str">
        <f t="shared" si="106"/>
        <v>PPISPLY321011</v>
      </c>
      <c r="E1690" s="1" t="str">
        <f t="shared" si="107"/>
        <v>PPIITEM321011013050</v>
      </c>
      <c r="F1690" s="1" t="str">
        <f>VLOOKUP( C1690,MST_CM_ORG!A:B,2)</f>
        <v>奥出雲町</v>
      </c>
      <c r="G1690" s="1" t="str">
        <f>VLOOKUP(D1690, PPI_SPLYCD!A:B,2,FALSE)</f>
        <v>物品</v>
      </c>
      <c r="H1690" s="1" t="str">
        <f>VLOOKUP(E1690, MST_CM_ITEM!A:B,2,FALSE)</f>
        <v>役務等の提供：ＯＡ機器・事務機器リース・レンタル</v>
      </c>
    </row>
    <row r="1691" spans="1:8" x14ac:dyDescent="0.15">
      <c r="A1691" s="1" t="str">
        <f>IF(MID(MST_CM_ITEM!A1691,12,2)&lt;&gt;"11",RIGHT(MST_CM_ITEM!A1691,13),RIGHT(MST_CM_ITEM!A1691,12))</f>
        <v>321011013051</v>
      </c>
      <c r="B1691" s="1" t="e">
        <f t="shared" si="104"/>
        <v>#REF!</v>
      </c>
      <c r="C1691" s="1" t="str">
        <f t="shared" si="105"/>
        <v>PPIORG3210</v>
      </c>
      <c r="D1691" s="1" t="str">
        <f t="shared" si="106"/>
        <v>PPISPLY321011</v>
      </c>
      <c r="E1691" s="1" t="str">
        <f t="shared" si="107"/>
        <v>PPIITEM321011013051</v>
      </c>
      <c r="F1691" s="1" t="str">
        <f>VLOOKUP( C1691,MST_CM_ORG!A:B,2)</f>
        <v>奥出雲町</v>
      </c>
      <c r="G1691" s="1" t="str">
        <f>VLOOKUP(D1691, PPI_SPLYCD!A:B,2,FALSE)</f>
        <v>物品</v>
      </c>
      <c r="H1691" s="1" t="str">
        <f>VLOOKUP(E1691, MST_CM_ITEM!A:B,2,FALSE)</f>
        <v>役務等の提供：機械リース・レンタル</v>
      </c>
    </row>
    <row r="1692" spans="1:8" x14ac:dyDescent="0.15">
      <c r="A1692" s="1" t="str">
        <f>IF(MID(MST_CM_ITEM!A1692,12,2)&lt;&gt;"11",RIGHT(MST_CM_ITEM!A1692,13),RIGHT(MST_CM_ITEM!A1692,12))</f>
        <v>321011013052</v>
      </c>
      <c r="B1692" s="1" t="e">
        <f t="shared" si="104"/>
        <v>#REF!</v>
      </c>
      <c r="C1692" s="1" t="str">
        <f t="shared" si="105"/>
        <v>PPIORG3210</v>
      </c>
      <c r="D1692" s="1" t="str">
        <f t="shared" si="106"/>
        <v>PPISPLY321011</v>
      </c>
      <c r="E1692" s="1" t="str">
        <f t="shared" si="107"/>
        <v>PPIITEM321011013052</v>
      </c>
      <c r="F1692" s="1" t="str">
        <f>VLOOKUP( C1692,MST_CM_ORG!A:B,2)</f>
        <v>奥出雲町</v>
      </c>
      <c r="G1692" s="1" t="str">
        <f>VLOOKUP(D1692, PPI_SPLYCD!A:B,2,FALSE)</f>
        <v>物品</v>
      </c>
      <c r="H1692" s="1" t="str">
        <f>VLOOKUP(E1692, MST_CM_ITEM!A:B,2,FALSE)</f>
        <v>役務等の提供：車両リース・レンタル</v>
      </c>
    </row>
    <row r="1693" spans="1:8" x14ac:dyDescent="0.15">
      <c r="A1693" s="1" t="str">
        <f>IF(MID(MST_CM_ITEM!A1693,12,2)&lt;&gt;"11",RIGHT(MST_CM_ITEM!A1693,13),RIGHT(MST_CM_ITEM!A1693,12))</f>
        <v>321011013053</v>
      </c>
      <c r="B1693" s="1" t="e">
        <f t="shared" si="104"/>
        <v>#REF!</v>
      </c>
      <c r="C1693" s="1" t="str">
        <f t="shared" si="105"/>
        <v>PPIORG3210</v>
      </c>
      <c r="D1693" s="1" t="str">
        <f t="shared" si="106"/>
        <v>PPISPLY321011</v>
      </c>
      <c r="E1693" s="1" t="str">
        <f t="shared" si="107"/>
        <v>PPIITEM321011013053</v>
      </c>
      <c r="F1693" s="1" t="str">
        <f>VLOOKUP( C1693,MST_CM_ORG!A:B,2)</f>
        <v>奥出雲町</v>
      </c>
      <c r="G1693" s="1" t="str">
        <f>VLOOKUP(D1693, PPI_SPLYCD!A:B,2,FALSE)</f>
        <v>物品</v>
      </c>
      <c r="H1693" s="1" t="str">
        <f>VLOOKUP(E1693, MST_CM_ITEM!A:B,2,FALSE)</f>
        <v>役務等の提供：プレハブ・仮設施設リース・レンタル</v>
      </c>
    </row>
    <row r="1694" spans="1:8" x14ac:dyDescent="0.15">
      <c r="A1694" s="1" t="str">
        <f>IF(MID(MST_CM_ITEM!A1694,12,2)&lt;&gt;"11",RIGHT(MST_CM_ITEM!A1694,13),RIGHT(MST_CM_ITEM!A1694,12))</f>
        <v>321011013054</v>
      </c>
      <c r="B1694" s="1" t="e">
        <f t="shared" si="104"/>
        <v>#REF!</v>
      </c>
      <c r="C1694" s="1" t="str">
        <f t="shared" si="105"/>
        <v>PPIORG3210</v>
      </c>
      <c r="D1694" s="1" t="str">
        <f t="shared" si="106"/>
        <v>PPISPLY321011</v>
      </c>
      <c r="E1694" s="1" t="str">
        <f t="shared" si="107"/>
        <v>PPIITEM321011013054</v>
      </c>
      <c r="F1694" s="1" t="str">
        <f>VLOOKUP( C1694,MST_CM_ORG!A:B,2)</f>
        <v>奥出雲町</v>
      </c>
      <c r="G1694" s="1" t="str">
        <f>VLOOKUP(D1694, PPI_SPLYCD!A:B,2,FALSE)</f>
        <v>物品</v>
      </c>
      <c r="H1694" s="1" t="str">
        <f>VLOOKUP(E1694, MST_CM_ITEM!A:B,2,FALSE)</f>
        <v>役務等の提供：イベント用品リース・レンタル</v>
      </c>
    </row>
    <row r="1695" spans="1:8" x14ac:dyDescent="0.15">
      <c r="A1695" s="1" t="str">
        <f>IF(MID(MST_CM_ITEM!A1695,12,2)&lt;&gt;"11",RIGHT(MST_CM_ITEM!A1695,13),RIGHT(MST_CM_ITEM!A1695,12))</f>
        <v>321011013055</v>
      </c>
      <c r="B1695" s="1" t="e">
        <f t="shared" si="104"/>
        <v>#REF!</v>
      </c>
      <c r="C1695" s="1" t="str">
        <f t="shared" si="105"/>
        <v>PPIORG3210</v>
      </c>
      <c r="D1695" s="1" t="str">
        <f t="shared" si="106"/>
        <v>PPISPLY321011</v>
      </c>
      <c r="E1695" s="1" t="str">
        <f t="shared" si="107"/>
        <v>PPIITEM321011013055</v>
      </c>
      <c r="F1695" s="1" t="str">
        <f>VLOOKUP( C1695,MST_CM_ORG!A:B,2)</f>
        <v>奥出雲町</v>
      </c>
      <c r="G1695" s="1" t="str">
        <f>VLOOKUP(D1695, PPI_SPLYCD!A:B,2,FALSE)</f>
        <v>物品</v>
      </c>
      <c r="H1695" s="1" t="str">
        <f>VLOOKUP(E1695, MST_CM_ITEM!A:B,2,FALSE)</f>
        <v>役務等の提供：清掃用品リース・レンタル</v>
      </c>
    </row>
    <row r="1696" spans="1:8" x14ac:dyDescent="0.15">
      <c r="A1696" s="1" t="str">
        <f>IF(MID(MST_CM_ITEM!A1696,12,2)&lt;&gt;"11",RIGHT(MST_CM_ITEM!A1696,13),RIGHT(MST_CM_ITEM!A1696,12))</f>
        <v>321011013056</v>
      </c>
      <c r="B1696" s="1" t="e">
        <f t="shared" si="104"/>
        <v>#REF!</v>
      </c>
      <c r="C1696" s="1" t="str">
        <f t="shared" si="105"/>
        <v>PPIORG3210</v>
      </c>
      <c r="D1696" s="1" t="str">
        <f t="shared" si="106"/>
        <v>PPISPLY321011</v>
      </c>
      <c r="E1696" s="1" t="str">
        <f t="shared" si="107"/>
        <v>PPIITEM321011013056</v>
      </c>
      <c r="F1696" s="1" t="str">
        <f>VLOOKUP( C1696,MST_CM_ORG!A:B,2)</f>
        <v>奥出雲町</v>
      </c>
      <c r="G1696" s="1" t="str">
        <f>VLOOKUP(D1696, PPI_SPLYCD!A:B,2,FALSE)</f>
        <v>物品</v>
      </c>
      <c r="H1696" s="1" t="str">
        <f>VLOOKUP(E1696, MST_CM_ITEM!A:B,2,FALSE)</f>
        <v>役務等の提供：その他のリース・レンタル</v>
      </c>
    </row>
    <row r="1697" spans="1:8" x14ac:dyDescent="0.15">
      <c r="A1697" s="1" t="str">
        <f>IF(MID(MST_CM_ITEM!A1697,12,2)&lt;&gt;"11",RIGHT(MST_CM_ITEM!A1697,13),RIGHT(MST_CM_ITEM!A1697,12))</f>
        <v>321011013057</v>
      </c>
      <c r="B1697" s="1" t="e">
        <f t="shared" si="104"/>
        <v>#REF!</v>
      </c>
      <c r="C1697" s="1" t="str">
        <f t="shared" si="105"/>
        <v>PPIORG3210</v>
      </c>
      <c r="D1697" s="1" t="str">
        <f t="shared" si="106"/>
        <v>PPISPLY321011</v>
      </c>
      <c r="E1697" s="1" t="str">
        <f t="shared" si="107"/>
        <v>PPIITEM321011013057</v>
      </c>
      <c r="F1697" s="1" t="str">
        <f>VLOOKUP( C1697,MST_CM_ORG!A:B,2)</f>
        <v>奥出雲町</v>
      </c>
      <c r="G1697" s="1" t="str">
        <f>VLOOKUP(D1697, PPI_SPLYCD!A:B,2,FALSE)</f>
        <v>物品</v>
      </c>
      <c r="H1697" s="1" t="str">
        <f>VLOOKUP(E1697, MST_CM_ITEM!A:B,2,FALSE)</f>
        <v>役務等の提供：水質調査</v>
      </c>
    </row>
    <row r="1698" spans="1:8" x14ac:dyDescent="0.15">
      <c r="A1698" s="1" t="str">
        <f>IF(MID(MST_CM_ITEM!A1698,12,2)&lt;&gt;"11",RIGHT(MST_CM_ITEM!A1698,13),RIGHT(MST_CM_ITEM!A1698,12))</f>
        <v>321011013058</v>
      </c>
      <c r="B1698" s="1" t="e">
        <f t="shared" si="104"/>
        <v>#REF!</v>
      </c>
      <c r="C1698" s="1" t="str">
        <f t="shared" si="105"/>
        <v>PPIORG3210</v>
      </c>
      <c r="D1698" s="1" t="str">
        <f t="shared" si="106"/>
        <v>PPISPLY321011</v>
      </c>
      <c r="E1698" s="1" t="str">
        <f t="shared" si="107"/>
        <v>PPIITEM321011013058</v>
      </c>
      <c r="F1698" s="1" t="str">
        <f>VLOOKUP( C1698,MST_CM_ORG!A:B,2)</f>
        <v>奥出雲町</v>
      </c>
      <c r="G1698" s="1" t="str">
        <f>VLOOKUP(D1698, PPI_SPLYCD!A:B,2,FALSE)</f>
        <v>物品</v>
      </c>
      <c r="H1698" s="1" t="str">
        <f>VLOOKUP(E1698, MST_CM_ITEM!A:B,2,FALSE)</f>
        <v>役務等の提供：大気汚染調査</v>
      </c>
    </row>
    <row r="1699" spans="1:8" x14ac:dyDescent="0.15">
      <c r="A1699" s="1" t="str">
        <f>IF(MID(MST_CM_ITEM!A1699,12,2)&lt;&gt;"11",RIGHT(MST_CM_ITEM!A1699,13),RIGHT(MST_CM_ITEM!A1699,12))</f>
        <v>321011013059</v>
      </c>
      <c r="B1699" s="1" t="e">
        <f t="shared" si="104"/>
        <v>#REF!</v>
      </c>
      <c r="C1699" s="1" t="str">
        <f t="shared" si="105"/>
        <v>PPIORG3210</v>
      </c>
      <c r="D1699" s="1" t="str">
        <f t="shared" si="106"/>
        <v>PPISPLY321011</v>
      </c>
      <c r="E1699" s="1" t="str">
        <f t="shared" si="107"/>
        <v>PPIITEM321011013059</v>
      </c>
      <c r="F1699" s="1" t="str">
        <f>VLOOKUP( C1699,MST_CM_ORG!A:B,2)</f>
        <v>奥出雲町</v>
      </c>
      <c r="G1699" s="1" t="str">
        <f>VLOOKUP(D1699, PPI_SPLYCD!A:B,2,FALSE)</f>
        <v>物品</v>
      </c>
      <c r="H1699" s="1" t="str">
        <f>VLOOKUP(E1699, MST_CM_ITEM!A:B,2,FALSE)</f>
        <v>役務等の提供：騒音・振動調査</v>
      </c>
    </row>
    <row r="1700" spans="1:8" x14ac:dyDescent="0.15">
      <c r="A1700" s="1" t="str">
        <f>IF(MID(MST_CM_ITEM!A1700,12,2)&lt;&gt;"11",RIGHT(MST_CM_ITEM!A1700,13),RIGHT(MST_CM_ITEM!A1700,12))</f>
        <v>321011013060</v>
      </c>
      <c r="B1700" s="1" t="e">
        <f t="shared" si="104"/>
        <v>#REF!</v>
      </c>
      <c r="C1700" s="1" t="str">
        <f t="shared" si="105"/>
        <v>PPIORG3210</v>
      </c>
      <c r="D1700" s="1" t="str">
        <f t="shared" si="106"/>
        <v>PPISPLY321011</v>
      </c>
      <c r="E1700" s="1" t="str">
        <f t="shared" si="107"/>
        <v>PPIITEM321011013060</v>
      </c>
      <c r="F1700" s="1" t="str">
        <f>VLOOKUP( C1700,MST_CM_ORG!A:B,2)</f>
        <v>奥出雲町</v>
      </c>
      <c r="G1700" s="1" t="str">
        <f>VLOOKUP(D1700, PPI_SPLYCD!A:B,2,FALSE)</f>
        <v>物品</v>
      </c>
      <c r="H1700" s="1" t="str">
        <f>VLOOKUP(E1700, MST_CM_ITEM!A:B,2,FALSE)</f>
        <v>役務等の提供：土壌分析</v>
      </c>
    </row>
    <row r="1701" spans="1:8" x14ac:dyDescent="0.15">
      <c r="A1701" s="1" t="str">
        <f>IF(MID(MST_CM_ITEM!A1701,12,2)&lt;&gt;"11",RIGHT(MST_CM_ITEM!A1701,13),RIGHT(MST_CM_ITEM!A1701,12))</f>
        <v>321011013061</v>
      </c>
      <c r="B1701" s="1" t="e">
        <f t="shared" si="104"/>
        <v>#REF!</v>
      </c>
      <c r="C1701" s="1" t="str">
        <f t="shared" si="105"/>
        <v>PPIORG3210</v>
      </c>
      <c r="D1701" s="1" t="str">
        <f t="shared" si="106"/>
        <v>PPISPLY321011</v>
      </c>
      <c r="E1701" s="1" t="str">
        <f t="shared" si="107"/>
        <v>PPIITEM321011013061</v>
      </c>
      <c r="F1701" s="1" t="str">
        <f>VLOOKUP( C1701,MST_CM_ORG!A:B,2)</f>
        <v>奥出雲町</v>
      </c>
      <c r="G1701" s="1" t="str">
        <f>VLOOKUP(D1701, PPI_SPLYCD!A:B,2,FALSE)</f>
        <v>物品</v>
      </c>
      <c r="H1701" s="1" t="str">
        <f>VLOOKUP(E1701, MST_CM_ITEM!A:B,2,FALSE)</f>
        <v>役務等の提供：ダイオキシン測定</v>
      </c>
    </row>
    <row r="1702" spans="1:8" x14ac:dyDescent="0.15">
      <c r="A1702" s="1" t="str">
        <f>IF(MID(MST_CM_ITEM!A1702,12,2)&lt;&gt;"11",RIGHT(MST_CM_ITEM!A1702,13),RIGHT(MST_CM_ITEM!A1702,12))</f>
        <v>321011013062</v>
      </c>
      <c r="B1702" s="1" t="e">
        <f t="shared" si="104"/>
        <v>#REF!</v>
      </c>
      <c r="C1702" s="1" t="str">
        <f t="shared" si="105"/>
        <v>PPIORG3210</v>
      </c>
      <c r="D1702" s="1" t="str">
        <f t="shared" si="106"/>
        <v>PPISPLY321011</v>
      </c>
      <c r="E1702" s="1" t="str">
        <f t="shared" si="107"/>
        <v>PPIITEM321011013062</v>
      </c>
      <c r="F1702" s="1" t="str">
        <f>VLOOKUP( C1702,MST_CM_ORG!A:B,2)</f>
        <v>奥出雲町</v>
      </c>
      <c r="G1702" s="1" t="str">
        <f>VLOOKUP(D1702, PPI_SPLYCD!A:B,2,FALSE)</f>
        <v>物品</v>
      </c>
      <c r="H1702" s="1" t="str">
        <f>VLOOKUP(E1702, MST_CM_ITEM!A:B,2,FALSE)</f>
        <v>役務等の提供：漏水調査</v>
      </c>
    </row>
    <row r="1703" spans="1:8" x14ac:dyDescent="0.15">
      <c r="A1703" s="1" t="str">
        <f>IF(MID(MST_CM_ITEM!A1703,12,2)&lt;&gt;"11",RIGHT(MST_CM_ITEM!A1703,13),RIGHT(MST_CM_ITEM!A1703,12))</f>
        <v>321011013063</v>
      </c>
      <c r="B1703" s="1" t="e">
        <f t="shared" si="104"/>
        <v>#REF!</v>
      </c>
      <c r="C1703" s="1" t="str">
        <f t="shared" si="105"/>
        <v>PPIORG3210</v>
      </c>
      <c r="D1703" s="1" t="str">
        <f t="shared" si="106"/>
        <v>PPISPLY321011</v>
      </c>
      <c r="E1703" s="1" t="str">
        <f t="shared" si="107"/>
        <v>PPIITEM321011013063</v>
      </c>
      <c r="F1703" s="1" t="str">
        <f>VLOOKUP( C1703,MST_CM_ORG!A:B,2)</f>
        <v>奥出雲町</v>
      </c>
      <c r="G1703" s="1" t="str">
        <f>VLOOKUP(D1703, PPI_SPLYCD!A:B,2,FALSE)</f>
        <v>物品</v>
      </c>
      <c r="H1703" s="1" t="str">
        <f>VLOOKUP(E1703, MST_CM_ITEM!A:B,2,FALSE)</f>
        <v>役務等の提供：その他の調査・分析・検査等</v>
      </c>
    </row>
    <row r="1704" spans="1:8" x14ac:dyDescent="0.15">
      <c r="A1704" s="1" t="str">
        <f>IF(MID(MST_CM_ITEM!A1704,12,2)&lt;&gt;"11",RIGHT(MST_CM_ITEM!A1704,13),RIGHT(MST_CM_ITEM!A1704,12))</f>
        <v>321011013064</v>
      </c>
      <c r="B1704" s="1" t="e">
        <f t="shared" si="104"/>
        <v>#REF!</v>
      </c>
      <c r="C1704" s="1" t="str">
        <f t="shared" si="105"/>
        <v>PPIORG3210</v>
      </c>
      <c r="D1704" s="1" t="str">
        <f t="shared" si="106"/>
        <v>PPISPLY321011</v>
      </c>
      <c r="E1704" s="1" t="str">
        <f t="shared" si="107"/>
        <v>PPIITEM321011013064</v>
      </c>
      <c r="F1704" s="1" t="str">
        <f>VLOOKUP( C1704,MST_CM_ORG!A:B,2)</f>
        <v>奥出雲町</v>
      </c>
      <c r="G1704" s="1" t="str">
        <f>VLOOKUP(D1704, PPI_SPLYCD!A:B,2,FALSE)</f>
        <v>物品</v>
      </c>
      <c r="H1704" s="1" t="str">
        <f>VLOOKUP(E1704, MST_CM_ITEM!A:B,2,FALSE)</f>
        <v>役務等の提供：イベント企画・運営</v>
      </c>
    </row>
    <row r="1705" spans="1:8" x14ac:dyDescent="0.15">
      <c r="A1705" s="1" t="str">
        <f>IF(MID(MST_CM_ITEM!A1705,12,2)&lt;&gt;"11",RIGHT(MST_CM_ITEM!A1705,13),RIGHT(MST_CM_ITEM!A1705,12))</f>
        <v>321011013065</v>
      </c>
      <c r="B1705" s="1" t="e">
        <f t="shared" si="104"/>
        <v>#REF!</v>
      </c>
      <c r="C1705" s="1" t="str">
        <f t="shared" si="105"/>
        <v>PPIORG3210</v>
      </c>
      <c r="D1705" s="1" t="str">
        <f t="shared" si="106"/>
        <v>PPISPLY321011</v>
      </c>
      <c r="E1705" s="1" t="str">
        <f t="shared" si="107"/>
        <v>PPIITEM321011013065</v>
      </c>
      <c r="F1705" s="1" t="str">
        <f>VLOOKUP( C1705,MST_CM_ORG!A:B,2)</f>
        <v>奥出雲町</v>
      </c>
      <c r="G1705" s="1" t="str">
        <f>VLOOKUP(D1705, PPI_SPLYCD!A:B,2,FALSE)</f>
        <v>物品</v>
      </c>
      <c r="H1705" s="1" t="str">
        <f>VLOOKUP(E1705, MST_CM_ITEM!A:B,2,FALSE)</f>
        <v>役務等の提供：アンケート・意識調査</v>
      </c>
    </row>
    <row r="1706" spans="1:8" x14ac:dyDescent="0.15">
      <c r="A1706" s="1" t="str">
        <f>IF(MID(MST_CM_ITEM!A1706,12,2)&lt;&gt;"11",RIGHT(MST_CM_ITEM!A1706,13),RIGHT(MST_CM_ITEM!A1706,12))</f>
        <v>321011013066</v>
      </c>
      <c r="B1706" s="1" t="e">
        <f t="shared" si="104"/>
        <v>#REF!</v>
      </c>
      <c r="C1706" s="1" t="str">
        <f t="shared" si="105"/>
        <v>PPIORG3210</v>
      </c>
      <c r="D1706" s="1" t="str">
        <f t="shared" si="106"/>
        <v>PPISPLY321011</v>
      </c>
      <c r="E1706" s="1" t="str">
        <f t="shared" si="107"/>
        <v>PPIITEM321011013066</v>
      </c>
      <c r="F1706" s="1" t="str">
        <f>VLOOKUP( C1706,MST_CM_ORG!A:B,2)</f>
        <v>奥出雲町</v>
      </c>
      <c r="G1706" s="1" t="str">
        <f>VLOOKUP(D1706, PPI_SPLYCD!A:B,2,FALSE)</f>
        <v>物品</v>
      </c>
      <c r="H1706" s="1" t="str">
        <f>VLOOKUP(E1706, MST_CM_ITEM!A:B,2,FALSE)</f>
        <v>役務等の提供：計画策定</v>
      </c>
    </row>
    <row r="1707" spans="1:8" x14ac:dyDescent="0.15">
      <c r="A1707" s="1" t="str">
        <f>IF(MID(MST_CM_ITEM!A1707,12,2)&lt;&gt;"11",RIGHT(MST_CM_ITEM!A1707,13),RIGHT(MST_CM_ITEM!A1707,12))</f>
        <v>321011013067</v>
      </c>
      <c r="B1707" s="1" t="e">
        <f t="shared" si="104"/>
        <v>#REF!</v>
      </c>
      <c r="C1707" s="1" t="str">
        <f t="shared" si="105"/>
        <v>PPIORG3210</v>
      </c>
      <c r="D1707" s="1" t="str">
        <f t="shared" si="106"/>
        <v>PPISPLY321011</v>
      </c>
      <c r="E1707" s="1" t="str">
        <f t="shared" si="107"/>
        <v>PPIITEM321011013067</v>
      </c>
      <c r="F1707" s="1" t="str">
        <f>VLOOKUP( C1707,MST_CM_ORG!A:B,2)</f>
        <v>奥出雲町</v>
      </c>
      <c r="G1707" s="1" t="str">
        <f>VLOOKUP(D1707, PPI_SPLYCD!A:B,2,FALSE)</f>
        <v>物品</v>
      </c>
      <c r="H1707" s="1" t="str">
        <f>VLOOKUP(E1707, MST_CM_ITEM!A:B,2,FALSE)</f>
        <v>役務等の提供：マイクロフィルム撮影</v>
      </c>
    </row>
    <row r="1708" spans="1:8" x14ac:dyDescent="0.15">
      <c r="A1708" s="1" t="str">
        <f>IF(MID(MST_CM_ITEM!A1708,12,2)&lt;&gt;"11",RIGHT(MST_CM_ITEM!A1708,13),RIGHT(MST_CM_ITEM!A1708,12))</f>
        <v>321011013068</v>
      </c>
      <c r="B1708" s="1" t="e">
        <f t="shared" si="104"/>
        <v>#REF!</v>
      </c>
      <c r="C1708" s="1" t="str">
        <f t="shared" si="105"/>
        <v>PPIORG3210</v>
      </c>
      <c r="D1708" s="1" t="str">
        <f t="shared" si="106"/>
        <v>PPISPLY321011</v>
      </c>
      <c r="E1708" s="1" t="str">
        <f t="shared" si="107"/>
        <v>PPIITEM321011013068</v>
      </c>
      <c r="F1708" s="1" t="str">
        <f>VLOOKUP( C1708,MST_CM_ORG!A:B,2)</f>
        <v>奥出雲町</v>
      </c>
      <c r="G1708" s="1" t="str">
        <f>VLOOKUP(D1708, PPI_SPLYCD!A:B,2,FALSE)</f>
        <v>物品</v>
      </c>
      <c r="H1708" s="1" t="str">
        <f>VLOOKUP(E1708, MST_CM_ITEM!A:B,2,FALSE)</f>
        <v>役務等の提供：テープ起こし</v>
      </c>
    </row>
    <row r="1709" spans="1:8" x14ac:dyDescent="0.15">
      <c r="A1709" s="1" t="str">
        <f>IF(MID(MST_CM_ITEM!A1709,12,2)&lt;&gt;"11",RIGHT(MST_CM_ITEM!A1709,13),RIGHT(MST_CM_ITEM!A1709,12))</f>
        <v>321011013069</v>
      </c>
      <c r="B1709" s="1" t="e">
        <f t="shared" si="104"/>
        <v>#REF!</v>
      </c>
      <c r="C1709" s="1" t="str">
        <f t="shared" si="105"/>
        <v>PPIORG3210</v>
      </c>
      <c r="D1709" s="1" t="str">
        <f t="shared" si="106"/>
        <v>PPISPLY321011</v>
      </c>
      <c r="E1709" s="1" t="str">
        <f t="shared" si="107"/>
        <v>PPIITEM321011013069</v>
      </c>
      <c r="F1709" s="1" t="str">
        <f>VLOOKUP( C1709,MST_CM_ORG!A:B,2)</f>
        <v>奥出雲町</v>
      </c>
      <c r="G1709" s="1" t="str">
        <f>VLOOKUP(D1709, PPI_SPLYCD!A:B,2,FALSE)</f>
        <v>物品</v>
      </c>
      <c r="H1709" s="1" t="str">
        <f>VLOOKUP(E1709, MST_CM_ITEM!A:B,2,FALSE)</f>
        <v>役務等の提供：映画・ビデオ製作</v>
      </c>
    </row>
    <row r="1710" spans="1:8" x14ac:dyDescent="0.15">
      <c r="A1710" s="1" t="str">
        <f>IF(MID(MST_CM_ITEM!A1710,12,2)&lt;&gt;"11",RIGHT(MST_CM_ITEM!A1710,13),RIGHT(MST_CM_ITEM!A1710,12))</f>
        <v>321011013070</v>
      </c>
      <c r="B1710" s="1" t="e">
        <f t="shared" si="104"/>
        <v>#REF!</v>
      </c>
      <c r="C1710" s="1" t="str">
        <f t="shared" si="105"/>
        <v>PPIORG3210</v>
      </c>
      <c r="D1710" s="1" t="str">
        <f t="shared" si="106"/>
        <v>PPISPLY321011</v>
      </c>
      <c r="E1710" s="1" t="str">
        <f t="shared" si="107"/>
        <v>PPIITEM321011013070</v>
      </c>
      <c r="F1710" s="1" t="str">
        <f>VLOOKUP( C1710,MST_CM_ORG!A:B,2)</f>
        <v>奥出雲町</v>
      </c>
      <c r="G1710" s="1" t="str">
        <f>VLOOKUP(D1710, PPI_SPLYCD!A:B,2,FALSE)</f>
        <v>物品</v>
      </c>
      <c r="H1710" s="1" t="str">
        <f>VLOOKUP(E1710, MST_CM_ITEM!A:B,2,FALSE)</f>
        <v>役務等の提供：旅行企画</v>
      </c>
    </row>
    <row r="1711" spans="1:8" x14ac:dyDescent="0.15">
      <c r="A1711" s="1" t="str">
        <f>IF(MID(MST_CM_ITEM!A1711,12,2)&lt;&gt;"11",RIGHT(MST_CM_ITEM!A1711,13),RIGHT(MST_CM_ITEM!A1711,12))</f>
        <v>321011013071</v>
      </c>
      <c r="B1711" s="1" t="e">
        <f t="shared" si="104"/>
        <v>#REF!</v>
      </c>
      <c r="C1711" s="1" t="str">
        <f t="shared" si="105"/>
        <v>PPIORG3210</v>
      </c>
      <c r="D1711" s="1" t="str">
        <f t="shared" si="106"/>
        <v>PPISPLY321011</v>
      </c>
      <c r="E1711" s="1" t="str">
        <f t="shared" si="107"/>
        <v>PPIITEM321011013071</v>
      </c>
      <c r="F1711" s="1" t="str">
        <f>VLOOKUP( C1711,MST_CM_ORG!A:B,2)</f>
        <v>奥出雲町</v>
      </c>
      <c r="G1711" s="1" t="str">
        <f>VLOOKUP(D1711, PPI_SPLYCD!A:B,2,FALSE)</f>
        <v>物品</v>
      </c>
      <c r="H1711" s="1" t="str">
        <f>VLOOKUP(E1711, MST_CM_ITEM!A:B,2,FALSE)</f>
        <v>役務等の提供：その他企画・製作</v>
      </c>
    </row>
    <row r="1712" spans="1:8" x14ac:dyDescent="0.15">
      <c r="A1712" s="1" t="str">
        <f>IF(MID(MST_CM_ITEM!A1712,12,2)&lt;&gt;"11",RIGHT(MST_CM_ITEM!A1712,13),RIGHT(MST_CM_ITEM!A1712,12))</f>
        <v>321011013072</v>
      </c>
      <c r="B1712" s="1" t="e">
        <f t="shared" si="104"/>
        <v>#REF!</v>
      </c>
      <c r="C1712" s="1" t="str">
        <f t="shared" si="105"/>
        <v>PPIORG3210</v>
      </c>
      <c r="D1712" s="1" t="str">
        <f t="shared" si="106"/>
        <v>PPISPLY321011</v>
      </c>
      <c r="E1712" s="1" t="str">
        <f t="shared" si="107"/>
        <v>PPIITEM321011013072</v>
      </c>
      <c r="F1712" s="1" t="str">
        <f>VLOOKUP( C1712,MST_CM_ORG!A:B,2)</f>
        <v>奥出雲町</v>
      </c>
      <c r="G1712" s="1" t="str">
        <f>VLOOKUP(D1712, PPI_SPLYCD!A:B,2,FALSE)</f>
        <v>物品</v>
      </c>
      <c r="H1712" s="1" t="str">
        <f>VLOOKUP(E1712, MST_CM_ITEM!A:B,2,FALSE)</f>
        <v>役務等の提供：運搬</v>
      </c>
    </row>
    <row r="1713" spans="1:8" x14ac:dyDescent="0.15">
      <c r="A1713" s="1" t="str">
        <f>IF(MID(MST_CM_ITEM!A1713,12,2)&lt;&gt;"11",RIGHT(MST_CM_ITEM!A1713,13),RIGHT(MST_CM_ITEM!A1713,12))</f>
        <v>321011013073</v>
      </c>
      <c r="B1713" s="1" t="e">
        <f t="shared" si="104"/>
        <v>#REF!</v>
      </c>
      <c r="C1713" s="1" t="str">
        <f t="shared" si="105"/>
        <v>PPIORG3210</v>
      </c>
      <c r="D1713" s="1" t="str">
        <f t="shared" si="106"/>
        <v>PPISPLY321011</v>
      </c>
      <c r="E1713" s="1" t="str">
        <f t="shared" si="107"/>
        <v>PPIITEM321011013073</v>
      </c>
      <c r="F1713" s="1" t="str">
        <f>VLOOKUP( C1713,MST_CM_ORG!A:B,2)</f>
        <v>奥出雲町</v>
      </c>
      <c r="G1713" s="1" t="str">
        <f>VLOOKUP(D1713, PPI_SPLYCD!A:B,2,FALSE)</f>
        <v>物品</v>
      </c>
      <c r="H1713" s="1" t="str">
        <f>VLOOKUP(E1713, MST_CM_ITEM!A:B,2,FALSE)</f>
        <v>役務等の提供：旅客運送</v>
      </c>
    </row>
    <row r="1714" spans="1:8" x14ac:dyDescent="0.15">
      <c r="A1714" s="1" t="str">
        <f>IF(MID(MST_CM_ITEM!A1714,12,2)&lt;&gt;"11",RIGHT(MST_CM_ITEM!A1714,13),RIGHT(MST_CM_ITEM!A1714,12))</f>
        <v>321011013074</v>
      </c>
      <c r="B1714" s="1" t="e">
        <f t="shared" si="104"/>
        <v>#REF!</v>
      </c>
      <c r="C1714" s="1" t="str">
        <f t="shared" si="105"/>
        <v>PPIORG3210</v>
      </c>
      <c r="D1714" s="1" t="str">
        <f t="shared" si="106"/>
        <v>PPISPLY321011</v>
      </c>
      <c r="E1714" s="1" t="str">
        <f t="shared" si="107"/>
        <v>PPIITEM321011013074</v>
      </c>
      <c r="F1714" s="1" t="str">
        <f>VLOOKUP( C1714,MST_CM_ORG!A:B,2)</f>
        <v>奥出雲町</v>
      </c>
      <c r="G1714" s="1" t="str">
        <f>VLOOKUP(D1714, PPI_SPLYCD!A:B,2,FALSE)</f>
        <v>物品</v>
      </c>
      <c r="H1714" s="1" t="str">
        <f>VLOOKUP(E1714, MST_CM_ITEM!A:B,2,FALSE)</f>
        <v>役務等の提供：その他運搬・配送等</v>
      </c>
    </row>
    <row r="1715" spans="1:8" x14ac:dyDescent="0.15">
      <c r="A1715" s="1" t="str">
        <f>IF(MID(MST_CM_ITEM!A1715,12,2)&lt;&gt;"11",RIGHT(MST_CM_ITEM!A1715,13),RIGHT(MST_CM_ITEM!A1715,12))</f>
        <v>321011013075</v>
      </c>
      <c r="B1715" s="1" t="e">
        <f t="shared" si="104"/>
        <v>#REF!</v>
      </c>
      <c r="C1715" s="1" t="str">
        <f t="shared" si="105"/>
        <v>PPIORG3210</v>
      </c>
      <c r="D1715" s="1" t="str">
        <f t="shared" si="106"/>
        <v>PPISPLY321011</v>
      </c>
      <c r="E1715" s="1" t="str">
        <f t="shared" si="107"/>
        <v>PPIITEM321011013075</v>
      </c>
      <c r="F1715" s="1" t="str">
        <f>VLOOKUP( C1715,MST_CM_ORG!A:B,2)</f>
        <v>奥出雲町</v>
      </c>
      <c r="G1715" s="1" t="str">
        <f>VLOOKUP(D1715, PPI_SPLYCD!A:B,2,FALSE)</f>
        <v>物品</v>
      </c>
      <c r="H1715" s="1" t="str">
        <f>VLOOKUP(E1715, MST_CM_ITEM!A:B,2,FALSE)</f>
        <v>役務等の提供：損害保険</v>
      </c>
    </row>
    <row r="1716" spans="1:8" x14ac:dyDescent="0.15">
      <c r="A1716" s="1" t="str">
        <f>IF(MID(MST_CM_ITEM!A1716,12,2)&lt;&gt;"11",RIGHT(MST_CM_ITEM!A1716,13),RIGHT(MST_CM_ITEM!A1716,12))</f>
        <v>321011013076</v>
      </c>
      <c r="B1716" s="1" t="e">
        <f t="shared" si="104"/>
        <v>#REF!</v>
      </c>
      <c r="C1716" s="1" t="str">
        <f t="shared" si="105"/>
        <v>PPIORG3210</v>
      </c>
      <c r="D1716" s="1" t="str">
        <f t="shared" si="106"/>
        <v>PPISPLY321011</v>
      </c>
      <c r="E1716" s="1" t="str">
        <f t="shared" si="107"/>
        <v>PPIITEM321011013076</v>
      </c>
      <c r="F1716" s="1" t="str">
        <f>VLOOKUP( C1716,MST_CM_ORG!A:B,2)</f>
        <v>奥出雲町</v>
      </c>
      <c r="G1716" s="1" t="str">
        <f>VLOOKUP(D1716, PPI_SPLYCD!A:B,2,FALSE)</f>
        <v>物品</v>
      </c>
      <c r="H1716" s="1" t="str">
        <f>VLOOKUP(E1716, MST_CM_ITEM!A:B,2,FALSE)</f>
        <v>役務等の提供：クリーニング</v>
      </c>
    </row>
    <row r="1717" spans="1:8" x14ac:dyDescent="0.15">
      <c r="A1717" s="1" t="str">
        <f>IF(MID(MST_CM_ITEM!A1717,12,2)&lt;&gt;"11",RIGHT(MST_CM_ITEM!A1717,13),RIGHT(MST_CM_ITEM!A1717,12))</f>
        <v>321011013077</v>
      </c>
      <c r="B1717" s="1" t="e">
        <f t="shared" si="104"/>
        <v>#REF!</v>
      </c>
      <c r="C1717" s="1" t="str">
        <f t="shared" si="105"/>
        <v>PPIORG3210</v>
      </c>
      <c r="D1717" s="1" t="str">
        <f t="shared" si="106"/>
        <v>PPISPLY321011</v>
      </c>
      <c r="E1717" s="1" t="str">
        <f t="shared" si="107"/>
        <v>PPIITEM321011013077</v>
      </c>
      <c r="F1717" s="1" t="str">
        <f>VLOOKUP( C1717,MST_CM_ORG!A:B,2)</f>
        <v>奥出雲町</v>
      </c>
      <c r="G1717" s="1" t="str">
        <f>VLOOKUP(D1717, PPI_SPLYCD!A:B,2,FALSE)</f>
        <v>物品</v>
      </c>
      <c r="H1717" s="1" t="str">
        <f>VLOOKUP(E1717, MST_CM_ITEM!A:B,2,FALSE)</f>
        <v>役務等の提供：健康診断</v>
      </c>
    </row>
    <row r="1718" spans="1:8" x14ac:dyDescent="0.15">
      <c r="A1718" s="1" t="str">
        <f>IF(MID(MST_CM_ITEM!A1718,12,2)&lt;&gt;"11",RIGHT(MST_CM_ITEM!A1718,13),RIGHT(MST_CM_ITEM!A1718,12))</f>
        <v>321011013078</v>
      </c>
      <c r="B1718" s="1" t="e">
        <f t="shared" si="104"/>
        <v>#REF!</v>
      </c>
      <c r="C1718" s="1" t="str">
        <f t="shared" si="105"/>
        <v>PPIORG3210</v>
      </c>
      <c r="D1718" s="1" t="str">
        <f t="shared" si="106"/>
        <v>PPISPLY321011</v>
      </c>
      <c r="E1718" s="1" t="str">
        <f t="shared" si="107"/>
        <v>PPIITEM321011013078</v>
      </c>
      <c r="F1718" s="1" t="str">
        <f>VLOOKUP( C1718,MST_CM_ORG!A:B,2)</f>
        <v>奥出雲町</v>
      </c>
      <c r="G1718" s="1" t="str">
        <f>VLOOKUP(D1718, PPI_SPLYCD!A:B,2,FALSE)</f>
        <v>物品</v>
      </c>
      <c r="H1718" s="1" t="str">
        <f>VLOOKUP(E1718, MST_CM_ITEM!A:B,2,FALSE)</f>
        <v>役務等の提供：人材派遣</v>
      </c>
    </row>
    <row r="1719" spans="1:8" x14ac:dyDescent="0.15">
      <c r="A1719" s="1" t="str">
        <f>IF(MID(MST_CM_ITEM!A1719,12,2)&lt;&gt;"11",RIGHT(MST_CM_ITEM!A1719,13),RIGHT(MST_CM_ITEM!A1719,12))</f>
        <v>321011013079</v>
      </c>
      <c r="B1719" s="1" t="e">
        <f t="shared" si="104"/>
        <v>#REF!</v>
      </c>
      <c r="C1719" s="1" t="str">
        <f t="shared" si="105"/>
        <v>PPIORG3210</v>
      </c>
      <c r="D1719" s="1" t="str">
        <f t="shared" si="106"/>
        <v>PPISPLY321011</v>
      </c>
      <c r="E1719" s="1" t="str">
        <f t="shared" si="107"/>
        <v>PPIITEM321011013079</v>
      </c>
      <c r="F1719" s="1" t="str">
        <f>VLOOKUP( C1719,MST_CM_ORG!A:B,2)</f>
        <v>奥出雲町</v>
      </c>
      <c r="G1719" s="1" t="str">
        <f>VLOOKUP(D1719, PPI_SPLYCD!A:B,2,FALSE)</f>
        <v>物品</v>
      </c>
      <c r="H1719" s="1" t="str">
        <f>VLOOKUP(E1719, MST_CM_ITEM!A:B,2,FALSE)</f>
        <v>役務等の提供：不用品買受</v>
      </c>
    </row>
    <row r="1720" spans="1:8" x14ac:dyDescent="0.15">
      <c r="A1720" s="1" t="str">
        <f>IF(MID(MST_CM_ITEM!A1720,12,2)&lt;&gt;"11",RIGHT(MST_CM_ITEM!A1720,13),RIGHT(MST_CM_ITEM!A1720,12))</f>
        <v>321011013080</v>
      </c>
      <c r="B1720" s="1" t="e">
        <f t="shared" si="104"/>
        <v>#REF!</v>
      </c>
      <c r="C1720" s="1" t="str">
        <f t="shared" si="105"/>
        <v>PPIORG3210</v>
      </c>
      <c r="D1720" s="1" t="str">
        <f t="shared" si="106"/>
        <v>PPISPLY321011</v>
      </c>
      <c r="E1720" s="1" t="str">
        <f t="shared" si="107"/>
        <v>PPIITEM321011013080</v>
      </c>
      <c r="F1720" s="1" t="str">
        <f>VLOOKUP( C1720,MST_CM_ORG!A:B,2)</f>
        <v>奥出雲町</v>
      </c>
      <c r="G1720" s="1" t="str">
        <f>VLOOKUP(D1720, PPI_SPLYCD!A:B,2,FALSE)</f>
        <v>物品</v>
      </c>
      <c r="H1720" s="1" t="str">
        <f>VLOOKUP(E1720, MST_CM_ITEM!A:B,2,FALSE)</f>
        <v>役務等の提供：その他</v>
      </c>
    </row>
    <row r="1721" spans="1:8" x14ac:dyDescent="0.15">
      <c r="A1721" s="1" t="str">
        <f>IF(MID(MST_CM_ITEM!A1721,12,2)&lt;&gt;"11",RIGHT(MST_CM_ITEM!A1721,13),RIGHT(MST_CM_ITEM!A1721,12))</f>
        <v>321011014000</v>
      </c>
      <c r="B1721" s="1" t="e">
        <f t="shared" si="104"/>
        <v>#REF!</v>
      </c>
      <c r="C1721" s="1" t="str">
        <f t="shared" si="105"/>
        <v>PPIORG3210</v>
      </c>
      <c r="D1721" s="1" t="str">
        <f t="shared" si="106"/>
        <v>PPISPLY321011</v>
      </c>
      <c r="E1721" s="1" t="str">
        <f t="shared" si="107"/>
        <v>PPIITEM321011014000</v>
      </c>
      <c r="F1721" s="1" t="str">
        <f>VLOOKUP( C1721,MST_CM_ORG!A:B,2)</f>
        <v>奥出雲町</v>
      </c>
      <c r="G1721" s="1" t="str">
        <f>VLOOKUP(D1721, PPI_SPLYCD!A:B,2,FALSE)</f>
        <v>物品</v>
      </c>
      <c r="H1721" s="1" t="str">
        <f>VLOOKUP(E1721, MST_CM_ITEM!A:B,2,FALSE)</f>
        <v>物品の購入：</v>
      </c>
    </row>
    <row r="1722" spans="1:8" x14ac:dyDescent="0.15">
      <c r="A1722" s="1" t="str">
        <f>IF(MID(MST_CM_ITEM!A1722,12,2)&lt;&gt;"11",RIGHT(MST_CM_ITEM!A1722,13),RIGHT(MST_CM_ITEM!A1722,12))</f>
        <v>321011014001</v>
      </c>
      <c r="B1722" s="1" t="e">
        <f t="shared" si="104"/>
        <v>#REF!</v>
      </c>
      <c r="C1722" s="1" t="str">
        <f t="shared" si="105"/>
        <v>PPIORG3210</v>
      </c>
      <c r="D1722" s="1" t="str">
        <f t="shared" si="106"/>
        <v>PPISPLY321011</v>
      </c>
      <c r="E1722" s="1" t="str">
        <f t="shared" si="107"/>
        <v>PPIITEM321011014001</v>
      </c>
      <c r="F1722" s="1" t="str">
        <f>VLOOKUP( C1722,MST_CM_ORG!A:B,2)</f>
        <v>奥出雲町</v>
      </c>
      <c r="G1722" s="1" t="str">
        <f>VLOOKUP(D1722, PPI_SPLYCD!A:B,2,FALSE)</f>
        <v>物品</v>
      </c>
      <c r="H1722" s="1" t="str">
        <f>VLOOKUP(E1722, MST_CM_ITEM!A:B,2,FALSE)</f>
        <v>物品の購入：立木竹</v>
      </c>
    </row>
    <row r="1723" spans="1:8" x14ac:dyDescent="0.15">
      <c r="A1723" s="1" t="str">
        <f>IF(MID(MST_CM_ITEM!A1723,12,2)&lt;&gt;"11",RIGHT(MST_CM_ITEM!A1723,13),RIGHT(MST_CM_ITEM!A1723,12))</f>
        <v>321011014002</v>
      </c>
      <c r="B1723" s="1" t="e">
        <f t="shared" si="104"/>
        <v>#REF!</v>
      </c>
      <c r="C1723" s="1" t="str">
        <f t="shared" si="105"/>
        <v>PPIORG3210</v>
      </c>
      <c r="D1723" s="1" t="str">
        <f t="shared" si="106"/>
        <v>PPISPLY321011</v>
      </c>
      <c r="E1723" s="1" t="str">
        <f t="shared" si="107"/>
        <v>PPIITEM321011014002</v>
      </c>
      <c r="F1723" s="1" t="str">
        <f>VLOOKUP( C1723,MST_CM_ORG!A:B,2)</f>
        <v>奥出雲町</v>
      </c>
      <c r="G1723" s="1" t="str">
        <f>VLOOKUP(D1723, PPI_SPLYCD!A:B,2,FALSE)</f>
        <v>物品</v>
      </c>
      <c r="H1723" s="1" t="str">
        <f>VLOOKUP(E1723, MST_CM_ITEM!A:B,2,FALSE)</f>
        <v>物品の購入：その他</v>
      </c>
    </row>
    <row r="1724" spans="1:8" x14ac:dyDescent="0.15">
      <c r="A1724" s="1" t="str">
        <f>IF(MID(MST_CM_ITEM!A1724,12,2)&lt;&gt;"11",RIGHT(MST_CM_ITEM!A1724,13),RIGHT(MST_CM_ITEM!A1724,12))</f>
        <v>3215000200501</v>
      </c>
      <c r="B1724" s="1" t="e">
        <f t="shared" si="104"/>
        <v>#REF!</v>
      </c>
      <c r="C1724" s="1" t="str">
        <f t="shared" si="105"/>
        <v>PPIORG3215</v>
      </c>
      <c r="D1724" s="1" t="str">
        <f t="shared" si="106"/>
        <v>PPISPLY321500</v>
      </c>
      <c r="E1724" s="1" t="str">
        <f t="shared" si="107"/>
        <v>PPIITEM3215000200501</v>
      </c>
      <c r="F1724" s="1" t="str">
        <f>VLOOKUP( C1724,MST_CM_ORG!A:B,2)</f>
        <v>邑南町</v>
      </c>
      <c r="G1724" s="1" t="str">
        <f>VLOOKUP(D1724, PPI_SPLYCD!A:B,2,FALSE)</f>
        <v>工事</v>
      </c>
      <c r="H1724" s="1" t="str">
        <f>VLOOKUP(E1724, MST_CM_ITEM!A:B,2,FALSE)</f>
        <v>一般土木工事</v>
      </c>
    </row>
    <row r="1725" spans="1:8" x14ac:dyDescent="0.15">
      <c r="A1725" s="1" t="str">
        <f>IF(MID(MST_CM_ITEM!A1725,12,2)&lt;&gt;"11",RIGHT(MST_CM_ITEM!A1725,13),RIGHT(MST_CM_ITEM!A1725,12))</f>
        <v>3215000200502</v>
      </c>
      <c r="B1725" s="1" t="e">
        <f t="shared" si="104"/>
        <v>#REF!</v>
      </c>
      <c r="C1725" s="1" t="str">
        <f t="shared" si="105"/>
        <v>PPIORG3215</v>
      </c>
      <c r="D1725" s="1" t="str">
        <f t="shared" si="106"/>
        <v>PPISPLY321500</v>
      </c>
      <c r="E1725" s="1" t="str">
        <f t="shared" si="107"/>
        <v>PPIITEM3215000200502</v>
      </c>
      <c r="F1725" s="1" t="str">
        <f>VLOOKUP( C1725,MST_CM_ORG!A:B,2)</f>
        <v>邑南町</v>
      </c>
      <c r="G1725" s="1" t="str">
        <f>VLOOKUP(D1725, PPI_SPLYCD!A:B,2,FALSE)</f>
        <v>工事</v>
      </c>
      <c r="H1725" s="1" t="str">
        <f>VLOOKUP(E1725, MST_CM_ITEM!A:B,2,FALSE)</f>
        <v>アスファルト舗装工事</v>
      </c>
    </row>
    <row r="1726" spans="1:8" x14ac:dyDescent="0.15">
      <c r="A1726" s="1" t="str">
        <f>IF(MID(MST_CM_ITEM!A1726,12,2)&lt;&gt;"11",RIGHT(MST_CM_ITEM!A1726,13),RIGHT(MST_CM_ITEM!A1726,12))</f>
        <v>3215000200503</v>
      </c>
      <c r="B1726" s="1" t="e">
        <f t="shared" si="104"/>
        <v>#REF!</v>
      </c>
      <c r="C1726" s="1" t="str">
        <f t="shared" si="105"/>
        <v>PPIORG3215</v>
      </c>
      <c r="D1726" s="1" t="str">
        <f t="shared" si="106"/>
        <v>PPISPLY321500</v>
      </c>
      <c r="E1726" s="1" t="str">
        <f t="shared" si="107"/>
        <v>PPIITEM3215000200503</v>
      </c>
      <c r="F1726" s="1" t="str">
        <f>VLOOKUP( C1726,MST_CM_ORG!A:B,2)</f>
        <v>邑南町</v>
      </c>
      <c r="G1726" s="1" t="str">
        <f>VLOOKUP(D1726, PPI_SPLYCD!A:B,2,FALSE)</f>
        <v>工事</v>
      </c>
      <c r="H1726" s="1" t="str">
        <f>VLOOKUP(E1726, MST_CM_ITEM!A:B,2,FALSE)</f>
        <v>鋼橋上部工事</v>
      </c>
    </row>
    <row r="1727" spans="1:8" x14ac:dyDescent="0.15">
      <c r="A1727" s="1" t="str">
        <f>IF(MID(MST_CM_ITEM!A1727,12,2)&lt;&gt;"11",RIGHT(MST_CM_ITEM!A1727,13),RIGHT(MST_CM_ITEM!A1727,12))</f>
        <v>3215000200504</v>
      </c>
      <c r="B1727" s="1" t="e">
        <f t="shared" si="104"/>
        <v>#REF!</v>
      </c>
      <c r="C1727" s="1" t="str">
        <f t="shared" si="105"/>
        <v>PPIORG3215</v>
      </c>
      <c r="D1727" s="1" t="str">
        <f t="shared" si="106"/>
        <v>PPISPLY321500</v>
      </c>
      <c r="E1727" s="1" t="str">
        <f t="shared" si="107"/>
        <v>PPIITEM3215000200504</v>
      </c>
      <c r="F1727" s="1" t="str">
        <f>VLOOKUP( C1727,MST_CM_ORG!A:B,2)</f>
        <v>邑南町</v>
      </c>
      <c r="G1727" s="1" t="str">
        <f>VLOOKUP(D1727, PPI_SPLYCD!A:B,2,FALSE)</f>
        <v>工事</v>
      </c>
      <c r="H1727" s="1" t="str">
        <f>VLOOKUP(E1727, MST_CM_ITEM!A:B,2,FALSE)</f>
        <v>造園工事</v>
      </c>
    </row>
    <row r="1728" spans="1:8" x14ac:dyDescent="0.15">
      <c r="A1728" s="1" t="str">
        <f>IF(MID(MST_CM_ITEM!A1728,12,2)&lt;&gt;"11",RIGHT(MST_CM_ITEM!A1728,13),RIGHT(MST_CM_ITEM!A1728,12))</f>
        <v>3215000200505</v>
      </c>
      <c r="B1728" s="1" t="e">
        <f t="shared" si="104"/>
        <v>#REF!</v>
      </c>
      <c r="C1728" s="1" t="str">
        <f t="shared" si="105"/>
        <v>PPIORG3215</v>
      </c>
      <c r="D1728" s="1" t="str">
        <f t="shared" si="106"/>
        <v>PPISPLY321500</v>
      </c>
      <c r="E1728" s="1" t="str">
        <f t="shared" si="107"/>
        <v>PPIITEM3215000200505</v>
      </c>
      <c r="F1728" s="1" t="str">
        <f>VLOOKUP( C1728,MST_CM_ORG!A:B,2)</f>
        <v>邑南町</v>
      </c>
      <c r="G1728" s="1" t="str">
        <f>VLOOKUP(D1728, PPI_SPLYCD!A:B,2,FALSE)</f>
        <v>工事</v>
      </c>
      <c r="H1728" s="1" t="str">
        <f>VLOOKUP(E1728, MST_CM_ITEM!A:B,2,FALSE)</f>
        <v>建築工事</v>
      </c>
    </row>
    <row r="1729" spans="1:8" x14ac:dyDescent="0.15">
      <c r="A1729" s="1" t="str">
        <f>IF(MID(MST_CM_ITEM!A1729,12,2)&lt;&gt;"11",RIGHT(MST_CM_ITEM!A1729,13),RIGHT(MST_CM_ITEM!A1729,12))</f>
        <v>3215000200506</v>
      </c>
      <c r="B1729" s="1" t="e">
        <f t="shared" si="104"/>
        <v>#REF!</v>
      </c>
      <c r="C1729" s="1" t="str">
        <f t="shared" si="105"/>
        <v>PPIORG3215</v>
      </c>
      <c r="D1729" s="1" t="str">
        <f t="shared" si="106"/>
        <v>PPISPLY321500</v>
      </c>
      <c r="E1729" s="1" t="str">
        <f t="shared" si="107"/>
        <v>PPIITEM3215000200506</v>
      </c>
      <c r="F1729" s="1" t="str">
        <f>VLOOKUP( C1729,MST_CM_ORG!A:B,2)</f>
        <v>邑南町</v>
      </c>
      <c r="G1729" s="1" t="str">
        <f>VLOOKUP(D1729, PPI_SPLYCD!A:B,2,FALSE)</f>
        <v>工事</v>
      </c>
      <c r="H1729" s="1" t="str">
        <f>VLOOKUP(E1729, MST_CM_ITEM!A:B,2,FALSE)</f>
        <v>木造建築工事</v>
      </c>
    </row>
    <row r="1730" spans="1:8" x14ac:dyDescent="0.15">
      <c r="A1730" s="1" t="str">
        <f>IF(MID(MST_CM_ITEM!A1730,12,2)&lt;&gt;"11",RIGHT(MST_CM_ITEM!A1730,13),RIGHT(MST_CM_ITEM!A1730,12))</f>
        <v>3215000200507</v>
      </c>
      <c r="B1730" s="1" t="e">
        <f t="shared" si="104"/>
        <v>#REF!</v>
      </c>
      <c r="C1730" s="1" t="str">
        <f t="shared" si="105"/>
        <v>PPIORG3215</v>
      </c>
      <c r="D1730" s="1" t="str">
        <f t="shared" si="106"/>
        <v>PPISPLY321500</v>
      </c>
      <c r="E1730" s="1" t="str">
        <f t="shared" si="107"/>
        <v>PPIITEM3215000200507</v>
      </c>
      <c r="F1730" s="1" t="str">
        <f>VLOOKUP( C1730,MST_CM_ORG!A:B,2)</f>
        <v>邑南町</v>
      </c>
      <c r="G1730" s="1" t="str">
        <f>VLOOKUP(D1730, PPI_SPLYCD!A:B,2,FALSE)</f>
        <v>工事</v>
      </c>
      <c r="H1730" s="1" t="str">
        <f>VLOOKUP(E1730, MST_CM_ITEM!A:B,2,FALSE)</f>
        <v>電気設備工事</v>
      </c>
    </row>
    <row r="1731" spans="1:8" x14ac:dyDescent="0.15">
      <c r="A1731" s="1" t="str">
        <f>IF(MID(MST_CM_ITEM!A1731,12,2)&lt;&gt;"11",RIGHT(MST_CM_ITEM!A1731,13),RIGHT(MST_CM_ITEM!A1731,12))</f>
        <v>3215000200508</v>
      </c>
      <c r="B1731" s="1" t="e">
        <f t="shared" si="104"/>
        <v>#REF!</v>
      </c>
      <c r="C1731" s="1" t="str">
        <f t="shared" si="105"/>
        <v>PPIORG3215</v>
      </c>
      <c r="D1731" s="1" t="str">
        <f t="shared" si="106"/>
        <v>PPISPLY321500</v>
      </c>
      <c r="E1731" s="1" t="str">
        <f t="shared" si="107"/>
        <v>PPIITEM3215000200508</v>
      </c>
      <c r="F1731" s="1" t="str">
        <f>VLOOKUP( C1731,MST_CM_ORG!A:B,2)</f>
        <v>邑南町</v>
      </c>
      <c r="G1731" s="1" t="str">
        <f>VLOOKUP(D1731, PPI_SPLYCD!A:B,2,FALSE)</f>
        <v>工事</v>
      </c>
      <c r="H1731" s="1" t="str">
        <f>VLOOKUP(E1731, MST_CM_ITEM!A:B,2,FALSE)</f>
        <v>冷暖房衛生設備工事</v>
      </c>
    </row>
    <row r="1732" spans="1:8" x14ac:dyDescent="0.15">
      <c r="A1732" s="1" t="str">
        <f>IF(MID(MST_CM_ITEM!A1732,12,2)&lt;&gt;"11",RIGHT(MST_CM_ITEM!A1732,13),RIGHT(MST_CM_ITEM!A1732,12))</f>
        <v>3215000200509</v>
      </c>
      <c r="B1732" s="1" t="e">
        <f t="shared" ref="B1732:B1795" si="108">IF(OR(ISERROR(F1732),ISERROR(G1732),ISERROR(H1732)),"",IF(org_name&lt;&gt;F1732,"",CONCATENATE(G1732,"：",H1732)))</f>
        <v>#REF!</v>
      </c>
      <c r="C1732" s="1" t="str">
        <f t="shared" ref="C1732:C1795" si="109">"PPIORG"&amp;LEFT(A1732,4)</f>
        <v>PPIORG3215</v>
      </c>
      <c r="D1732" s="1" t="str">
        <f t="shared" ref="D1732:D1795" si="110">"PPISPLY"&amp;LEFT(A1732,6)</f>
        <v>PPISPLY321500</v>
      </c>
      <c r="E1732" s="1" t="str">
        <f t="shared" ref="E1732:E1795" si="111">"PPIITEM"&amp;A1732</f>
        <v>PPIITEM3215000200509</v>
      </c>
      <c r="F1732" s="1" t="str">
        <f>VLOOKUP( C1732,MST_CM_ORG!A:B,2)</f>
        <v>邑南町</v>
      </c>
      <c r="G1732" s="1" t="str">
        <f>VLOOKUP(D1732, PPI_SPLYCD!A:B,2,FALSE)</f>
        <v>工事</v>
      </c>
      <c r="H1732" s="1" t="str">
        <f>VLOOKUP(E1732, MST_CM_ITEM!A:B,2,FALSE)</f>
        <v>セメント・コンクリート舗装工事</v>
      </c>
    </row>
    <row r="1733" spans="1:8" x14ac:dyDescent="0.15">
      <c r="A1733" s="1" t="str">
        <f>IF(MID(MST_CM_ITEM!A1733,12,2)&lt;&gt;"11",RIGHT(MST_CM_ITEM!A1733,13),RIGHT(MST_CM_ITEM!A1733,12))</f>
        <v>3215000200510</v>
      </c>
      <c r="B1733" s="1" t="e">
        <f t="shared" si="108"/>
        <v>#REF!</v>
      </c>
      <c r="C1733" s="1" t="str">
        <f t="shared" si="109"/>
        <v>PPIORG3215</v>
      </c>
      <c r="D1733" s="1" t="str">
        <f t="shared" si="110"/>
        <v>PPISPLY321500</v>
      </c>
      <c r="E1733" s="1" t="str">
        <f t="shared" si="111"/>
        <v>PPIITEM3215000200510</v>
      </c>
      <c r="F1733" s="1" t="str">
        <f>VLOOKUP( C1733,MST_CM_ORG!A:B,2)</f>
        <v>邑南町</v>
      </c>
      <c r="G1733" s="1" t="str">
        <f>VLOOKUP(D1733, PPI_SPLYCD!A:B,2,FALSE)</f>
        <v>工事</v>
      </c>
      <c r="H1733" s="1" t="str">
        <f>VLOOKUP(E1733, MST_CM_ITEM!A:B,2,FALSE)</f>
        <v>プレストレスト・コンクリート工事</v>
      </c>
    </row>
    <row r="1734" spans="1:8" x14ac:dyDescent="0.15">
      <c r="A1734" s="1" t="str">
        <f>IF(MID(MST_CM_ITEM!A1734,12,2)&lt;&gt;"11",RIGHT(MST_CM_ITEM!A1734,13),RIGHT(MST_CM_ITEM!A1734,12))</f>
        <v>3215000200511</v>
      </c>
      <c r="B1734" s="1" t="e">
        <f t="shared" si="108"/>
        <v>#REF!</v>
      </c>
      <c r="C1734" s="1" t="str">
        <f t="shared" si="109"/>
        <v>PPIORG3215</v>
      </c>
      <c r="D1734" s="1" t="str">
        <f t="shared" si="110"/>
        <v>PPISPLY321500</v>
      </c>
      <c r="E1734" s="1" t="str">
        <f t="shared" si="111"/>
        <v>PPIITEM3215000200511</v>
      </c>
      <c r="F1734" s="1" t="str">
        <f>VLOOKUP( C1734,MST_CM_ORG!A:B,2)</f>
        <v>邑南町</v>
      </c>
      <c r="G1734" s="1" t="str">
        <f>VLOOKUP(D1734, PPI_SPLYCD!A:B,2,FALSE)</f>
        <v>工事</v>
      </c>
      <c r="H1734" s="1" t="str">
        <f>VLOOKUP(E1734, MST_CM_ITEM!A:B,2,FALSE)</f>
        <v>法面処理工事</v>
      </c>
    </row>
    <row r="1735" spans="1:8" x14ac:dyDescent="0.15">
      <c r="A1735" s="1" t="str">
        <f>IF(MID(MST_CM_ITEM!A1735,12,2)&lt;&gt;"11",RIGHT(MST_CM_ITEM!A1735,13),RIGHT(MST_CM_ITEM!A1735,12))</f>
        <v>3215000200512</v>
      </c>
      <c r="B1735" s="1" t="e">
        <f t="shared" si="108"/>
        <v>#REF!</v>
      </c>
      <c r="C1735" s="1" t="str">
        <f t="shared" si="109"/>
        <v>PPIORG3215</v>
      </c>
      <c r="D1735" s="1" t="str">
        <f t="shared" si="110"/>
        <v>PPISPLY321500</v>
      </c>
      <c r="E1735" s="1" t="str">
        <f t="shared" si="111"/>
        <v>PPIITEM3215000200512</v>
      </c>
      <c r="F1735" s="1" t="str">
        <f>VLOOKUP( C1735,MST_CM_ORG!A:B,2)</f>
        <v>邑南町</v>
      </c>
      <c r="G1735" s="1" t="str">
        <f>VLOOKUP(D1735, PPI_SPLYCD!A:B,2,FALSE)</f>
        <v>工事</v>
      </c>
      <c r="H1735" s="1" t="str">
        <f>VLOOKUP(E1735, MST_CM_ITEM!A:B,2,FALSE)</f>
        <v>塗装工事</v>
      </c>
    </row>
    <row r="1736" spans="1:8" x14ac:dyDescent="0.15">
      <c r="A1736" s="1" t="str">
        <f>IF(MID(MST_CM_ITEM!A1736,12,2)&lt;&gt;"11",RIGHT(MST_CM_ITEM!A1736,13),RIGHT(MST_CM_ITEM!A1736,12))</f>
        <v>3215000200513</v>
      </c>
      <c r="B1736" s="1" t="e">
        <f t="shared" si="108"/>
        <v>#REF!</v>
      </c>
      <c r="C1736" s="1" t="str">
        <f t="shared" si="109"/>
        <v>PPIORG3215</v>
      </c>
      <c r="D1736" s="1" t="str">
        <f t="shared" si="110"/>
        <v>PPISPLY321500</v>
      </c>
      <c r="E1736" s="1" t="str">
        <f t="shared" si="111"/>
        <v>PPIITEM3215000200513</v>
      </c>
      <c r="F1736" s="1" t="str">
        <f>VLOOKUP( C1736,MST_CM_ORG!A:B,2)</f>
        <v>邑南町</v>
      </c>
      <c r="G1736" s="1" t="str">
        <f>VLOOKUP(D1736, PPI_SPLYCD!A:B,2,FALSE)</f>
        <v>工事</v>
      </c>
      <c r="H1736" s="1" t="str">
        <f>VLOOKUP(E1736, MST_CM_ITEM!A:B,2,FALSE)</f>
        <v>維持修繕工事</v>
      </c>
    </row>
    <row r="1737" spans="1:8" x14ac:dyDescent="0.15">
      <c r="A1737" s="1" t="str">
        <f>IF(MID(MST_CM_ITEM!A1737,12,2)&lt;&gt;"11",RIGHT(MST_CM_ITEM!A1737,13),RIGHT(MST_CM_ITEM!A1737,12))</f>
        <v>3215000200514</v>
      </c>
      <c r="B1737" s="1" t="e">
        <f t="shared" si="108"/>
        <v>#REF!</v>
      </c>
      <c r="C1737" s="1" t="str">
        <f t="shared" si="109"/>
        <v>PPIORG3215</v>
      </c>
      <c r="D1737" s="1" t="str">
        <f t="shared" si="110"/>
        <v>PPISPLY321500</v>
      </c>
      <c r="E1737" s="1" t="str">
        <f t="shared" si="111"/>
        <v>PPIITEM3215000200514</v>
      </c>
      <c r="F1737" s="1" t="str">
        <f>VLOOKUP( C1737,MST_CM_ORG!A:B,2)</f>
        <v>邑南町</v>
      </c>
      <c r="G1737" s="1" t="str">
        <f>VLOOKUP(D1737, PPI_SPLYCD!A:B,2,FALSE)</f>
        <v>工事</v>
      </c>
      <c r="H1737" s="1" t="str">
        <f>VLOOKUP(E1737, MST_CM_ITEM!A:B,2,FALSE)</f>
        <v>しゅんせつ工事</v>
      </c>
    </row>
    <row r="1738" spans="1:8" x14ac:dyDescent="0.15">
      <c r="A1738" s="1" t="str">
        <f>IF(MID(MST_CM_ITEM!A1738,12,2)&lt;&gt;"11",RIGHT(MST_CM_ITEM!A1738,13),RIGHT(MST_CM_ITEM!A1738,12))</f>
        <v>3215000200515</v>
      </c>
      <c r="B1738" s="1" t="e">
        <f t="shared" si="108"/>
        <v>#REF!</v>
      </c>
      <c r="C1738" s="1" t="str">
        <f t="shared" si="109"/>
        <v>PPIORG3215</v>
      </c>
      <c r="D1738" s="1" t="str">
        <f t="shared" si="110"/>
        <v>PPISPLY321500</v>
      </c>
      <c r="E1738" s="1" t="str">
        <f t="shared" si="111"/>
        <v>PPIITEM3215000200515</v>
      </c>
      <c r="F1738" s="1" t="str">
        <f>VLOOKUP( C1738,MST_CM_ORG!A:B,2)</f>
        <v>邑南町</v>
      </c>
      <c r="G1738" s="1" t="str">
        <f>VLOOKUP(D1738, PPI_SPLYCD!A:B,2,FALSE)</f>
        <v>工事</v>
      </c>
      <c r="H1738" s="1" t="str">
        <f>VLOOKUP(E1738, MST_CM_ITEM!A:B,2,FALSE)</f>
        <v>グラウト工事</v>
      </c>
    </row>
    <row r="1739" spans="1:8" x14ac:dyDescent="0.15">
      <c r="A1739" s="1" t="str">
        <f>IF(MID(MST_CM_ITEM!A1739,12,2)&lt;&gt;"11",RIGHT(MST_CM_ITEM!A1739,13),RIGHT(MST_CM_ITEM!A1739,12))</f>
        <v>3215000200516</v>
      </c>
      <c r="B1739" s="1" t="e">
        <f t="shared" si="108"/>
        <v>#REF!</v>
      </c>
      <c r="C1739" s="1" t="str">
        <f t="shared" si="109"/>
        <v>PPIORG3215</v>
      </c>
      <c r="D1739" s="1" t="str">
        <f t="shared" si="110"/>
        <v>PPISPLY321500</v>
      </c>
      <c r="E1739" s="1" t="str">
        <f t="shared" si="111"/>
        <v>PPIITEM3215000200516</v>
      </c>
      <c r="F1739" s="1" t="str">
        <f>VLOOKUP( C1739,MST_CM_ORG!A:B,2)</f>
        <v>邑南町</v>
      </c>
      <c r="G1739" s="1" t="str">
        <f>VLOOKUP(D1739, PPI_SPLYCD!A:B,2,FALSE)</f>
        <v>工事</v>
      </c>
      <c r="H1739" s="1" t="str">
        <f>VLOOKUP(E1739, MST_CM_ITEM!A:B,2,FALSE)</f>
        <v>杭打工事</v>
      </c>
    </row>
    <row r="1740" spans="1:8" x14ac:dyDescent="0.15">
      <c r="A1740" s="1" t="str">
        <f>IF(MID(MST_CM_ITEM!A1740,12,2)&lt;&gt;"11",RIGHT(MST_CM_ITEM!A1740,13),RIGHT(MST_CM_ITEM!A1740,12))</f>
        <v>3215000200517</v>
      </c>
      <c r="B1740" s="1" t="e">
        <f t="shared" si="108"/>
        <v>#REF!</v>
      </c>
      <c r="C1740" s="1" t="str">
        <f t="shared" si="109"/>
        <v>PPIORG3215</v>
      </c>
      <c r="D1740" s="1" t="str">
        <f t="shared" si="110"/>
        <v>PPISPLY321500</v>
      </c>
      <c r="E1740" s="1" t="str">
        <f t="shared" si="111"/>
        <v>PPIITEM3215000200517</v>
      </c>
      <c r="F1740" s="1" t="str">
        <f>VLOOKUP( C1740,MST_CM_ORG!A:B,2)</f>
        <v>邑南町</v>
      </c>
      <c r="G1740" s="1" t="str">
        <f>VLOOKUP(D1740, PPI_SPLYCD!A:B,2,FALSE)</f>
        <v>工事</v>
      </c>
      <c r="H1740" s="1" t="str">
        <f>VLOOKUP(E1740, MST_CM_ITEM!A:B,2,FALSE)</f>
        <v>さく井工事</v>
      </c>
    </row>
    <row r="1741" spans="1:8" x14ac:dyDescent="0.15">
      <c r="A1741" s="1" t="str">
        <f>IF(MID(MST_CM_ITEM!A1741,12,2)&lt;&gt;"11",RIGHT(MST_CM_ITEM!A1741,13),RIGHT(MST_CM_ITEM!A1741,12))</f>
        <v>3215000200518</v>
      </c>
      <c r="B1741" s="1" t="e">
        <f t="shared" si="108"/>
        <v>#REF!</v>
      </c>
      <c r="C1741" s="1" t="str">
        <f t="shared" si="109"/>
        <v>PPIORG3215</v>
      </c>
      <c r="D1741" s="1" t="str">
        <f t="shared" si="110"/>
        <v>PPISPLY321500</v>
      </c>
      <c r="E1741" s="1" t="str">
        <f t="shared" si="111"/>
        <v>PPIITEM3215000200518</v>
      </c>
      <c r="F1741" s="1" t="str">
        <f>VLOOKUP( C1741,MST_CM_ORG!A:B,2)</f>
        <v>邑南町</v>
      </c>
      <c r="G1741" s="1" t="str">
        <f>VLOOKUP(D1741, PPI_SPLYCD!A:B,2,FALSE)</f>
        <v>工事</v>
      </c>
      <c r="H1741" s="1" t="str">
        <f>VLOOKUP(E1741, MST_CM_ITEM!A:B,2,FALSE)</f>
        <v>プレハブ建築工事</v>
      </c>
    </row>
    <row r="1742" spans="1:8" x14ac:dyDescent="0.15">
      <c r="A1742" s="1" t="str">
        <f>IF(MID(MST_CM_ITEM!A1742,12,2)&lt;&gt;"11",RIGHT(MST_CM_ITEM!A1742,13),RIGHT(MST_CM_ITEM!A1742,12))</f>
        <v>3215000200519</v>
      </c>
      <c r="B1742" s="1" t="e">
        <f t="shared" si="108"/>
        <v>#REF!</v>
      </c>
      <c r="C1742" s="1" t="str">
        <f t="shared" si="109"/>
        <v>PPIORG3215</v>
      </c>
      <c r="D1742" s="1" t="str">
        <f t="shared" si="110"/>
        <v>PPISPLY321500</v>
      </c>
      <c r="E1742" s="1" t="str">
        <f t="shared" si="111"/>
        <v>PPIITEM3215000200519</v>
      </c>
      <c r="F1742" s="1" t="str">
        <f>VLOOKUP( C1742,MST_CM_ORG!A:B,2)</f>
        <v>邑南町</v>
      </c>
      <c r="G1742" s="1" t="str">
        <f>VLOOKUP(D1742, PPI_SPLYCD!A:B,2,FALSE)</f>
        <v>工事</v>
      </c>
      <c r="H1742" s="1" t="str">
        <f>VLOOKUP(E1742, MST_CM_ITEM!A:B,2,FALSE)</f>
        <v>機械設備工事</v>
      </c>
    </row>
    <row r="1743" spans="1:8" x14ac:dyDescent="0.15">
      <c r="A1743" s="1" t="str">
        <f>IF(MID(MST_CM_ITEM!A1743,12,2)&lt;&gt;"11",RIGHT(MST_CM_ITEM!A1743,13),RIGHT(MST_CM_ITEM!A1743,12))</f>
        <v>3215000200520</v>
      </c>
      <c r="B1743" s="1" t="e">
        <f t="shared" si="108"/>
        <v>#REF!</v>
      </c>
      <c r="C1743" s="1" t="str">
        <f t="shared" si="109"/>
        <v>PPIORG3215</v>
      </c>
      <c r="D1743" s="1" t="str">
        <f t="shared" si="110"/>
        <v>PPISPLY321500</v>
      </c>
      <c r="E1743" s="1" t="str">
        <f t="shared" si="111"/>
        <v>PPIITEM3215000200520</v>
      </c>
      <c r="F1743" s="1" t="str">
        <f>VLOOKUP( C1743,MST_CM_ORG!A:B,2)</f>
        <v>邑南町</v>
      </c>
      <c r="G1743" s="1" t="str">
        <f>VLOOKUP(D1743, PPI_SPLYCD!A:B,2,FALSE)</f>
        <v>工事</v>
      </c>
      <c r="H1743" s="1" t="str">
        <f>VLOOKUP(E1743, MST_CM_ITEM!A:B,2,FALSE)</f>
        <v>通信設備工事</v>
      </c>
    </row>
    <row r="1744" spans="1:8" x14ac:dyDescent="0.15">
      <c r="A1744" s="1" t="str">
        <f>IF(MID(MST_CM_ITEM!A1744,12,2)&lt;&gt;"11",RIGHT(MST_CM_ITEM!A1744,13),RIGHT(MST_CM_ITEM!A1744,12))</f>
        <v>3215000200521</v>
      </c>
      <c r="B1744" s="1" t="e">
        <f t="shared" si="108"/>
        <v>#REF!</v>
      </c>
      <c r="C1744" s="1" t="str">
        <f t="shared" si="109"/>
        <v>PPIORG3215</v>
      </c>
      <c r="D1744" s="1" t="str">
        <f t="shared" si="110"/>
        <v>PPISPLY321500</v>
      </c>
      <c r="E1744" s="1" t="str">
        <f t="shared" si="111"/>
        <v>PPIITEM3215000200521</v>
      </c>
      <c r="F1744" s="1" t="str">
        <f>VLOOKUP( C1744,MST_CM_ORG!A:B,2)</f>
        <v>邑南町</v>
      </c>
      <c r="G1744" s="1" t="str">
        <f>VLOOKUP(D1744, PPI_SPLYCD!A:B,2,FALSE)</f>
        <v>工事</v>
      </c>
      <c r="H1744" s="1" t="str">
        <f>VLOOKUP(E1744, MST_CM_ITEM!A:B,2,FALSE)</f>
        <v>受変電設備工事</v>
      </c>
    </row>
    <row r="1745" spans="1:8" x14ac:dyDescent="0.15">
      <c r="A1745" s="1" t="str">
        <f>IF(MID(MST_CM_ITEM!A1745,12,2)&lt;&gt;"11",RIGHT(MST_CM_ITEM!A1745,13),RIGHT(MST_CM_ITEM!A1745,12))</f>
        <v>3215000200522</v>
      </c>
      <c r="B1745" s="1" t="e">
        <f t="shared" si="108"/>
        <v>#REF!</v>
      </c>
      <c r="C1745" s="1" t="str">
        <f t="shared" si="109"/>
        <v>PPIORG3215</v>
      </c>
      <c r="D1745" s="1" t="str">
        <f t="shared" si="110"/>
        <v>PPISPLY321500</v>
      </c>
      <c r="E1745" s="1" t="str">
        <f t="shared" si="111"/>
        <v>PPIITEM3215000200522</v>
      </c>
      <c r="F1745" s="1" t="str">
        <f>VLOOKUP( C1745,MST_CM_ORG!A:B,2)</f>
        <v>邑南町</v>
      </c>
      <c r="G1745" s="1" t="str">
        <f>VLOOKUP(D1745, PPI_SPLYCD!A:B,2,FALSE)</f>
        <v>工事</v>
      </c>
      <c r="H1745" s="1" t="str">
        <f>VLOOKUP(E1745, MST_CM_ITEM!A:B,2,FALSE)</f>
        <v>港湾土木工事</v>
      </c>
    </row>
    <row r="1746" spans="1:8" x14ac:dyDescent="0.15">
      <c r="A1746" s="1" t="str">
        <f>IF(MID(MST_CM_ITEM!A1746,12,2)&lt;&gt;"11",RIGHT(MST_CM_ITEM!A1746,13),RIGHT(MST_CM_ITEM!A1746,12))</f>
        <v>3215000200523</v>
      </c>
      <c r="B1746" s="1" t="e">
        <f t="shared" si="108"/>
        <v>#REF!</v>
      </c>
      <c r="C1746" s="1" t="str">
        <f t="shared" si="109"/>
        <v>PPIORG3215</v>
      </c>
      <c r="D1746" s="1" t="str">
        <f t="shared" si="110"/>
        <v>PPISPLY321500</v>
      </c>
      <c r="E1746" s="1" t="str">
        <f t="shared" si="111"/>
        <v>PPIITEM3215000200523</v>
      </c>
      <c r="F1746" s="1" t="str">
        <f>VLOOKUP( C1746,MST_CM_ORG!A:B,2)</f>
        <v>邑南町</v>
      </c>
      <c r="G1746" s="1" t="str">
        <f>VLOOKUP(D1746, PPI_SPLYCD!A:B,2,FALSE)</f>
        <v>工事</v>
      </c>
      <c r="H1746" s="1" t="str">
        <f>VLOOKUP(E1746, MST_CM_ITEM!A:B,2,FALSE)</f>
        <v>一般土木工事（港湾空港関係）</v>
      </c>
    </row>
    <row r="1747" spans="1:8" x14ac:dyDescent="0.15">
      <c r="A1747" s="1" t="str">
        <f>IF(MID(MST_CM_ITEM!A1747,12,2)&lt;&gt;"11",RIGHT(MST_CM_ITEM!A1747,13),RIGHT(MST_CM_ITEM!A1747,12))</f>
        <v>3215000200524</v>
      </c>
      <c r="B1747" s="1" t="e">
        <f t="shared" si="108"/>
        <v>#REF!</v>
      </c>
      <c r="C1747" s="1" t="str">
        <f t="shared" si="109"/>
        <v>PPIORG3215</v>
      </c>
      <c r="D1747" s="1" t="str">
        <f t="shared" si="110"/>
        <v>PPISPLY321500</v>
      </c>
      <c r="E1747" s="1" t="str">
        <f t="shared" si="111"/>
        <v>PPIITEM3215000200524</v>
      </c>
      <c r="F1747" s="1" t="str">
        <f>VLOOKUP( C1747,MST_CM_ORG!A:B,2)</f>
        <v>邑南町</v>
      </c>
      <c r="G1747" s="1" t="str">
        <f>VLOOKUP(D1747, PPI_SPLYCD!A:B,2,FALSE)</f>
        <v>工事</v>
      </c>
      <c r="H1747" s="1" t="str">
        <f>VLOOKUP(E1747, MST_CM_ITEM!A:B,2,FALSE)</f>
        <v>しゅんせつ工事（港湾空港関係）</v>
      </c>
    </row>
    <row r="1748" spans="1:8" x14ac:dyDescent="0.15">
      <c r="A1748" s="1" t="str">
        <f>IF(MID(MST_CM_ITEM!A1748,12,2)&lt;&gt;"11",RIGHT(MST_CM_ITEM!A1748,13),RIGHT(MST_CM_ITEM!A1748,12))</f>
        <v>3215000200525</v>
      </c>
      <c r="B1748" s="1" t="e">
        <f t="shared" si="108"/>
        <v>#REF!</v>
      </c>
      <c r="C1748" s="1" t="str">
        <f t="shared" si="109"/>
        <v>PPIORG3215</v>
      </c>
      <c r="D1748" s="1" t="str">
        <f t="shared" si="110"/>
        <v>PPISPLY321500</v>
      </c>
      <c r="E1748" s="1" t="str">
        <f t="shared" si="111"/>
        <v>PPIITEM3215000200525</v>
      </c>
      <c r="F1748" s="1" t="str">
        <f>VLOOKUP( C1748,MST_CM_ORG!A:B,2)</f>
        <v>邑南町</v>
      </c>
      <c r="G1748" s="1" t="str">
        <f>VLOOKUP(D1748, PPI_SPLYCD!A:B,2,FALSE)</f>
        <v>工事</v>
      </c>
      <c r="H1748" s="1" t="str">
        <f>VLOOKUP(E1748, MST_CM_ITEM!A:B,2,FALSE)</f>
        <v>舗装工事（港湾空港関係）</v>
      </c>
    </row>
    <row r="1749" spans="1:8" x14ac:dyDescent="0.15">
      <c r="A1749" s="1" t="str">
        <f>IF(MID(MST_CM_ITEM!A1749,12,2)&lt;&gt;"11",RIGHT(MST_CM_ITEM!A1749,13),RIGHT(MST_CM_ITEM!A1749,12))</f>
        <v>3215000200526</v>
      </c>
      <c r="B1749" s="1" t="e">
        <f t="shared" si="108"/>
        <v>#REF!</v>
      </c>
      <c r="C1749" s="1" t="str">
        <f t="shared" si="109"/>
        <v>PPIORG3215</v>
      </c>
      <c r="D1749" s="1" t="str">
        <f t="shared" si="110"/>
        <v>PPISPLY321500</v>
      </c>
      <c r="E1749" s="1" t="str">
        <f t="shared" si="111"/>
        <v>PPIITEM3215000200526</v>
      </c>
      <c r="F1749" s="1" t="str">
        <f>VLOOKUP( C1749,MST_CM_ORG!A:B,2)</f>
        <v>邑南町</v>
      </c>
      <c r="G1749" s="1" t="str">
        <f>VLOOKUP(D1749, PPI_SPLYCD!A:B,2,FALSE)</f>
        <v>工事</v>
      </c>
      <c r="H1749" s="1" t="str">
        <f>VLOOKUP(E1749, MST_CM_ITEM!A:B,2,FALSE)</f>
        <v>農林土木工事</v>
      </c>
    </row>
    <row r="1750" spans="1:8" x14ac:dyDescent="0.15">
      <c r="A1750" s="1" t="str">
        <f>IF(MID(MST_CM_ITEM!A1750,12,2)&lt;&gt;"11",RIGHT(MST_CM_ITEM!A1750,13),RIGHT(MST_CM_ITEM!A1750,12))</f>
        <v>3215000200527</v>
      </c>
      <c r="B1750" s="1" t="e">
        <f t="shared" si="108"/>
        <v>#REF!</v>
      </c>
      <c r="C1750" s="1" t="str">
        <f t="shared" si="109"/>
        <v>PPIORG3215</v>
      </c>
      <c r="D1750" s="1" t="str">
        <f t="shared" si="110"/>
        <v>PPISPLY321500</v>
      </c>
      <c r="E1750" s="1" t="str">
        <f t="shared" si="111"/>
        <v>PPIITEM3215000200527</v>
      </c>
      <c r="F1750" s="1" t="str">
        <f>VLOOKUP( C1750,MST_CM_ORG!A:B,2)</f>
        <v>邑南町</v>
      </c>
      <c r="G1750" s="1" t="str">
        <f>VLOOKUP(D1750, PPI_SPLYCD!A:B,2,FALSE)</f>
        <v>工事</v>
      </c>
      <c r="H1750" s="1" t="str">
        <f>VLOOKUP(E1750, MST_CM_ITEM!A:B,2,FALSE)</f>
        <v>農林建築工事</v>
      </c>
    </row>
    <row r="1751" spans="1:8" x14ac:dyDescent="0.15">
      <c r="A1751" s="1" t="str">
        <f>IF(MID(MST_CM_ITEM!A1751,12,2)&lt;&gt;"11",RIGHT(MST_CM_ITEM!A1751,13),RIGHT(MST_CM_ITEM!A1751,12))</f>
        <v>3215000200528</v>
      </c>
      <c r="B1751" s="1" t="e">
        <f t="shared" si="108"/>
        <v>#REF!</v>
      </c>
      <c r="C1751" s="1" t="str">
        <f t="shared" si="109"/>
        <v>PPIORG3215</v>
      </c>
      <c r="D1751" s="1" t="str">
        <f t="shared" si="110"/>
        <v>PPISPLY321500</v>
      </c>
      <c r="E1751" s="1" t="str">
        <f t="shared" si="111"/>
        <v>PPIITEM3215000200528</v>
      </c>
      <c r="F1751" s="1" t="str">
        <f>VLOOKUP( C1751,MST_CM_ORG!A:B,2)</f>
        <v>邑南町</v>
      </c>
      <c r="G1751" s="1" t="str">
        <f>VLOOKUP(D1751, PPI_SPLYCD!A:B,2,FALSE)</f>
        <v>工事</v>
      </c>
      <c r="H1751" s="1" t="str">
        <f>VLOOKUP(E1751, MST_CM_ITEM!A:B,2,FALSE)</f>
        <v>水道施設工事</v>
      </c>
    </row>
    <row r="1752" spans="1:8" x14ac:dyDescent="0.15">
      <c r="A1752" s="1" t="str">
        <f>IF(MID(MST_CM_ITEM!A1752,12,2)&lt;&gt;"11",RIGHT(MST_CM_ITEM!A1752,13),RIGHT(MST_CM_ITEM!A1752,12))</f>
        <v>3215000200529</v>
      </c>
      <c r="B1752" s="1" t="e">
        <f t="shared" si="108"/>
        <v>#REF!</v>
      </c>
      <c r="C1752" s="1" t="str">
        <f t="shared" si="109"/>
        <v>PPIORG3215</v>
      </c>
      <c r="D1752" s="1" t="str">
        <f t="shared" si="110"/>
        <v>PPISPLY321500</v>
      </c>
      <c r="E1752" s="1" t="str">
        <f t="shared" si="111"/>
        <v>PPIITEM3215000200529</v>
      </c>
      <c r="F1752" s="1" t="str">
        <f>VLOOKUP( C1752,MST_CM_ORG!A:B,2)</f>
        <v>邑南町</v>
      </c>
      <c r="G1752" s="1" t="str">
        <f>VLOOKUP(D1752, PPI_SPLYCD!A:B,2,FALSE)</f>
        <v>工事</v>
      </c>
      <c r="H1752" s="1" t="str">
        <f>VLOOKUP(E1752, MST_CM_ITEM!A:B,2,FALSE)</f>
        <v>管工事</v>
      </c>
    </row>
    <row r="1753" spans="1:8" x14ac:dyDescent="0.15">
      <c r="A1753" s="1" t="str">
        <f>IF(MID(MST_CM_ITEM!A1753,12,2)&lt;&gt;"11",RIGHT(MST_CM_ITEM!A1753,13),RIGHT(MST_CM_ITEM!A1753,12))</f>
        <v>3215000200530</v>
      </c>
      <c r="B1753" s="1" t="e">
        <f t="shared" si="108"/>
        <v>#REF!</v>
      </c>
      <c r="C1753" s="1" t="str">
        <f t="shared" si="109"/>
        <v>PPIORG3215</v>
      </c>
      <c r="D1753" s="1" t="str">
        <f t="shared" si="110"/>
        <v>PPISPLY321500</v>
      </c>
      <c r="E1753" s="1" t="str">
        <f t="shared" si="111"/>
        <v>PPIITEM3215000200530</v>
      </c>
      <c r="F1753" s="1" t="str">
        <f>VLOOKUP( C1753,MST_CM_ORG!A:B,2)</f>
        <v>邑南町</v>
      </c>
      <c r="G1753" s="1" t="str">
        <f>VLOOKUP(D1753, PPI_SPLYCD!A:B,2,FALSE)</f>
        <v>工事</v>
      </c>
      <c r="H1753" s="1" t="str">
        <f>VLOOKUP(E1753, MST_CM_ITEM!A:B,2,FALSE)</f>
        <v>その他工事</v>
      </c>
    </row>
    <row r="1754" spans="1:8" x14ac:dyDescent="0.15">
      <c r="A1754" s="1" t="str">
        <f>IF(MID(MST_CM_ITEM!A1754,12,2)&lt;&gt;"11",RIGHT(MST_CM_ITEM!A1754,13),RIGHT(MST_CM_ITEM!A1754,12))</f>
        <v>3215000200531</v>
      </c>
      <c r="B1754" s="1" t="e">
        <f t="shared" si="108"/>
        <v>#REF!</v>
      </c>
      <c r="C1754" s="1" t="str">
        <f t="shared" si="109"/>
        <v>PPIORG3215</v>
      </c>
      <c r="D1754" s="1" t="str">
        <f t="shared" si="110"/>
        <v>PPISPLY321500</v>
      </c>
      <c r="E1754" s="1" t="str">
        <f t="shared" si="111"/>
        <v>PPIITEM3215000200531</v>
      </c>
      <c r="F1754" s="1" t="str">
        <f>VLOOKUP( C1754,MST_CM_ORG!A:B,2)</f>
        <v>邑南町</v>
      </c>
      <c r="G1754" s="1" t="str">
        <f>VLOOKUP(D1754, PPI_SPLYCD!A:B,2,FALSE)</f>
        <v>工事</v>
      </c>
      <c r="H1754" s="1" t="str">
        <f>VLOOKUP(E1754, MST_CM_ITEM!A:B,2,FALSE)</f>
        <v>舗装工事</v>
      </c>
    </row>
    <row r="1755" spans="1:8" x14ac:dyDescent="0.15">
      <c r="A1755" s="1" t="str">
        <f>IF(MID(MST_CM_ITEM!A1755,12,2)&lt;&gt;"11",RIGHT(MST_CM_ITEM!A1755,13),RIGHT(MST_CM_ITEM!A1755,12))</f>
        <v>3215000200532</v>
      </c>
      <c r="B1755" s="1" t="e">
        <f t="shared" si="108"/>
        <v>#REF!</v>
      </c>
      <c r="C1755" s="1" t="str">
        <f t="shared" si="109"/>
        <v>PPIORG3215</v>
      </c>
      <c r="D1755" s="1" t="str">
        <f t="shared" si="110"/>
        <v>PPISPLY321500</v>
      </c>
      <c r="E1755" s="1" t="str">
        <f t="shared" si="111"/>
        <v>PPIITEM3215000200532</v>
      </c>
      <c r="F1755" s="1" t="str">
        <f>VLOOKUP( C1755,MST_CM_ORG!A:B,2)</f>
        <v>邑南町</v>
      </c>
      <c r="G1755" s="1" t="str">
        <f>VLOOKUP(D1755, PPI_SPLYCD!A:B,2,FALSE)</f>
        <v>工事</v>
      </c>
      <c r="H1755" s="1" t="str">
        <f>VLOOKUP(E1755, MST_CM_ITEM!A:B,2,FALSE)</f>
        <v>港湾工事</v>
      </c>
    </row>
    <row r="1756" spans="1:8" x14ac:dyDescent="0.15">
      <c r="A1756" s="1" t="str">
        <f>IF(MID(MST_CM_ITEM!A1756,12,2)&lt;&gt;"11",RIGHT(MST_CM_ITEM!A1756,13),RIGHT(MST_CM_ITEM!A1756,12))</f>
        <v>3215000200533</v>
      </c>
      <c r="B1756" s="1" t="e">
        <f t="shared" si="108"/>
        <v>#REF!</v>
      </c>
      <c r="C1756" s="1" t="str">
        <f t="shared" si="109"/>
        <v>PPIORG3215</v>
      </c>
      <c r="D1756" s="1" t="str">
        <f t="shared" si="110"/>
        <v>PPISPLY321500</v>
      </c>
      <c r="E1756" s="1" t="str">
        <f t="shared" si="111"/>
        <v>PPIITEM3215000200533</v>
      </c>
      <c r="F1756" s="1" t="str">
        <f>VLOOKUP( C1756,MST_CM_ORG!A:B,2)</f>
        <v>邑南町</v>
      </c>
      <c r="G1756" s="1" t="str">
        <f>VLOOKUP(D1756, PPI_SPLYCD!A:B,2,FALSE)</f>
        <v>工事</v>
      </c>
      <c r="H1756" s="1" t="str">
        <f>VLOOKUP(E1756, MST_CM_ITEM!A:B,2,FALSE)</f>
        <v>一般建築工事</v>
      </c>
    </row>
    <row r="1757" spans="1:8" x14ac:dyDescent="0.15">
      <c r="A1757" s="1" t="str">
        <f>IF(MID(MST_CM_ITEM!A1757,12,2)&lt;&gt;"11",RIGHT(MST_CM_ITEM!A1757,13),RIGHT(MST_CM_ITEM!A1757,12))</f>
        <v>3215000200534</v>
      </c>
      <c r="B1757" s="1" t="e">
        <f t="shared" si="108"/>
        <v>#REF!</v>
      </c>
      <c r="C1757" s="1" t="str">
        <f t="shared" si="109"/>
        <v>PPIORG3215</v>
      </c>
      <c r="D1757" s="1" t="str">
        <f t="shared" si="110"/>
        <v>PPISPLY321500</v>
      </c>
      <c r="E1757" s="1" t="str">
        <f t="shared" si="111"/>
        <v>PPIITEM3215000200534</v>
      </c>
      <c r="F1757" s="1" t="str">
        <f>VLOOKUP( C1757,MST_CM_ORG!A:B,2)</f>
        <v>邑南町</v>
      </c>
      <c r="G1757" s="1" t="str">
        <f>VLOOKUP(D1757, PPI_SPLYCD!A:B,2,FALSE)</f>
        <v>工事</v>
      </c>
      <c r="H1757" s="1" t="str">
        <f>VLOOKUP(E1757, MST_CM_ITEM!A:B,2,FALSE)</f>
        <v>内装工事</v>
      </c>
    </row>
    <row r="1758" spans="1:8" x14ac:dyDescent="0.15">
      <c r="A1758" s="1" t="str">
        <f>IF(MID(MST_CM_ITEM!A1758,12,2)&lt;&gt;"11",RIGHT(MST_CM_ITEM!A1758,13),RIGHT(MST_CM_ITEM!A1758,12))</f>
        <v>3215000200535</v>
      </c>
      <c r="B1758" s="1" t="e">
        <f t="shared" si="108"/>
        <v>#REF!</v>
      </c>
      <c r="C1758" s="1" t="str">
        <f t="shared" si="109"/>
        <v>PPIORG3215</v>
      </c>
      <c r="D1758" s="1" t="str">
        <f t="shared" si="110"/>
        <v>PPISPLY321500</v>
      </c>
      <c r="E1758" s="1" t="str">
        <f t="shared" si="111"/>
        <v>PPIITEM3215000200535</v>
      </c>
      <c r="F1758" s="1" t="str">
        <f>VLOOKUP( C1758,MST_CM_ORG!A:B,2)</f>
        <v>邑南町</v>
      </c>
      <c r="G1758" s="1" t="str">
        <f>VLOOKUP(D1758, PPI_SPLYCD!A:B,2,FALSE)</f>
        <v>工事</v>
      </c>
      <c r="H1758" s="1" t="str">
        <f>VLOOKUP(E1758, MST_CM_ITEM!A:B,2,FALSE)</f>
        <v>電気工事</v>
      </c>
    </row>
    <row r="1759" spans="1:8" x14ac:dyDescent="0.15">
      <c r="A1759" s="1" t="str">
        <f>IF(MID(MST_CM_ITEM!A1759,12,2)&lt;&gt;"11",RIGHT(MST_CM_ITEM!A1759,13),RIGHT(MST_CM_ITEM!A1759,12))</f>
        <v>3215000200536</v>
      </c>
      <c r="B1759" s="1" t="e">
        <f t="shared" si="108"/>
        <v>#REF!</v>
      </c>
      <c r="C1759" s="1" t="str">
        <f t="shared" si="109"/>
        <v>PPIORG3215</v>
      </c>
      <c r="D1759" s="1" t="str">
        <f t="shared" si="110"/>
        <v>PPISPLY321500</v>
      </c>
      <c r="E1759" s="1" t="str">
        <f t="shared" si="111"/>
        <v>PPIITEM3215000200536</v>
      </c>
      <c r="F1759" s="1" t="str">
        <f>VLOOKUP( C1759,MST_CM_ORG!A:B,2)</f>
        <v>邑南町</v>
      </c>
      <c r="G1759" s="1" t="str">
        <f>VLOOKUP(D1759, PPI_SPLYCD!A:B,2,FALSE)</f>
        <v>工事</v>
      </c>
      <c r="H1759" s="1" t="str">
        <f>VLOOKUP(E1759, MST_CM_ITEM!A:B,2,FALSE)</f>
        <v>森林整備</v>
      </c>
    </row>
    <row r="1760" spans="1:8" x14ac:dyDescent="0.15">
      <c r="A1760" s="1" t="str">
        <f>IF(MID(MST_CM_ITEM!A1760,12,2)&lt;&gt;"11",RIGHT(MST_CM_ITEM!A1760,13),RIGHT(MST_CM_ITEM!A1760,12))</f>
        <v>3215010200601</v>
      </c>
      <c r="B1760" s="1" t="e">
        <f t="shared" si="108"/>
        <v>#REF!</v>
      </c>
      <c r="C1760" s="1" t="str">
        <f t="shared" si="109"/>
        <v>PPIORG3215</v>
      </c>
      <c r="D1760" s="1" t="str">
        <f t="shared" si="110"/>
        <v>PPISPLY321501</v>
      </c>
      <c r="E1760" s="1" t="str">
        <f t="shared" si="111"/>
        <v>PPIITEM3215010200601</v>
      </c>
      <c r="F1760" s="1" t="str">
        <f>VLOOKUP( C1760,MST_CM_ORG!A:B,2)</f>
        <v>邑南町</v>
      </c>
      <c r="G1760" s="1" t="str">
        <f>VLOOKUP(D1760, PPI_SPLYCD!A:B,2,FALSE)</f>
        <v>業務</v>
      </c>
      <c r="H1760" s="1" t="str">
        <f>VLOOKUP(E1760, MST_CM_ITEM!A:B,2,FALSE)</f>
        <v>測量</v>
      </c>
    </row>
    <row r="1761" spans="1:8" x14ac:dyDescent="0.15">
      <c r="A1761" s="1" t="str">
        <f>IF(MID(MST_CM_ITEM!A1761,12,2)&lt;&gt;"11",RIGHT(MST_CM_ITEM!A1761,13),RIGHT(MST_CM_ITEM!A1761,12))</f>
        <v>3215010200602</v>
      </c>
      <c r="B1761" s="1" t="e">
        <f t="shared" si="108"/>
        <v>#REF!</v>
      </c>
      <c r="C1761" s="1" t="str">
        <f t="shared" si="109"/>
        <v>PPIORG3215</v>
      </c>
      <c r="D1761" s="1" t="str">
        <f t="shared" si="110"/>
        <v>PPISPLY321501</v>
      </c>
      <c r="E1761" s="1" t="str">
        <f t="shared" si="111"/>
        <v>PPIITEM3215010200602</v>
      </c>
      <c r="F1761" s="1" t="str">
        <f>VLOOKUP( C1761,MST_CM_ORG!A:B,2)</f>
        <v>邑南町</v>
      </c>
      <c r="G1761" s="1" t="str">
        <f>VLOOKUP(D1761, PPI_SPLYCD!A:B,2,FALSE)</f>
        <v>業務</v>
      </c>
      <c r="H1761" s="1" t="str">
        <f>VLOOKUP(E1761, MST_CM_ITEM!A:B,2,FALSE)</f>
        <v>建築コンサルタント</v>
      </c>
    </row>
    <row r="1762" spans="1:8" x14ac:dyDescent="0.15">
      <c r="A1762" s="1" t="str">
        <f>IF(MID(MST_CM_ITEM!A1762,12,2)&lt;&gt;"11",RIGHT(MST_CM_ITEM!A1762,13),RIGHT(MST_CM_ITEM!A1762,12))</f>
        <v>3215010200603</v>
      </c>
      <c r="B1762" s="1" t="e">
        <f t="shared" si="108"/>
        <v>#REF!</v>
      </c>
      <c r="C1762" s="1" t="str">
        <f t="shared" si="109"/>
        <v>PPIORG3215</v>
      </c>
      <c r="D1762" s="1" t="str">
        <f t="shared" si="110"/>
        <v>PPISPLY321501</v>
      </c>
      <c r="E1762" s="1" t="str">
        <f t="shared" si="111"/>
        <v>PPIITEM3215010200603</v>
      </c>
      <c r="F1762" s="1" t="str">
        <f>VLOOKUP( C1762,MST_CM_ORG!A:B,2)</f>
        <v>邑南町</v>
      </c>
      <c r="G1762" s="1" t="str">
        <f>VLOOKUP(D1762, PPI_SPLYCD!A:B,2,FALSE)</f>
        <v>業務</v>
      </c>
      <c r="H1762" s="1" t="str">
        <f>VLOOKUP(E1762, MST_CM_ITEM!A:B,2,FALSE)</f>
        <v>土木コンサルタント</v>
      </c>
    </row>
    <row r="1763" spans="1:8" x14ac:dyDescent="0.15">
      <c r="A1763" s="1" t="str">
        <f>IF(MID(MST_CM_ITEM!A1763,12,2)&lt;&gt;"11",RIGHT(MST_CM_ITEM!A1763,13),RIGHT(MST_CM_ITEM!A1763,12))</f>
        <v>3215010200604</v>
      </c>
      <c r="B1763" s="1" t="e">
        <f t="shared" si="108"/>
        <v>#REF!</v>
      </c>
      <c r="C1763" s="1" t="str">
        <f t="shared" si="109"/>
        <v>PPIORG3215</v>
      </c>
      <c r="D1763" s="1" t="str">
        <f t="shared" si="110"/>
        <v>PPISPLY321501</v>
      </c>
      <c r="E1763" s="1" t="str">
        <f t="shared" si="111"/>
        <v>PPIITEM3215010200604</v>
      </c>
      <c r="F1763" s="1" t="str">
        <f>VLOOKUP( C1763,MST_CM_ORG!A:B,2)</f>
        <v>邑南町</v>
      </c>
      <c r="G1763" s="1" t="str">
        <f>VLOOKUP(D1763, PPI_SPLYCD!A:B,2,FALSE)</f>
        <v>業務</v>
      </c>
      <c r="H1763" s="1" t="str">
        <f>VLOOKUP(E1763, MST_CM_ITEM!A:B,2,FALSE)</f>
        <v>地質調査</v>
      </c>
    </row>
    <row r="1764" spans="1:8" x14ac:dyDescent="0.15">
      <c r="A1764" s="1" t="str">
        <f>IF(MID(MST_CM_ITEM!A1764,12,2)&lt;&gt;"11",RIGHT(MST_CM_ITEM!A1764,13),RIGHT(MST_CM_ITEM!A1764,12))</f>
        <v>3215010200605</v>
      </c>
      <c r="B1764" s="1" t="e">
        <f t="shared" si="108"/>
        <v>#REF!</v>
      </c>
      <c r="C1764" s="1" t="str">
        <f t="shared" si="109"/>
        <v>PPIORG3215</v>
      </c>
      <c r="D1764" s="1" t="str">
        <f t="shared" si="110"/>
        <v>PPISPLY321501</v>
      </c>
      <c r="E1764" s="1" t="str">
        <f t="shared" si="111"/>
        <v>PPIITEM3215010200605</v>
      </c>
      <c r="F1764" s="1" t="str">
        <f>VLOOKUP( C1764,MST_CM_ORG!A:B,2)</f>
        <v>邑南町</v>
      </c>
      <c r="G1764" s="1" t="str">
        <f>VLOOKUP(D1764, PPI_SPLYCD!A:B,2,FALSE)</f>
        <v>業務</v>
      </c>
      <c r="H1764" s="1" t="str">
        <f>VLOOKUP(E1764, MST_CM_ITEM!A:B,2,FALSE)</f>
        <v>補償</v>
      </c>
    </row>
    <row r="1765" spans="1:8" x14ac:dyDescent="0.15">
      <c r="A1765" s="1" t="str">
        <f>IF(MID(MST_CM_ITEM!A1765,12,2)&lt;&gt;"11",RIGHT(MST_CM_ITEM!A1765,13),RIGHT(MST_CM_ITEM!A1765,12))</f>
        <v>3215010200606</v>
      </c>
      <c r="B1765" s="1" t="e">
        <f t="shared" si="108"/>
        <v>#REF!</v>
      </c>
      <c r="C1765" s="1" t="str">
        <f t="shared" si="109"/>
        <v>PPIORG3215</v>
      </c>
      <c r="D1765" s="1" t="str">
        <f t="shared" si="110"/>
        <v>PPISPLY321501</v>
      </c>
      <c r="E1765" s="1" t="str">
        <f t="shared" si="111"/>
        <v>PPIITEM3215010200606</v>
      </c>
      <c r="F1765" s="1" t="str">
        <f>VLOOKUP( C1765,MST_CM_ORG!A:B,2)</f>
        <v>邑南町</v>
      </c>
      <c r="G1765" s="1" t="str">
        <f>VLOOKUP(D1765, PPI_SPLYCD!A:B,2,FALSE)</f>
        <v>業務</v>
      </c>
      <c r="H1765" s="1" t="str">
        <f>VLOOKUP(E1765, MST_CM_ITEM!A:B,2,FALSE)</f>
        <v>除雪</v>
      </c>
    </row>
    <row r="1766" spans="1:8" x14ac:dyDescent="0.15">
      <c r="A1766" s="1" t="str">
        <f>IF(MID(MST_CM_ITEM!A1766,12,2)&lt;&gt;"11",RIGHT(MST_CM_ITEM!A1766,13),RIGHT(MST_CM_ITEM!A1766,12))</f>
        <v>3215010200607</v>
      </c>
      <c r="B1766" s="1" t="e">
        <f t="shared" si="108"/>
        <v>#REF!</v>
      </c>
      <c r="C1766" s="1" t="str">
        <f t="shared" si="109"/>
        <v>PPIORG3215</v>
      </c>
      <c r="D1766" s="1" t="str">
        <f t="shared" si="110"/>
        <v>PPISPLY321501</v>
      </c>
      <c r="E1766" s="1" t="str">
        <f t="shared" si="111"/>
        <v>PPIITEM3215010200607</v>
      </c>
      <c r="F1766" s="1" t="str">
        <f>VLOOKUP( C1766,MST_CM_ORG!A:B,2)</f>
        <v>邑南町</v>
      </c>
      <c r="G1766" s="1" t="str">
        <f>VLOOKUP(D1766, PPI_SPLYCD!A:B,2,FALSE)</f>
        <v>業務</v>
      </c>
      <c r="H1766" s="1" t="str">
        <f>VLOOKUP(E1766, MST_CM_ITEM!A:B,2,FALSE)</f>
        <v>維持修繕</v>
      </c>
    </row>
    <row r="1767" spans="1:8" x14ac:dyDescent="0.15">
      <c r="A1767" s="1" t="str">
        <f>IF(MID(MST_CM_ITEM!A1767,12,2)&lt;&gt;"11",RIGHT(MST_CM_ITEM!A1767,13),RIGHT(MST_CM_ITEM!A1767,12))</f>
        <v>3215010200608</v>
      </c>
      <c r="B1767" s="1" t="e">
        <f t="shared" si="108"/>
        <v>#REF!</v>
      </c>
      <c r="C1767" s="1" t="str">
        <f t="shared" si="109"/>
        <v>PPIORG3215</v>
      </c>
      <c r="D1767" s="1" t="str">
        <f t="shared" si="110"/>
        <v>PPISPLY321501</v>
      </c>
      <c r="E1767" s="1" t="str">
        <f t="shared" si="111"/>
        <v>PPIITEM3215010200608</v>
      </c>
      <c r="F1767" s="1" t="str">
        <f>VLOOKUP( C1767,MST_CM_ORG!A:B,2)</f>
        <v>邑南町</v>
      </c>
      <c r="G1767" s="1" t="str">
        <f>VLOOKUP(D1767, PPI_SPLYCD!A:B,2,FALSE)</f>
        <v>業務</v>
      </c>
      <c r="H1767" s="1" t="str">
        <f>VLOOKUP(E1767, MST_CM_ITEM!A:B,2,FALSE)</f>
        <v>森林整備</v>
      </c>
    </row>
    <row r="1768" spans="1:8" x14ac:dyDescent="0.15">
      <c r="A1768" s="1" t="str">
        <f>IF(MID(MST_CM_ITEM!A1768,12,2)&lt;&gt;"11",RIGHT(MST_CM_ITEM!A1768,13),RIGHT(MST_CM_ITEM!A1768,12))</f>
        <v>3215010200609</v>
      </c>
      <c r="B1768" s="1" t="e">
        <f t="shared" si="108"/>
        <v>#REF!</v>
      </c>
      <c r="C1768" s="1" t="str">
        <f t="shared" si="109"/>
        <v>PPIORG3215</v>
      </c>
      <c r="D1768" s="1" t="str">
        <f t="shared" si="110"/>
        <v>PPISPLY321501</v>
      </c>
      <c r="E1768" s="1" t="str">
        <f t="shared" si="111"/>
        <v>PPIITEM3215010200609</v>
      </c>
      <c r="F1768" s="1" t="str">
        <f>VLOOKUP( C1768,MST_CM_ORG!A:B,2)</f>
        <v>邑南町</v>
      </c>
      <c r="G1768" s="1" t="str">
        <f>VLOOKUP(D1768, PPI_SPLYCD!A:B,2,FALSE)</f>
        <v>業務</v>
      </c>
      <c r="H1768" s="1" t="str">
        <f>VLOOKUP(E1768, MST_CM_ITEM!A:B,2,FALSE)</f>
        <v>その他業務</v>
      </c>
    </row>
    <row r="1769" spans="1:8" x14ac:dyDescent="0.15">
      <c r="A1769" s="1" t="str">
        <f>IF(MID(MST_CM_ITEM!A1769,12,2)&lt;&gt;"11",RIGHT(MST_CM_ITEM!A1769,13),RIGHT(MST_CM_ITEM!A1769,12))</f>
        <v>321511011000</v>
      </c>
      <c r="B1769" s="1" t="e">
        <f t="shared" si="108"/>
        <v>#REF!</v>
      </c>
      <c r="C1769" s="1" t="str">
        <f t="shared" si="109"/>
        <v>PPIORG3215</v>
      </c>
      <c r="D1769" s="1" t="str">
        <f t="shared" si="110"/>
        <v>PPISPLY321511</v>
      </c>
      <c r="E1769" s="1" t="str">
        <f t="shared" si="111"/>
        <v>PPIITEM321511011000</v>
      </c>
      <c r="F1769" s="1" t="str">
        <f>VLOOKUP( C1769,MST_CM_ORG!A:B,2)</f>
        <v>邑南町</v>
      </c>
      <c r="G1769" s="1" t="str">
        <f>VLOOKUP(D1769, PPI_SPLYCD!A:B,2,FALSE)</f>
        <v>物品</v>
      </c>
      <c r="H1769" s="1" t="str">
        <f>VLOOKUP(E1769, MST_CM_ITEM!A:B,2,FALSE)</f>
        <v>物品の製造：</v>
      </c>
    </row>
    <row r="1770" spans="1:8" x14ac:dyDescent="0.15">
      <c r="A1770" s="1" t="str">
        <f>IF(MID(MST_CM_ITEM!A1770,12,2)&lt;&gt;"11",RIGHT(MST_CM_ITEM!A1770,13),RIGHT(MST_CM_ITEM!A1770,12))</f>
        <v>321511011001</v>
      </c>
      <c r="B1770" s="1" t="e">
        <f t="shared" si="108"/>
        <v>#REF!</v>
      </c>
      <c r="C1770" s="1" t="str">
        <f t="shared" si="109"/>
        <v>PPIORG3215</v>
      </c>
      <c r="D1770" s="1" t="str">
        <f t="shared" si="110"/>
        <v>PPISPLY321511</v>
      </c>
      <c r="E1770" s="1" t="str">
        <f t="shared" si="111"/>
        <v>PPIITEM321511011001</v>
      </c>
      <c r="F1770" s="1" t="str">
        <f>VLOOKUP( C1770,MST_CM_ORG!A:B,2)</f>
        <v>邑南町</v>
      </c>
      <c r="G1770" s="1" t="str">
        <f>VLOOKUP(D1770, PPI_SPLYCD!A:B,2,FALSE)</f>
        <v>物品</v>
      </c>
      <c r="H1770" s="1" t="str">
        <f>VLOOKUP(E1770, MST_CM_ITEM!A:B,2,FALSE)</f>
        <v>物品の製造：衣服・その他繊維製品類</v>
      </c>
    </row>
    <row r="1771" spans="1:8" x14ac:dyDescent="0.15">
      <c r="A1771" s="1" t="str">
        <f>IF(MID(MST_CM_ITEM!A1771,12,2)&lt;&gt;"11",RIGHT(MST_CM_ITEM!A1771,13),RIGHT(MST_CM_ITEM!A1771,12))</f>
        <v>321511011002</v>
      </c>
      <c r="B1771" s="1" t="e">
        <f t="shared" si="108"/>
        <v>#REF!</v>
      </c>
      <c r="C1771" s="1" t="str">
        <f t="shared" si="109"/>
        <v>PPIORG3215</v>
      </c>
      <c r="D1771" s="1" t="str">
        <f t="shared" si="110"/>
        <v>PPISPLY321511</v>
      </c>
      <c r="E1771" s="1" t="str">
        <f t="shared" si="111"/>
        <v>PPIITEM321511011002</v>
      </c>
      <c r="F1771" s="1" t="str">
        <f>VLOOKUP( C1771,MST_CM_ORG!A:B,2)</f>
        <v>邑南町</v>
      </c>
      <c r="G1771" s="1" t="str">
        <f>VLOOKUP(D1771, PPI_SPLYCD!A:B,2,FALSE)</f>
        <v>物品</v>
      </c>
      <c r="H1771" s="1" t="str">
        <f>VLOOKUP(E1771, MST_CM_ITEM!A:B,2,FALSE)</f>
        <v>物品の製造：ゴム･皮革･プラスチック製品類</v>
      </c>
    </row>
    <row r="1772" spans="1:8" x14ac:dyDescent="0.15">
      <c r="A1772" s="1" t="str">
        <f>IF(MID(MST_CM_ITEM!A1772,12,2)&lt;&gt;"11",RIGHT(MST_CM_ITEM!A1772,13),RIGHT(MST_CM_ITEM!A1772,12))</f>
        <v>321511011003</v>
      </c>
      <c r="B1772" s="1" t="e">
        <f t="shared" si="108"/>
        <v>#REF!</v>
      </c>
      <c r="C1772" s="1" t="str">
        <f t="shared" si="109"/>
        <v>PPIORG3215</v>
      </c>
      <c r="D1772" s="1" t="str">
        <f t="shared" si="110"/>
        <v>PPISPLY321511</v>
      </c>
      <c r="E1772" s="1" t="str">
        <f t="shared" si="111"/>
        <v>PPIITEM321511011003</v>
      </c>
      <c r="F1772" s="1" t="str">
        <f>VLOOKUP( C1772,MST_CM_ORG!A:B,2)</f>
        <v>邑南町</v>
      </c>
      <c r="G1772" s="1" t="str">
        <f>VLOOKUP(D1772, PPI_SPLYCD!A:B,2,FALSE)</f>
        <v>物品</v>
      </c>
      <c r="H1772" s="1" t="str">
        <f>VLOOKUP(E1772, MST_CM_ITEM!A:B,2,FALSE)</f>
        <v>物品の製造：窯業･土石製品類</v>
      </c>
    </row>
    <row r="1773" spans="1:8" x14ac:dyDescent="0.15">
      <c r="A1773" s="1" t="str">
        <f>IF(MID(MST_CM_ITEM!A1773,12,2)&lt;&gt;"11",RIGHT(MST_CM_ITEM!A1773,13),RIGHT(MST_CM_ITEM!A1773,12))</f>
        <v>321511011004</v>
      </c>
      <c r="B1773" s="1" t="e">
        <f t="shared" si="108"/>
        <v>#REF!</v>
      </c>
      <c r="C1773" s="1" t="str">
        <f t="shared" si="109"/>
        <v>PPIORG3215</v>
      </c>
      <c r="D1773" s="1" t="str">
        <f t="shared" si="110"/>
        <v>PPISPLY321511</v>
      </c>
      <c r="E1773" s="1" t="str">
        <f t="shared" si="111"/>
        <v>PPIITEM321511011004</v>
      </c>
      <c r="F1773" s="1" t="str">
        <f>VLOOKUP( C1773,MST_CM_ORG!A:B,2)</f>
        <v>邑南町</v>
      </c>
      <c r="G1773" s="1" t="str">
        <f>VLOOKUP(D1773, PPI_SPLYCD!A:B,2,FALSE)</f>
        <v>物品</v>
      </c>
      <c r="H1773" s="1" t="str">
        <f>VLOOKUP(E1773, MST_CM_ITEM!A:B,2,FALSE)</f>
        <v>物品の製造：非鉄金属･金属製品類</v>
      </c>
    </row>
    <row r="1774" spans="1:8" x14ac:dyDescent="0.15">
      <c r="A1774" s="1" t="str">
        <f>IF(MID(MST_CM_ITEM!A1774,12,2)&lt;&gt;"11",RIGHT(MST_CM_ITEM!A1774,13),RIGHT(MST_CM_ITEM!A1774,12))</f>
        <v>321511011005</v>
      </c>
      <c r="B1774" s="1" t="e">
        <f t="shared" si="108"/>
        <v>#REF!</v>
      </c>
      <c r="C1774" s="1" t="str">
        <f t="shared" si="109"/>
        <v>PPIORG3215</v>
      </c>
      <c r="D1774" s="1" t="str">
        <f t="shared" si="110"/>
        <v>PPISPLY321511</v>
      </c>
      <c r="E1774" s="1" t="str">
        <f t="shared" si="111"/>
        <v>PPIITEM321511011005</v>
      </c>
      <c r="F1774" s="1" t="str">
        <f>VLOOKUP( C1774,MST_CM_ORG!A:B,2)</f>
        <v>邑南町</v>
      </c>
      <c r="G1774" s="1" t="str">
        <f>VLOOKUP(D1774, PPI_SPLYCD!A:B,2,FALSE)</f>
        <v>物品</v>
      </c>
      <c r="H1774" s="1" t="str">
        <f>VLOOKUP(E1774, MST_CM_ITEM!A:B,2,FALSE)</f>
        <v>物品の製造：フォーム印刷</v>
      </c>
    </row>
    <row r="1775" spans="1:8" x14ac:dyDescent="0.15">
      <c r="A1775" s="1" t="str">
        <f>IF(MID(MST_CM_ITEM!A1775,12,2)&lt;&gt;"11",RIGHT(MST_CM_ITEM!A1775,13),RIGHT(MST_CM_ITEM!A1775,12))</f>
        <v>321511011006</v>
      </c>
      <c r="B1775" s="1" t="e">
        <f t="shared" si="108"/>
        <v>#REF!</v>
      </c>
      <c r="C1775" s="1" t="str">
        <f t="shared" si="109"/>
        <v>PPIORG3215</v>
      </c>
      <c r="D1775" s="1" t="str">
        <f t="shared" si="110"/>
        <v>PPISPLY321511</v>
      </c>
      <c r="E1775" s="1" t="str">
        <f t="shared" si="111"/>
        <v>PPIITEM321511011006</v>
      </c>
      <c r="F1775" s="1" t="str">
        <f>VLOOKUP( C1775,MST_CM_ORG!A:B,2)</f>
        <v>邑南町</v>
      </c>
      <c r="G1775" s="1" t="str">
        <f>VLOOKUP(D1775, PPI_SPLYCD!A:B,2,FALSE)</f>
        <v>物品</v>
      </c>
      <c r="H1775" s="1" t="str">
        <f>VLOOKUP(E1775, MST_CM_ITEM!A:B,2,FALSE)</f>
        <v>物品の製造：オフセット印刷</v>
      </c>
    </row>
    <row r="1776" spans="1:8" x14ac:dyDescent="0.15">
      <c r="A1776" s="1" t="str">
        <f>IF(MID(MST_CM_ITEM!A1776,12,2)&lt;&gt;"11",RIGHT(MST_CM_ITEM!A1776,13),RIGHT(MST_CM_ITEM!A1776,12))</f>
        <v>321511011007</v>
      </c>
      <c r="B1776" s="1" t="e">
        <f t="shared" si="108"/>
        <v>#REF!</v>
      </c>
      <c r="C1776" s="1" t="str">
        <f t="shared" si="109"/>
        <v>PPIORG3215</v>
      </c>
      <c r="D1776" s="1" t="str">
        <f t="shared" si="110"/>
        <v>PPISPLY321511</v>
      </c>
      <c r="E1776" s="1" t="str">
        <f t="shared" si="111"/>
        <v>PPIITEM321511011007</v>
      </c>
      <c r="F1776" s="1" t="str">
        <f>VLOOKUP( C1776,MST_CM_ORG!A:B,2)</f>
        <v>邑南町</v>
      </c>
      <c r="G1776" s="1" t="str">
        <f>VLOOKUP(D1776, PPI_SPLYCD!A:B,2,FALSE)</f>
        <v>物品</v>
      </c>
      <c r="H1776" s="1" t="str">
        <f>VLOOKUP(E1776, MST_CM_ITEM!A:B,2,FALSE)</f>
        <v>物品の製造：活版印刷</v>
      </c>
    </row>
    <row r="1777" spans="1:8" x14ac:dyDescent="0.15">
      <c r="A1777" s="1" t="str">
        <f>IF(MID(MST_CM_ITEM!A1777,12,2)&lt;&gt;"11",RIGHT(MST_CM_ITEM!A1777,13),RIGHT(MST_CM_ITEM!A1777,12))</f>
        <v>321511011008</v>
      </c>
      <c r="B1777" s="1" t="e">
        <f t="shared" si="108"/>
        <v>#REF!</v>
      </c>
      <c r="C1777" s="1" t="str">
        <f t="shared" si="109"/>
        <v>PPIORG3215</v>
      </c>
      <c r="D1777" s="1" t="str">
        <f t="shared" si="110"/>
        <v>PPISPLY321511</v>
      </c>
      <c r="E1777" s="1" t="str">
        <f t="shared" si="111"/>
        <v>PPIITEM321511011008</v>
      </c>
      <c r="F1777" s="1" t="str">
        <f>VLOOKUP( C1777,MST_CM_ORG!A:B,2)</f>
        <v>邑南町</v>
      </c>
      <c r="G1777" s="1" t="str">
        <f>VLOOKUP(D1777, PPI_SPLYCD!A:B,2,FALSE)</f>
        <v>物品</v>
      </c>
      <c r="H1777" s="1" t="str">
        <f>VLOOKUP(E1777, MST_CM_ITEM!A:B,2,FALSE)</f>
        <v>物品の製造：シール印刷</v>
      </c>
    </row>
    <row r="1778" spans="1:8" x14ac:dyDescent="0.15">
      <c r="A1778" s="1" t="str">
        <f>IF(MID(MST_CM_ITEM!A1778,12,2)&lt;&gt;"11",RIGHT(MST_CM_ITEM!A1778,13),RIGHT(MST_CM_ITEM!A1778,12))</f>
        <v>321511011009</v>
      </c>
      <c r="B1778" s="1" t="e">
        <f t="shared" si="108"/>
        <v>#REF!</v>
      </c>
      <c r="C1778" s="1" t="str">
        <f t="shared" si="109"/>
        <v>PPIORG3215</v>
      </c>
      <c r="D1778" s="1" t="str">
        <f t="shared" si="110"/>
        <v>PPISPLY321511</v>
      </c>
      <c r="E1778" s="1" t="str">
        <f t="shared" si="111"/>
        <v>PPIITEM321511011009</v>
      </c>
      <c r="F1778" s="1" t="str">
        <f>VLOOKUP( C1778,MST_CM_ORG!A:B,2)</f>
        <v>邑南町</v>
      </c>
      <c r="G1778" s="1" t="str">
        <f>VLOOKUP(D1778, PPI_SPLYCD!A:B,2,FALSE)</f>
        <v>物品</v>
      </c>
      <c r="H1778" s="1" t="str">
        <f>VLOOKUP(E1778, MST_CM_ITEM!A:B,2,FALSE)</f>
        <v>物品の製造：その他印刷類</v>
      </c>
    </row>
    <row r="1779" spans="1:8" x14ac:dyDescent="0.15">
      <c r="A1779" s="1" t="str">
        <f>IF(MID(MST_CM_ITEM!A1779,12,2)&lt;&gt;"11",RIGHT(MST_CM_ITEM!A1779,13),RIGHT(MST_CM_ITEM!A1779,12))</f>
        <v>321511011010</v>
      </c>
      <c r="B1779" s="1" t="e">
        <f t="shared" si="108"/>
        <v>#REF!</v>
      </c>
      <c r="C1779" s="1" t="str">
        <f t="shared" si="109"/>
        <v>PPIORG3215</v>
      </c>
      <c r="D1779" s="1" t="str">
        <f t="shared" si="110"/>
        <v>PPISPLY321511</v>
      </c>
      <c r="E1779" s="1" t="str">
        <f t="shared" si="111"/>
        <v>PPIITEM321511011010</v>
      </c>
      <c r="F1779" s="1" t="str">
        <f>VLOOKUP( C1779,MST_CM_ORG!A:B,2)</f>
        <v>邑南町</v>
      </c>
      <c r="G1779" s="1" t="str">
        <f>VLOOKUP(D1779, PPI_SPLYCD!A:B,2,FALSE)</f>
        <v>物品</v>
      </c>
      <c r="H1779" s="1" t="str">
        <f>VLOOKUP(E1779, MST_CM_ITEM!A:B,2,FALSE)</f>
        <v>物品の製造：図書類</v>
      </c>
    </row>
    <row r="1780" spans="1:8" x14ac:dyDescent="0.15">
      <c r="A1780" s="1" t="str">
        <f>IF(MID(MST_CM_ITEM!A1780,12,2)&lt;&gt;"11",RIGHT(MST_CM_ITEM!A1780,13),RIGHT(MST_CM_ITEM!A1780,12))</f>
        <v>321511011011</v>
      </c>
      <c r="B1780" s="1" t="e">
        <f t="shared" si="108"/>
        <v>#REF!</v>
      </c>
      <c r="C1780" s="1" t="str">
        <f t="shared" si="109"/>
        <v>PPIORG3215</v>
      </c>
      <c r="D1780" s="1" t="str">
        <f t="shared" si="110"/>
        <v>PPISPLY321511</v>
      </c>
      <c r="E1780" s="1" t="str">
        <f t="shared" si="111"/>
        <v>PPIITEM321511011011</v>
      </c>
      <c r="F1780" s="1" t="str">
        <f>VLOOKUP( C1780,MST_CM_ORG!A:B,2)</f>
        <v>邑南町</v>
      </c>
      <c r="G1780" s="1" t="str">
        <f>VLOOKUP(D1780, PPI_SPLYCD!A:B,2,FALSE)</f>
        <v>物品</v>
      </c>
      <c r="H1780" s="1" t="str">
        <f>VLOOKUP(E1780, MST_CM_ITEM!A:B,2,FALSE)</f>
        <v>物品の製造：電子出版物類</v>
      </c>
    </row>
    <row r="1781" spans="1:8" x14ac:dyDescent="0.15">
      <c r="A1781" s="1" t="str">
        <f>IF(MID(MST_CM_ITEM!A1781,12,2)&lt;&gt;"11",RIGHT(MST_CM_ITEM!A1781,13),RIGHT(MST_CM_ITEM!A1781,12))</f>
        <v>321511011012</v>
      </c>
      <c r="B1781" s="1" t="e">
        <f t="shared" si="108"/>
        <v>#REF!</v>
      </c>
      <c r="C1781" s="1" t="str">
        <f t="shared" si="109"/>
        <v>PPIORG3215</v>
      </c>
      <c r="D1781" s="1" t="str">
        <f t="shared" si="110"/>
        <v>PPISPLY321511</v>
      </c>
      <c r="E1781" s="1" t="str">
        <f t="shared" si="111"/>
        <v>PPIITEM321511011012</v>
      </c>
      <c r="F1781" s="1" t="str">
        <f>VLOOKUP( C1781,MST_CM_ORG!A:B,2)</f>
        <v>邑南町</v>
      </c>
      <c r="G1781" s="1" t="str">
        <f>VLOOKUP(D1781, PPI_SPLYCD!A:B,2,FALSE)</f>
        <v>物品</v>
      </c>
      <c r="H1781" s="1" t="str">
        <f>VLOOKUP(E1781, MST_CM_ITEM!A:B,2,FALSE)</f>
        <v>物品の製造：紙･紙加工品類</v>
      </c>
    </row>
    <row r="1782" spans="1:8" x14ac:dyDescent="0.15">
      <c r="A1782" s="1" t="str">
        <f>IF(MID(MST_CM_ITEM!A1782,12,2)&lt;&gt;"11",RIGHT(MST_CM_ITEM!A1782,13),RIGHT(MST_CM_ITEM!A1782,12))</f>
        <v>321511011013</v>
      </c>
      <c r="B1782" s="1" t="e">
        <f t="shared" si="108"/>
        <v>#REF!</v>
      </c>
      <c r="C1782" s="1" t="str">
        <f t="shared" si="109"/>
        <v>PPIORG3215</v>
      </c>
      <c r="D1782" s="1" t="str">
        <f t="shared" si="110"/>
        <v>PPISPLY321511</v>
      </c>
      <c r="E1782" s="1" t="str">
        <f t="shared" si="111"/>
        <v>PPIITEM321511011013</v>
      </c>
      <c r="F1782" s="1" t="str">
        <f>VLOOKUP( C1782,MST_CM_ORG!A:B,2)</f>
        <v>邑南町</v>
      </c>
      <c r="G1782" s="1" t="str">
        <f>VLOOKUP(D1782, PPI_SPLYCD!A:B,2,FALSE)</f>
        <v>物品</v>
      </c>
      <c r="H1782" s="1" t="str">
        <f>VLOOKUP(E1782, MST_CM_ITEM!A:B,2,FALSE)</f>
        <v>物品の製造：車両類</v>
      </c>
    </row>
    <row r="1783" spans="1:8" x14ac:dyDescent="0.15">
      <c r="A1783" s="1" t="str">
        <f>IF(MID(MST_CM_ITEM!A1783,12,2)&lt;&gt;"11",RIGHT(MST_CM_ITEM!A1783,13),RIGHT(MST_CM_ITEM!A1783,12))</f>
        <v>321511011014</v>
      </c>
      <c r="B1783" s="1" t="e">
        <f t="shared" si="108"/>
        <v>#REF!</v>
      </c>
      <c r="C1783" s="1" t="str">
        <f t="shared" si="109"/>
        <v>PPIORG3215</v>
      </c>
      <c r="D1783" s="1" t="str">
        <f t="shared" si="110"/>
        <v>PPISPLY321511</v>
      </c>
      <c r="E1783" s="1" t="str">
        <f t="shared" si="111"/>
        <v>PPIITEM321511011014</v>
      </c>
      <c r="F1783" s="1" t="str">
        <f>VLOOKUP( C1783,MST_CM_ORG!A:B,2)</f>
        <v>邑南町</v>
      </c>
      <c r="G1783" s="1" t="str">
        <f>VLOOKUP(D1783, PPI_SPLYCD!A:B,2,FALSE)</f>
        <v>物品</v>
      </c>
      <c r="H1783" s="1" t="str">
        <f>VLOOKUP(E1783, MST_CM_ITEM!A:B,2,FALSE)</f>
        <v>物品の製造：その他輸送･搬送機械器具類</v>
      </c>
    </row>
    <row r="1784" spans="1:8" x14ac:dyDescent="0.15">
      <c r="A1784" s="1" t="str">
        <f>IF(MID(MST_CM_ITEM!A1784,12,2)&lt;&gt;"11",RIGHT(MST_CM_ITEM!A1784,13),RIGHT(MST_CM_ITEM!A1784,12))</f>
        <v>321511011015</v>
      </c>
      <c r="B1784" s="1" t="e">
        <f t="shared" si="108"/>
        <v>#REF!</v>
      </c>
      <c r="C1784" s="1" t="str">
        <f t="shared" si="109"/>
        <v>PPIORG3215</v>
      </c>
      <c r="D1784" s="1" t="str">
        <f t="shared" si="110"/>
        <v>PPISPLY321511</v>
      </c>
      <c r="E1784" s="1" t="str">
        <f t="shared" si="111"/>
        <v>PPIITEM321511011015</v>
      </c>
      <c r="F1784" s="1" t="str">
        <f>VLOOKUP( C1784,MST_CM_ORG!A:B,2)</f>
        <v>邑南町</v>
      </c>
      <c r="G1784" s="1" t="str">
        <f>VLOOKUP(D1784, PPI_SPLYCD!A:B,2,FALSE)</f>
        <v>物品</v>
      </c>
      <c r="H1784" s="1" t="str">
        <f>VLOOKUP(E1784, MST_CM_ITEM!A:B,2,FALSE)</f>
        <v>物品の製造：船舶類</v>
      </c>
    </row>
    <row r="1785" spans="1:8" x14ac:dyDescent="0.15">
      <c r="A1785" s="1" t="str">
        <f>IF(MID(MST_CM_ITEM!A1785,12,2)&lt;&gt;"11",RIGHT(MST_CM_ITEM!A1785,13),RIGHT(MST_CM_ITEM!A1785,12))</f>
        <v>321511011016</v>
      </c>
      <c r="B1785" s="1" t="e">
        <f t="shared" si="108"/>
        <v>#REF!</v>
      </c>
      <c r="C1785" s="1" t="str">
        <f t="shared" si="109"/>
        <v>PPIORG3215</v>
      </c>
      <c r="D1785" s="1" t="str">
        <f t="shared" si="110"/>
        <v>PPISPLY321511</v>
      </c>
      <c r="E1785" s="1" t="str">
        <f t="shared" si="111"/>
        <v>PPIITEM321511011016</v>
      </c>
      <c r="F1785" s="1" t="str">
        <f>VLOOKUP( C1785,MST_CM_ORG!A:B,2)</f>
        <v>邑南町</v>
      </c>
      <c r="G1785" s="1" t="str">
        <f>VLOOKUP(D1785, PPI_SPLYCD!A:B,2,FALSE)</f>
        <v>物品</v>
      </c>
      <c r="H1785" s="1" t="str">
        <f>VLOOKUP(E1785, MST_CM_ITEM!A:B,2,FALSE)</f>
        <v>物品の製造：燃料類</v>
      </c>
    </row>
    <row r="1786" spans="1:8" x14ac:dyDescent="0.15">
      <c r="A1786" s="1" t="str">
        <f>IF(MID(MST_CM_ITEM!A1786,12,2)&lt;&gt;"11",RIGHT(MST_CM_ITEM!A1786,13),RIGHT(MST_CM_ITEM!A1786,12))</f>
        <v>321511011017</v>
      </c>
      <c r="B1786" s="1" t="e">
        <f t="shared" si="108"/>
        <v>#REF!</v>
      </c>
      <c r="C1786" s="1" t="str">
        <f t="shared" si="109"/>
        <v>PPIORG3215</v>
      </c>
      <c r="D1786" s="1" t="str">
        <f t="shared" si="110"/>
        <v>PPISPLY321511</v>
      </c>
      <c r="E1786" s="1" t="str">
        <f t="shared" si="111"/>
        <v>PPIITEM321511011017</v>
      </c>
      <c r="F1786" s="1" t="str">
        <f>VLOOKUP( C1786,MST_CM_ORG!A:B,2)</f>
        <v>邑南町</v>
      </c>
      <c r="G1786" s="1" t="str">
        <f>VLOOKUP(D1786, PPI_SPLYCD!A:B,2,FALSE)</f>
        <v>物品</v>
      </c>
      <c r="H1786" s="1" t="str">
        <f>VLOOKUP(E1786, MST_CM_ITEM!A:B,2,FALSE)</f>
        <v>物品の製造：家具･什器類</v>
      </c>
    </row>
    <row r="1787" spans="1:8" x14ac:dyDescent="0.15">
      <c r="A1787" s="1" t="str">
        <f>IF(MID(MST_CM_ITEM!A1787,12,2)&lt;&gt;"11",RIGHT(MST_CM_ITEM!A1787,13),RIGHT(MST_CM_ITEM!A1787,12))</f>
        <v>321511011018</v>
      </c>
      <c r="B1787" s="1" t="e">
        <f t="shared" si="108"/>
        <v>#REF!</v>
      </c>
      <c r="C1787" s="1" t="str">
        <f t="shared" si="109"/>
        <v>PPIORG3215</v>
      </c>
      <c r="D1787" s="1" t="str">
        <f t="shared" si="110"/>
        <v>PPISPLY321511</v>
      </c>
      <c r="E1787" s="1" t="str">
        <f t="shared" si="111"/>
        <v>PPIITEM321511011018</v>
      </c>
      <c r="F1787" s="1" t="str">
        <f>VLOOKUP( C1787,MST_CM_ORG!A:B,2)</f>
        <v>邑南町</v>
      </c>
      <c r="G1787" s="1" t="str">
        <f>VLOOKUP(D1787, PPI_SPLYCD!A:B,2,FALSE)</f>
        <v>物品</v>
      </c>
      <c r="H1787" s="1" t="str">
        <f>VLOOKUP(E1787, MST_CM_ITEM!A:B,2,FALSE)</f>
        <v>物品の製造：一般･産業用機器類</v>
      </c>
    </row>
    <row r="1788" spans="1:8" x14ac:dyDescent="0.15">
      <c r="A1788" s="1" t="str">
        <f>IF(MID(MST_CM_ITEM!A1788,12,2)&lt;&gt;"11",RIGHT(MST_CM_ITEM!A1788,13),RIGHT(MST_CM_ITEM!A1788,12))</f>
        <v>321511011019</v>
      </c>
      <c r="B1788" s="1" t="e">
        <f t="shared" si="108"/>
        <v>#REF!</v>
      </c>
      <c r="C1788" s="1" t="str">
        <f t="shared" si="109"/>
        <v>PPIORG3215</v>
      </c>
      <c r="D1788" s="1" t="str">
        <f t="shared" si="110"/>
        <v>PPISPLY321511</v>
      </c>
      <c r="E1788" s="1" t="str">
        <f t="shared" si="111"/>
        <v>PPIITEM321511011019</v>
      </c>
      <c r="F1788" s="1" t="str">
        <f>VLOOKUP( C1788,MST_CM_ORG!A:B,2)</f>
        <v>邑南町</v>
      </c>
      <c r="G1788" s="1" t="str">
        <f>VLOOKUP(D1788, PPI_SPLYCD!A:B,2,FALSE)</f>
        <v>物品</v>
      </c>
      <c r="H1788" s="1" t="str">
        <f>VLOOKUP(E1788, MST_CM_ITEM!A:B,2,FALSE)</f>
        <v>物品の製造：電気･通信用機器類</v>
      </c>
    </row>
    <row r="1789" spans="1:8" x14ac:dyDescent="0.15">
      <c r="A1789" s="1" t="str">
        <f>IF(MID(MST_CM_ITEM!A1789,12,2)&lt;&gt;"11",RIGHT(MST_CM_ITEM!A1789,13),RIGHT(MST_CM_ITEM!A1789,12))</f>
        <v>321511011020</v>
      </c>
      <c r="B1789" s="1" t="e">
        <f t="shared" si="108"/>
        <v>#REF!</v>
      </c>
      <c r="C1789" s="1" t="str">
        <f t="shared" si="109"/>
        <v>PPIORG3215</v>
      </c>
      <c r="D1789" s="1" t="str">
        <f t="shared" si="110"/>
        <v>PPISPLY321511</v>
      </c>
      <c r="E1789" s="1" t="str">
        <f t="shared" si="111"/>
        <v>PPIITEM321511011020</v>
      </c>
      <c r="F1789" s="1" t="str">
        <f>VLOOKUP( C1789,MST_CM_ORG!A:B,2)</f>
        <v>邑南町</v>
      </c>
      <c r="G1789" s="1" t="str">
        <f>VLOOKUP(D1789, PPI_SPLYCD!A:B,2,FALSE)</f>
        <v>物品</v>
      </c>
      <c r="H1789" s="1" t="str">
        <f>VLOOKUP(E1789, MST_CM_ITEM!A:B,2,FALSE)</f>
        <v>物品の製造：電子計算機類</v>
      </c>
    </row>
    <row r="1790" spans="1:8" x14ac:dyDescent="0.15">
      <c r="A1790" s="1" t="str">
        <f>IF(MID(MST_CM_ITEM!A1790,12,2)&lt;&gt;"11",RIGHT(MST_CM_ITEM!A1790,13),RIGHT(MST_CM_ITEM!A1790,12))</f>
        <v>321511011021</v>
      </c>
      <c r="B1790" s="1" t="e">
        <f t="shared" si="108"/>
        <v>#REF!</v>
      </c>
      <c r="C1790" s="1" t="str">
        <f t="shared" si="109"/>
        <v>PPIORG3215</v>
      </c>
      <c r="D1790" s="1" t="str">
        <f t="shared" si="110"/>
        <v>PPISPLY321511</v>
      </c>
      <c r="E1790" s="1" t="str">
        <f t="shared" si="111"/>
        <v>PPIITEM321511011021</v>
      </c>
      <c r="F1790" s="1" t="str">
        <f>VLOOKUP( C1790,MST_CM_ORG!A:B,2)</f>
        <v>邑南町</v>
      </c>
      <c r="G1790" s="1" t="str">
        <f>VLOOKUP(D1790, PPI_SPLYCD!A:B,2,FALSE)</f>
        <v>物品</v>
      </c>
      <c r="H1790" s="1" t="str">
        <f>VLOOKUP(E1790, MST_CM_ITEM!A:B,2,FALSE)</f>
        <v>物品の製造：精密機器類</v>
      </c>
    </row>
    <row r="1791" spans="1:8" x14ac:dyDescent="0.15">
      <c r="A1791" s="1" t="str">
        <f>IF(MID(MST_CM_ITEM!A1791,12,2)&lt;&gt;"11",RIGHT(MST_CM_ITEM!A1791,13),RIGHT(MST_CM_ITEM!A1791,12))</f>
        <v>321511011022</v>
      </c>
      <c r="B1791" s="1" t="e">
        <f t="shared" si="108"/>
        <v>#REF!</v>
      </c>
      <c r="C1791" s="1" t="str">
        <f t="shared" si="109"/>
        <v>PPIORG3215</v>
      </c>
      <c r="D1791" s="1" t="str">
        <f t="shared" si="110"/>
        <v>PPISPLY321511</v>
      </c>
      <c r="E1791" s="1" t="str">
        <f t="shared" si="111"/>
        <v>PPIITEM321511011022</v>
      </c>
      <c r="F1791" s="1" t="str">
        <f>VLOOKUP( C1791,MST_CM_ORG!A:B,2)</f>
        <v>邑南町</v>
      </c>
      <c r="G1791" s="1" t="str">
        <f>VLOOKUP(D1791, PPI_SPLYCD!A:B,2,FALSE)</f>
        <v>物品</v>
      </c>
      <c r="H1791" s="1" t="str">
        <f>VLOOKUP(E1791, MST_CM_ITEM!A:B,2,FALSE)</f>
        <v>物品の製造：医療用機器類</v>
      </c>
    </row>
    <row r="1792" spans="1:8" x14ac:dyDescent="0.15">
      <c r="A1792" s="1" t="str">
        <f>IF(MID(MST_CM_ITEM!A1792,12,2)&lt;&gt;"11",RIGHT(MST_CM_ITEM!A1792,13),RIGHT(MST_CM_ITEM!A1792,12))</f>
        <v>321511011023</v>
      </c>
      <c r="B1792" s="1" t="e">
        <f t="shared" si="108"/>
        <v>#REF!</v>
      </c>
      <c r="C1792" s="1" t="str">
        <f t="shared" si="109"/>
        <v>PPIORG3215</v>
      </c>
      <c r="D1792" s="1" t="str">
        <f t="shared" si="110"/>
        <v>PPISPLY321511</v>
      </c>
      <c r="E1792" s="1" t="str">
        <f t="shared" si="111"/>
        <v>PPIITEM321511011023</v>
      </c>
      <c r="F1792" s="1" t="str">
        <f>VLOOKUP( C1792,MST_CM_ORG!A:B,2)</f>
        <v>邑南町</v>
      </c>
      <c r="G1792" s="1" t="str">
        <f>VLOOKUP(D1792, PPI_SPLYCD!A:B,2,FALSE)</f>
        <v>物品</v>
      </c>
      <c r="H1792" s="1" t="str">
        <f>VLOOKUP(E1792, MST_CM_ITEM!A:B,2,FALSE)</f>
        <v>物品の製造：事務用機器類</v>
      </c>
    </row>
    <row r="1793" spans="1:8" x14ac:dyDescent="0.15">
      <c r="A1793" s="1" t="str">
        <f>IF(MID(MST_CM_ITEM!A1793,12,2)&lt;&gt;"11",RIGHT(MST_CM_ITEM!A1793,13),RIGHT(MST_CM_ITEM!A1793,12))</f>
        <v>321511011024</v>
      </c>
      <c r="B1793" s="1" t="e">
        <f t="shared" si="108"/>
        <v>#REF!</v>
      </c>
      <c r="C1793" s="1" t="str">
        <f t="shared" si="109"/>
        <v>PPIORG3215</v>
      </c>
      <c r="D1793" s="1" t="str">
        <f t="shared" si="110"/>
        <v>PPISPLY321511</v>
      </c>
      <c r="E1793" s="1" t="str">
        <f t="shared" si="111"/>
        <v>PPIITEM321511011024</v>
      </c>
      <c r="F1793" s="1" t="str">
        <f>VLOOKUP( C1793,MST_CM_ORG!A:B,2)</f>
        <v>邑南町</v>
      </c>
      <c r="G1793" s="1" t="str">
        <f>VLOOKUP(D1793, PPI_SPLYCD!A:B,2,FALSE)</f>
        <v>物品</v>
      </c>
      <c r="H1793" s="1" t="str">
        <f>VLOOKUP(E1793, MST_CM_ITEM!A:B,2,FALSE)</f>
        <v>物品の製造：その他機器類</v>
      </c>
    </row>
    <row r="1794" spans="1:8" x14ac:dyDescent="0.15">
      <c r="A1794" s="1" t="str">
        <f>IF(MID(MST_CM_ITEM!A1794,12,2)&lt;&gt;"11",RIGHT(MST_CM_ITEM!A1794,13),RIGHT(MST_CM_ITEM!A1794,12))</f>
        <v>321511011025</v>
      </c>
      <c r="B1794" s="1" t="e">
        <f t="shared" si="108"/>
        <v>#REF!</v>
      </c>
      <c r="C1794" s="1" t="str">
        <f t="shared" si="109"/>
        <v>PPIORG3215</v>
      </c>
      <c r="D1794" s="1" t="str">
        <f t="shared" si="110"/>
        <v>PPISPLY321511</v>
      </c>
      <c r="E1794" s="1" t="str">
        <f t="shared" si="111"/>
        <v>PPIITEM321511011025</v>
      </c>
      <c r="F1794" s="1" t="str">
        <f>VLOOKUP( C1794,MST_CM_ORG!A:B,2)</f>
        <v>邑南町</v>
      </c>
      <c r="G1794" s="1" t="str">
        <f>VLOOKUP(D1794, PPI_SPLYCD!A:B,2,FALSE)</f>
        <v>物品</v>
      </c>
      <c r="H1794" s="1" t="str">
        <f>VLOOKUP(E1794, MST_CM_ITEM!A:B,2,FALSE)</f>
        <v>物品の製造：医薬品･医療用品</v>
      </c>
    </row>
    <row r="1795" spans="1:8" x14ac:dyDescent="0.15">
      <c r="A1795" s="1" t="str">
        <f>IF(MID(MST_CM_ITEM!A1795,12,2)&lt;&gt;"11",RIGHT(MST_CM_ITEM!A1795,13),RIGHT(MST_CM_ITEM!A1795,12))</f>
        <v>321511011026</v>
      </c>
      <c r="B1795" s="1" t="e">
        <f t="shared" si="108"/>
        <v>#REF!</v>
      </c>
      <c r="C1795" s="1" t="str">
        <f t="shared" si="109"/>
        <v>PPIORG3215</v>
      </c>
      <c r="D1795" s="1" t="str">
        <f t="shared" si="110"/>
        <v>PPISPLY321511</v>
      </c>
      <c r="E1795" s="1" t="str">
        <f t="shared" si="111"/>
        <v>PPIITEM321511011026</v>
      </c>
      <c r="F1795" s="1" t="str">
        <f>VLOOKUP( C1795,MST_CM_ORG!A:B,2)</f>
        <v>邑南町</v>
      </c>
      <c r="G1795" s="1" t="str">
        <f>VLOOKUP(D1795, PPI_SPLYCD!A:B,2,FALSE)</f>
        <v>物品</v>
      </c>
      <c r="H1795" s="1" t="str">
        <f>VLOOKUP(E1795, MST_CM_ITEM!A:B,2,FALSE)</f>
        <v>物品の製造：事務用品類</v>
      </c>
    </row>
    <row r="1796" spans="1:8" x14ac:dyDescent="0.15">
      <c r="A1796" s="1" t="str">
        <f>IF(MID(MST_CM_ITEM!A1796,12,2)&lt;&gt;"11",RIGHT(MST_CM_ITEM!A1796,13),RIGHT(MST_CM_ITEM!A1796,12))</f>
        <v>321511011027</v>
      </c>
      <c r="B1796" s="1" t="e">
        <f t="shared" ref="B1796:B1859" si="112">IF(OR(ISERROR(F1796),ISERROR(G1796),ISERROR(H1796)),"",IF(org_name&lt;&gt;F1796,"",CONCATENATE(G1796,"：",H1796)))</f>
        <v>#REF!</v>
      </c>
      <c r="C1796" s="1" t="str">
        <f t="shared" ref="C1796:C1859" si="113">"PPIORG"&amp;LEFT(A1796,4)</f>
        <v>PPIORG3215</v>
      </c>
      <c r="D1796" s="1" t="str">
        <f t="shared" ref="D1796:D1859" si="114">"PPISPLY"&amp;LEFT(A1796,6)</f>
        <v>PPISPLY321511</v>
      </c>
      <c r="E1796" s="1" t="str">
        <f t="shared" ref="E1796:E1859" si="115">"PPIITEM"&amp;A1796</f>
        <v>PPIITEM321511011027</v>
      </c>
      <c r="F1796" s="1" t="str">
        <f>VLOOKUP( C1796,MST_CM_ORG!A:B,2)</f>
        <v>邑南町</v>
      </c>
      <c r="G1796" s="1" t="str">
        <f>VLOOKUP(D1796, PPI_SPLYCD!A:B,2,FALSE)</f>
        <v>物品</v>
      </c>
      <c r="H1796" s="1" t="str">
        <f>VLOOKUP(E1796, MST_CM_ITEM!A:B,2,FALSE)</f>
        <v>物品の製造：土木･建設･建築材料</v>
      </c>
    </row>
    <row r="1797" spans="1:8" x14ac:dyDescent="0.15">
      <c r="A1797" s="1" t="str">
        <f>IF(MID(MST_CM_ITEM!A1797,12,2)&lt;&gt;"11",RIGHT(MST_CM_ITEM!A1797,13),RIGHT(MST_CM_ITEM!A1797,12))</f>
        <v>321511011028</v>
      </c>
      <c r="B1797" s="1" t="e">
        <f t="shared" si="112"/>
        <v>#REF!</v>
      </c>
      <c r="C1797" s="1" t="str">
        <f t="shared" si="113"/>
        <v>PPIORG3215</v>
      </c>
      <c r="D1797" s="1" t="str">
        <f t="shared" si="114"/>
        <v>PPISPLY321511</v>
      </c>
      <c r="E1797" s="1" t="str">
        <f t="shared" si="115"/>
        <v>PPIITEM321511011028</v>
      </c>
      <c r="F1797" s="1" t="str">
        <f>VLOOKUP( C1797,MST_CM_ORG!A:B,2)</f>
        <v>邑南町</v>
      </c>
      <c r="G1797" s="1" t="str">
        <f>VLOOKUP(D1797, PPI_SPLYCD!A:B,2,FALSE)</f>
        <v>物品</v>
      </c>
      <c r="H1797" s="1" t="str">
        <f>VLOOKUP(E1797, MST_CM_ITEM!A:B,2,FALSE)</f>
        <v>物品の製造：造幣･印刷事業用原材料類</v>
      </c>
    </row>
    <row r="1798" spans="1:8" x14ac:dyDescent="0.15">
      <c r="A1798" s="1" t="str">
        <f>IF(MID(MST_CM_ITEM!A1798,12,2)&lt;&gt;"11",RIGHT(MST_CM_ITEM!A1798,13),RIGHT(MST_CM_ITEM!A1798,12))</f>
        <v>321511011029</v>
      </c>
      <c r="B1798" s="1" t="e">
        <f t="shared" si="112"/>
        <v>#REF!</v>
      </c>
      <c r="C1798" s="1" t="str">
        <f t="shared" si="113"/>
        <v>PPIORG3215</v>
      </c>
      <c r="D1798" s="1" t="str">
        <f t="shared" si="114"/>
        <v>PPISPLY321511</v>
      </c>
      <c r="E1798" s="1" t="str">
        <f t="shared" si="115"/>
        <v>PPIITEM321511011029</v>
      </c>
      <c r="F1798" s="1" t="str">
        <f>VLOOKUP( C1798,MST_CM_ORG!A:B,2)</f>
        <v>邑南町</v>
      </c>
      <c r="G1798" s="1" t="str">
        <f>VLOOKUP(D1798, PPI_SPLYCD!A:B,2,FALSE)</f>
        <v>物品</v>
      </c>
      <c r="H1798" s="1" t="str">
        <f>VLOOKUP(E1798, MST_CM_ITEM!A:B,2,FALSE)</f>
        <v>物品の製造：造幣事業用金属工芸品類</v>
      </c>
    </row>
    <row r="1799" spans="1:8" x14ac:dyDescent="0.15">
      <c r="A1799" s="1" t="str">
        <f>IF(MID(MST_CM_ITEM!A1799,12,2)&lt;&gt;"11",RIGHT(MST_CM_ITEM!A1799,13),RIGHT(MST_CM_ITEM!A1799,12))</f>
        <v>321511011030</v>
      </c>
      <c r="B1799" s="1" t="e">
        <f t="shared" si="112"/>
        <v>#REF!</v>
      </c>
      <c r="C1799" s="1" t="str">
        <f t="shared" si="113"/>
        <v>PPIORG3215</v>
      </c>
      <c r="D1799" s="1" t="str">
        <f t="shared" si="114"/>
        <v>PPISPLY321511</v>
      </c>
      <c r="E1799" s="1" t="str">
        <f t="shared" si="115"/>
        <v>PPIITEM321511011030</v>
      </c>
      <c r="F1799" s="1" t="str">
        <f>VLOOKUP( C1799,MST_CM_ORG!A:B,2)</f>
        <v>邑南町</v>
      </c>
      <c r="G1799" s="1" t="str">
        <f>VLOOKUP(D1799, PPI_SPLYCD!A:B,2,FALSE)</f>
        <v>物品</v>
      </c>
      <c r="H1799" s="1" t="str">
        <f>VLOOKUP(E1799, MST_CM_ITEM!A:B,2,FALSE)</f>
        <v>物品の製造：警察用装備品類</v>
      </c>
    </row>
    <row r="1800" spans="1:8" x14ac:dyDescent="0.15">
      <c r="A1800" s="1" t="str">
        <f>IF(MID(MST_CM_ITEM!A1800,12,2)&lt;&gt;"11",RIGHT(MST_CM_ITEM!A1800,13),RIGHT(MST_CM_ITEM!A1800,12))</f>
        <v>321511011031</v>
      </c>
      <c r="B1800" s="1" t="e">
        <f t="shared" si="112"/>
        <v>#REF!</v>
      </c>
      <c r="C1800" s="1" t="str">
        <f t="shared" si="113"/>
        <v>PPIORG3215</v>
      </c>
      <c r="D1800" s="1" t="str">
        <f t="shared" si="114"/>
        <v>PPISPLY321511</v>
      </c>
      <c r="E1800" s="1" t="str">
        <f t="shared" si="115"/>
        <v>PPIITEM321511011031</v>
      </c>
      <c r="F1800" s="1" t="str">
        <f>VLOOKUP( C1800,MST_CM_ORG!A:B,2)</f>
        <v>邑南町</v>
      </c>
      <c r="G1800" s="1" t="str">
        <f>VLOOKUP(D1800, PPI_SPLYCD!A:B,2,FALSE)</f>
        <v>物品</v>
      </c>
      <c r="H1800" s="1" t="str">
        <f>VLOOKUP(E1800, MST_CM_ITEM!A:B,2,FALSE)</f>
        <v>物品の製造：防衛用装備品類</v>
      </c>
    </row>
    <row r="1801" spans="1:8" x14ac:dyDescent="0.15">
      <c r="A1801" s="1" t="str">
        <f>IF(MID(MST_CM_ITEM!A1801,12,2)&lt;&gt;"11",RIGHT(MST_CM_ITEM!A1801,13),RIGHT(MST_CM_ITEM!A1801,12))</f>
        <v>321511011032</v>
      </c>
      <c r="B1801" s="1" t="e">
        <f t="shared" si="112"/>
        <v>#REF!</v>
      </c>
      <c r="C1801" s="1" t="str">
        <f t="shared" si="113"/>
        <v>PPIORG3215</v>
      </c>
      <c r="D1801" s="1" t="str">
        <f t="shared" si="114"/>
        <v>PPISPLY321511</v>
      </c>
      <c r="E1801" s="1" t="str">
        <f t="shared" si="115"/>
        <v>PPIITEM321511011032</v>
      </c>
      <c r="F1801" s="1" t="str">
        <f>VLOOKUP( C1801,MST_CM_ORG!A:B,2)</f>
        <v>邑南町</v>
      </c>
      <c r="G1801" s="1" t="str">
        <f>VLOOKUP(D1801, PPI_SPLYCD!A:B,2,FALSE)</f>
        <v>物品</v>
      </c>
      <c r="H1801" s="1" t="str">
        <f>VLOOKUP(E1801, MST_CM_ITEM!A:B,2,FALSE)</f>
        <v>物品の製造：印類</v>
      </c>
    </row>
    <row r="1802" spans="1:8" x14ac:dyDescent="0.15">
      <c r="A1802" s="1" t="str">
        <f>IF(MID(MST_CM_ITEM!A1802,12,2)&lt;&gt;"11",RIGHT(MST_CM_ITEM!A1802,13),RIGHT(MST_CM_ITEM!A1802,12))</f>
        <v>321511011033</v>
      </c>
      <c r="B1802" s="1" t="e">
        <f t="shared" si="112"/>
        <v>#REF!</v>
      </c>
      <c r="C1802" s="1" t="str">
        <f t="shared" si="113"/>
        <v>PPIORG3215</v>
      </c>
      <c r="D1802" s="1" t="str">
        <f t="shared" si="114"/>
        <v>PPISPLY321511</v>
      </c>
      <c r="E1802" s="1" t="str">
        <f t="shared" si="115"/>
        <v>PPIITEM321511011033</v>
      </c>
      <c r="F1802" s="1" t="str">
        <f>VLOOKUP( C1802,MST_CM_ORG!A:B,2)</f>
        <v>邑南町</v>
      </c>
      <c r="G1802" s="1" t="str">
        <f>VLOOKUP(D1802, PPI_SPLYCD!A:B,2,FALSE)</f>
        <v>物品</v>
      </c>
      <c r="H1802" s="1" t="str">
        <f>VLOOKUP(E1802, MST_CM_ITEM!A:B,2,FALSE)</f>
        <v>物品の製造：看板類</v>
      </c>
    </row>
    <row r="1803" spans="1:8" x14ac:dyDescent="0.15">
      <c r="A1803" s="1" t="str">
        <f>IF(MID(MST_CM_ITEM!A1803,12,2)&lt;&gt;"11",RIGHT(MST_CM_ITEM!A1803,13),RIGHT(MST_CM_ITEM!A1803,12))</f>
        <v>321511011034</v>
      </c>
      <c r="B1803" s="1" t="e">
        <f t="shared" si="112"/>
        <v>#REF!</v>
      </c>
      <c r="C1803" s="1" t="str">
        <f t="shared" si="113"/>
        <v>PPIORG3215</v>
      </c>
      <c r="D1803" s="1" t="str">
        <f t="shared" si="114"/>
        <v>PPISPLY321511</v>
      </c>
      <c r="E1803" s="1" t="str">
        <f t="shared" si="115"/>
        <v>PPIITEM321511011034</v>
      </c>
      <c r="F1803" s="1" t="str">
        <f>VLOOKUP( C1803,MST_CM_ORG!A:B,2)</f>
        <v>邑南町</v>
      </c>
      <c r="G1803" s="1" t="str">
        <f>VLOOKUP(D1803, PPI_SPLYCD!A:B,2,FALSE)</f>
        <v>物品</v>
      </c>
      <c r="H1803" s="1" t="str">
        <f>VLOOKUP(E1803, MST_CM_ITEM!A:B,2,FALSE)</f>
        <v>物品の製造：看板・標識類</v>
      </c>
    </row>
    <row r="1804" spans="1:8" x14ac:dyDescent="0.15">
      <c r="A1804" s="1" t="str">
        <f>IF(MID(MST_CM_ITEM!A1804,12,2)&lt;&gt;"11",RIGHT(MST_CM_ITEM!A1804,13),RIGHT(MST_CM_ITEM!A1804,12))</f>
        <v>321511011035</v>
      </c>
      <c r="B1804" s="1" t="e">
        <f t="shared" si="112"/>
        <v>#REF!</v>
      </c>
      <c r="C1804" s="1" t="str">
        <f t="shared" si="113"/>
        <v>PPIORG3215</v>
      </c>
      <c r="D1804" s="1" t="str">
        <f t="shared" si="114"/>
        <v>PPISPLY321511</v>
      </c>
      <c r="E1804" s="1" t="str">
        <f t="shared" si="115"/>
        <v>PPIITEM321511011035</v>
      </c>
      <c r="F1804" s="1" t="str">
        <f>VLOOKUP( C1804,MST_CM_ORG!A:B,2)</f>
        <v>邑南町</v>
      </c>
      <c r="G1804" s="1" t="str">
        <f>VLOOKUP(D1804, PPI_SPLYCD!A:B,2,FALSE)</f>
        <v>物品</v>
      </c>
      <c r="H1804" s="1" t="str">
        <f>VLOOKUP(E1804, MST_CM_ITEM!A:B,2,FALSE)</f>
        <v>物品の製造：コピー・青写真</v>
      </c>
    </row>
    <row r="1805" spans="1:8" x14ac:dyDescent="0.15">
      <c r="A1805" s="1" t="str">
        <f>IF(MID(MST_CM_ITEM!A1805,12,2)&lt;&gt;"11",RIGHT(MST_CM_ITEM!A1805,13),RIGHT(MST_CM_ITEM!A1805,12))</f>
        <v>321511011036</v>
      </c>
      <c r="B1805" s="1" t="e">
        <f t="shared" si="112"/>
        <v>#REF!</v>
      </c>
      <c r="C1805" s="1" t="str">
        <f t="shared" si="113"/>
        <v>PPIORG3215</v>
      </c>
      <c r="D1805" s="1" t="str">
        <f t="shared" si="114"/>
        <v>PPISPLY321511</v>
      </c>
      <c r="E1805" s="1" t="str">
        <f t="shared" si="115"/>
        <v>PPIITEM321511011036</v>
      </c>
      <c r="F1805" s="1" t="str">
        <f>VLOOKUP( C1805,MST_CM_ORG!A:B,2)</f>
        <v>邑南町</v>
      </c>
      <c r="G1805" s="1" t="str">
        <f>VLOOKUP(D1805, PPI_SPLYCD!A:B,2,FALSE)</f>
        <v>物品</v>
      </c>
      <c r="H1805" s="1" t="str">
        <f>VLOOKUP(E1805, MST_CM_ITEM!A:B,2,FALSE)</f>
        <v>物品の製造：印判類</v>
      </c>
    </row>
    <row r="1806" spans="1:8" x14ac:dyDescent="0.15">
      <c r="A1806" s="1" t="str">
        <f>IF(MID(MST_CM_ITEM!A1806,12,2)&lt;&gt;"11",RIGHT(MST_CM_ITEM!A1806,13),RIGHT(MST_CM_ITEM!A1806,12))</f>
        <v>321511011037</v>
      </c>
      <c r="B1806" s="1" t="e">
        <f t="shared" si="112"/>
        <v>#REF!</v>
      </c>
      <c r="C1806" s="1" t="str">
        <f t="shared" si="113"/>
        <v>PPIORG3215</v>
      </c>
      <c r="D1806" s="1" t="str">
        <f t="shared" si="114"/>
        <v>PPISPLY321511</v>
      </c>
      <c r="E1806" s="1" t="str">
        <f t="shared" si="115"/>
        <v>PPIITEM321511011037</v>
      </c>
      <c r="F1806" s="1" t="str">
        <f>VLOOKUP( C1806,MST_CM_ORG!A:B,2)</f>
        <v>邑南町</v>
      </c>
      <c r="G1806" s="1" t="str">
        <f>VLOOKUP(D1806, PPI_SPLYCD!A:B,2,FALSE)</f>
        <v>物品</v>
      </c>
      <c r="H1806" s="1" t="str">
        <f>VLOOKUP(E1806, MST_CM_ITEM!A:B,2,FALSE)</f>
        <v>物品の製造：文具</v>
      </c>
    </row>
    <row r="1807" spans="1:8" x14ac:dyDescent="0.15">
      <c r="A1807" s="1" t="str">
        <f>IF(MID(MST_CM_ITEM!A1807,12,2)&lt;&gt;"11",RIGHT(MST_CM_ITEM!A1807,13),RIGHT(MST_CM_ITEM!A1807,12))</f>
        <v>321511011038</v>
      </c>
      <c r="B1807" s="1" t="e">
        <f t="shared" si="112"/>
        <v>#REF!</v>
      </c>
      <c r="C1807" s="1" t="str">
        <f t="shared" si="113"/>
        <v>PPIORG3215</v>
      </c>
      <c r="D1807" s="1" t="str">
        <f t="shared" si="114"/>
        <v>PPISPLY321511</v>
      </c>
      <c r="E1807" s="1" t="str">
        <f t="shared" si="115"/>
        <v>PPIITEM321511011038</v>
      </c>
      <c r="F1807" s="1" t="str">
        <f>VLOOKUP( C1807,MST_CM_ORG!A:B,2)</f>
        <v>邑南町</v>
      </c>
      <c r="G1807" s="1" t="str">
        <f>VLOOKUP(D1807, PPI_SPLYCD!A:B,2,FALSE)</f>
        <v>物品</v>
      </c>
      <c r="H1807" s="1" t="str">
        <f>VLOOKUP(E1807, MST_CM_ITEM!A:B,2,FALSE)</f>
        <v>物品の製造：パソコン・ソフト</v>
      </c>
    </row>
    <row r="1808" spans="1:8" x14ac:dyDescent="0.15">
      <c r="A1808" s="1" t="str">
        <f>IF(MID(MST_CM_ITEM!A1808,12,2)&lt;&gt;"11",RIGHT(MST_CM_ITEM!A1808,13),RIGHT(MST_CM_ITEM!A1808,12))</f>
        <v>321511011039</v>
      </c>
      <c r="B1808" s="1" t="e">
        <f t="shared" si="112"/>
        <v>#REF!</v>
      </c>
      <c r="C1808" s="1" t="str">
        <f t="shared" si="113"/>
        <v>PPIORG3215</v>
      </c>
      <c r="D1808" s="1" t="str">
        <f t="shared" si="114"/>
        <v>PPISPLY321511</v>
      </c>
      <c r="E1808" s="1" t="str">
        <f t="shared" si="115"/>
        <v>PPIITEM321511011039</v>
      </c>
      <c r="F1808" s="1" t="str">
        <f>VLOOKUP( C1808,MST_CM_ORG!A:B,2)</f>
        <v>邑南町</v>
      </c>
      <c r="G1808" s="1" t="str">
        <f>VLOOKUP(D1808, PPI_SPLYCD!A:B,2,FALSE)</f>
        <v>物品</v>
      </c>
      <c r="H1808" s="1" t="str">
        <f>VLOOKUP(E1808, MST_CM_ITEM!A:B,2,FALSE)</f>
        <v>物品の製造：贈答品・表彰具類</v>
      </c>
    </row>
    <row r="1809" spans="1:8" x14ac:dyDescent="0.15">
      <c r="A1809" s="1" t="str">
        <f>IF(MID(MST_CM_ITEM!A1809,12,2)&lt;&gt;"11",RIGHT(MST_CM_ITEM!A1809,13),RIGHT(MST_CM_ITEM!A1809,12))</f>
        <v>321511011040</v>
      </c>
      <c r="B1809" s="1" t="e">
        <f t="shared" si="112"/>
        <v>#REF!</v>
      </c>
      <c r="C1809" s="1" t="str">
        <f t="shared" si="113"/>
        <v>PPIORG3215</v>
      </c>
      <c r="D1809" s="1" t="str">
        <f t="shared" si="114"/>
        <v>PPISPLY321511</v>
      </c>
      <c r="E1809" s="1" t="str">
        <f t="shared" si="115"/>
        <v>PPIITEM321511011040</v>
      </c>
      <c r="F1809" s="1" t="str">
        <f>VLOOKUP( C1809,MST_CM_ORG!A:B,2)</f>
        <v>邑南町</v>
      </c>
      <c r="G1809" s="1" t="str">
        <f>VLOOKUP(D1809, PPI_SPLYCD!A:B,2,FALSE)</f>
        <v>物品</v>
      </c>
      <c r="H1809" s="1" t="str">
        <f>VLOOKUP(E1809, MST_CM_ITEM!A:B,2,FALSE)</f>
        <v>物品の製造：教材・教具</v>
      </c>
    </row>
    <row r="1810" spans="1:8" x14ac:dyDescent="0.15">
      <c r="A1810" s="1" t="str">
        <f>IF(MID(MST_CM_ITEM!A1810,12,2)&lt;&gt;"11",RIGHT(MST_CM_ITEM!A1810,13),RIGHT(MST_CM_ITEM!A1810,12))</f>
        <v>321511011041</v>
      </c>
      <c r="B1810" s="1" t="e">
        <f t="shared" si="112"/>
        <v>#REF!</v>
      </c>
      <c r="C1810" s="1" t="str">
        <f t="shared" si="113"/>
        <v>PPIORG3215</v>
      </c>
      <c r="D1810" s="1" t="str">
        <f t="shared" si="114"/>
        <v>PPISPLY321511</v>
      </c>
      <c r="E1810" s="1" t="str">
        <f t="shared" si="115"/>
        <v>PPIITEM321511011041</v>
      </c>
      <c r="F1810" s="1" t="str">
        <f>VLOOKUP( C1810,MST_CM_ORG!A:B,2)</f>
        <v>邑南町</v>
      </c>
      <c r="G1810" s="1" t="str">
        <f>VLOOKUP(D1810, PPI_SPLYCD!A:B,2,FALSE)</f>
        <v>物品</v>
      </c>
      <c r="H1810" s="1" t="str">
        <f>VLOOKUP(E1810, MST_CM_ITEM!A:B,2,FALSE)</f>
        <v>物品の製造：運動用具類</v>
      </c>
    </row>
    <row r="1811" spans="1:8" x14ac:dyDescent="0.15">
      <c r="A1811" s="1" t="str">
        <f>IF(MID(MST_CM_ITEM!A1811,12,2)&lt;&gt;"11",RIGHT(MST_CM_ITEM!A1811,13),RIGHT(MST_CM_ITEM!A1811,12))</f>
        <v>321511011042</v>
      </c>
      <c r="B1811" s="1" t="e">
        <f t="shared" si="112"/>
        <v>#REF!</v>
      </c>
      <c r="C1811" s="1" t="str">
        <f t="shared" si="113"/>
        <v>PPIORG3215</v>
      </c>
      <c r="D1811" s="1" t="str">
        <f t="shared" si="114"/>
        <v>PPISPLY321511</v>
      </c>
      <c r="E1811" s="1" t="str">
        <f t="shared" si="115"/>
        <v>PPIITEM321511011042</v>
      </c>
      <c r="F1811" s="1" t="str">
        <f>VLOOKUP( C1811,MST_CM_ORG!A:B,2)</f>
        <v>邑南町</v>
      </c>
      <c r="G1811" s="1" t="str">
        <f>VLOOKUP(D1811, PPI_SPLYCD!A:B,2,FALSE)</f>
        <v>物品</v>
      </c>
      <c r="H1811" s="1" t="str">
        <f>VLOOKUP(E1811, MST_CM_ITEM!A:B,2,FALSE)</f>
        <v>物品の製造：音楽器具類</v>
      </c>
    </row>
    <row r="1812" spans="1:8" x14ac:dyDescent="0.15">
      <c r="A1812" s="1" t="str">
        <f>IF(MID(MST_CM_ITEM!A1812,12,2)&lt;&gt;"11",RIGHT(MST_CM_ITEM!A1812,13),RIGHT(MST_CM_ITEM!A1812,12))</f>
        <v>321511011043</v>
      </c>
      <c r="B1812" s="1" t="e">
        <f t="shared" si="112"/>
        <v>#REF!</v>
      </c>
      <c r="C1812" s="1" t="str">
        <f t="shared" si="113"/>
        <v>PPIORG3215</v>
      </c>
      <c r="D1812" s="1" t="str">
        <f t="shared" si="114"/>
        <v>PPISPLY321511</v>
      </c>
      <c r="E1812" s="1" t="str">
        <f t="shared" si="115"/>
        <v>PPIITEM321511011043</v>
      </c>
      <c r="F1812" s="1" t="str">
        <f>VLOOKUP( C1812,MST_CM_ORG!A:B,2)</f>
        <v>邑南町</v>
      </c>
      <c r="G1812" s="1" t="str">
        <f>VLOOKUP(D1812, PPI_SPLYCD!A:B,2,FALSE)</f>
        <v>物品</v>
      </c>
      <c r="H1812" s="1" t="str">
        <f>VLOOKUP(E1812, MST_CM_ITEM!A:B,2,FALSE)</f>
        <v>物品の製造：食品類</v>
      </c>
    </row>
    <row r="1813" spans="1:8" x14ac:dyDescent="0.15">
      <c r="A1813" s="1" t="str">
        <f>IF(MID(MST_CM_ITEM!A1813,12,2)&lt;&gt;"11",RIGHT(MST_CM_ITEM!A1813,13),RIGHT(MST_CM_ITEM!A1813,12))</f>
        <v>321511011044</v>
      </c>
      <c r="B1813" s="1" t="e">
        <f t="shared" si="112"/>
        <v>#REF!</v>
      </c>
      <c r="C1813" s="1" t="str">
        <f t="shared" si="113"/>
        <v>PPIORG3215</v>
      </c>
      <c r="D1813" s="1" t="str">
        <f t="shared" si="114"/>
        <v>PPISPLY321511</v>
      </c>
      <c r="E1813" s="1" t="str">
        <f t="shared" si="115"/>
        <v>PPIITEM321511011044</v>
      </c>
      <c r="F1813" s="1" t="str">
        <f>VLOOKUP( C1813,MST_CM_ORG!A:B,2)</f>
        <v>邑南町</v>
      </c>
      <c r="G1813" s="1" t="str">
        <f>VLOOKUP(D1813, PPI_SPLYCD!A:B,2,FALSE)</f>
        <v>物品</v>
      </c>
      <c r="H1813" s="1" t="str">
        <f>VLOOKUP(E1813, MST_CM_ITEM!A:B,2,FALSE)</f>
        <v>物品の製造：荒物・雑貨</v>
      </c>
    </row>
    <row r="1814" spans="1:8" x14ac:dyDescent="0.15">
      <c r="A1814" s="1" t="str">
        <f>IF(MID(MST_CM_ITEM!A1814,12,2)&lt;&gt;"11",RIGHT(MST_CM_ITEM!A1814,13),RIGHT(MST_CM_ITEM!A1814,12))</f>
        <v>321511011045</v>
      </c>
      <c r="B1814" s="1" t="e">
        <f t="shared" si="112"/>
        <v>#REF!</v>
      </c>
      <c r="C1814" s="1" t="str">
        <f t="shared" si="113"/>
        <v>PPIORG3215</v>
      </c>
      <c r="D1814" s="1" t="str">
        <f t="shared" si="114"/>
        <v>PPISPLY321511</v>
      </c>
      <c r="E1814" s="1" t="str">
        <f t="shared" si="115"/>
        <v>PPIITEM321511011045</v>
      </c>
      <c r="F1814" s="1" t="str">
        <f>VLOOKUP( C1814,MST_CM_ORG!A:B,2)</f>
        <v>邑南町</v>
      </c>
      <c r="G1814" s="1" t="str">
        <f>VLOOKUP(D1814, PPI_SPLYCD!A:B,2,FALSE)</f>
        <v>物品</v>
      </c>
      <c r="H1814" s="1" t="str">
        <f>VLOOKUP(E1814, MST_CM_ITEM!A:B,2,FALSE)</f>
        <v>物品の製造：厨房機器</v>
      </c>
    </row>
    <row r="1815" spans="1:8" x14ac:dyDescent="0.15">
      <c r="A1815" s="1" t="str">
        <f>IF(MID(MST_CM_ITEM!A1815,12,2)&lt;&gt;"11",RIGHT(MST_CM_ITEM!A1815,13),RIGHT(MST_CM_ITEM!A1815,12))</f>
        <v>321511011046</v>
      </c>
      <c r="B1815" s="1" t="e">
        <f t="shared" si="112"/>
        <v>#REF!</v>
      </c>
      <c r="C1815" s="1" t="str">
        <f t="shared" si="113"/>
        <v>PPIORG3215</v>
      </c>
      <c r="D1815" s="1" t="str">
        <f t="shared" si="114"/>
        <v>PPISPLY321511</v>
      </c>
      <c r="E1815" s="1" t="str">
        <f t="shared" si="115"/>
        <v>PPIITEM321511011046</v>
      </c>
      <c r="F1815" s="1" t="str">
        <f>VLOOKUP( C1815,MST_CM_ORG!A:B,2)</f>
        <v>邑南町</v>
      </c>
      <c r="G1815" s="1" t="str">
        <f>VLOOKUP(D1815, PPI_SPLYCD!A:B,2,FALSE)</f>
        <v>物品</v>
      </c>
      <c r="H1815" s="1" t="str">
        <f>VLOOKUP(E1815, MST_CM_ITEM!A:B,2,FALSE)</f>
        <v>物品の製造：計測機器</v>
      </c>
    </row>
    <row r="1816" spans="1:8" x14ac:dyDescent="0.15">
      <c r="A1816" s="1" t="str">
        <f>IF(MID(MST_CM_ITEM!A1816,12,2)&lt;&gt;"11",RIGHT(MST_CM_ITEM!A1816,13),RIGHT(MST_CM_ITEM!A1816,12))</f>
        <v>321511011047</v>
      </c>
      <c r="B1816" s="1" t="e">
        <f t="shared" si="112"/>
        <v>#REF!</v>
      </c>
      <c r="C1816" s="1" t="str">
        <f t="shared" si="113"/>
        <v>PPIORG3215</v>
      </c>
      <c r="D1816" s="1" t="str">
        <f t="shared" si="114"/>
        <v>PPISPLY321511</v>
      </c>
      <c r="E1816" s="1" t="str">
        <f t="shared" si="115"/>
        <v>PPIITEM321511011047</v>
      </c>
      <c r="F1816" s="1" t="str">
        <f>VLOOKUP( C1816,MST_CM_ORG!A:B,2)</f>
        <v>邑南町</v>
      </c>
      <c r="G1816" s="1" t="str">
        <f>VLOOKUP(D1816, PPI_SPLYCD!A:B,2,FALSE)</f>
        <v>物品</v>
      </c>
      <c r="H1816" s="1" t="str">
        <f>VLOOKUP(E1816, MST_CM_ITEM!A:B,2,FALSE)</f>
        <v>物品の製造：消防・防災用品</v>
      </c>
    </row>
    <row r="1817" spans="1:8" x14ac:dyDescent="0.15">
      <c r="A1817" s="1" t="str">
        <f>IF(MID(MST_CM_ITEM!A1817,12,2)&lt;&gt;"11",RIGHT(MST_CM_ITEM!A1817,13),RIGHT(MST_CM_ITEM!A1817,12))</f>
        <v>321511011048</v>
      </c>
      <c r="B1817" s="1" t="e">
        <f t="shared" si="112"/>
        <v>#REF!</v>
      </c>
      <c r="C1817" s="1" t="str">
        <f t="shared" si="113"/>
        <v>PPIORG3215</v>
      </c>
      <c r="D1817" s="1" t="str">
        <f t="shared" si="114"/>
        <v>PPISPLY321511</v>
      </c>
      <c r="E1817" s="1" t="str">
        <f t="shared" si="115"/>
        <v>PPIITEM321511011048</v>
      </c>
      <c r="F1817" s="1" t="str">
        <f>VLOOKUP( C1817,MST_CM_ORG!A:B,2)</f>
        <v>邑南町</v>
      </c>
      <c r="G1817" s="1" t="str">
        <f>VLOOKUP(D1817, PPI_SPLYCD!A:B,2,FALSE)</f>
        <v>物品</v>
      </c>
      <c r="H1817" s="1" t="str">
        <f>VLOOKUP(E1817, MST_CM_ITEM!A:B,2,FALSE)</f>
        <v>物品の製造：室内装飾品</v>
      </c>
    </row>
    <row r="1818" spans="1:8" x14ac:dyDescent="0.15">
      <c r="A1818" s="1" t="str">
        <f>IF(MID(MST_CM_ITEM!A1818,12,2)&lt;&gt;"11",RIGHT(MST_CM_ITEM!A1818,13),RIGHT(MST_CM_ITEM!A1818,12))</f>
        <v>321511011049</v>
      </c>
      <c r="B1818" s="1" t="e">
        <f t="shared" si="112"/>
        <v>#REF!</v>
      </c>
      <c r="C1818" s="1" t="str">
        <f t="shared" si="113"/>
        <v>PPIORG3215</v>
      </c>
      <c r="D1818" s="1" t="str">
        <f t="shared" si="114"/>
        <v>PPISPLY321511</v>
      </c>
      <c r="E1818" s="1" t="str">
        <f t="shared" si="115"/>
        <v>PPIITEM321511011049</v>
      </c>
      <c r="F1818" s="1" t="str">
        <f>VLOOKUP( C1818,MST_CM_ORG!A:B,2)</f>
        <v>邑南町</v>
      </c>
      <c r="G1818" s="1" t="str">
        <f>VLOOKUP(D1818, PPI_SPLYCD!A:B,2,FALSE)</f>
        <v>物品</v>
      </c>
      <c r="H1818" s="1" t="str">
        <f>VLOOKUP(E1818, MST_CM_ITEM!A:B,2,FALSE)</f>
        <v>物品の製造：道路・交通安全機材</v>
      </c>
    </row>
    <row r="1819" spans="1:8" x14ac:dyDescent="0.15">
      <c r="A1819" s="1" t="str">
        <f>IF(MID(MST_CM_ITEM!A1819,12,2)&lt;&gt;"11",RIGHT(MST_CM_ITEM!A1819,13),RIGHT(MST_CM_ITEM!A1819,12))</f>
        <v>321511011050</v>
      </c>
      <c r="B1819" s="1" t="e">
        <f t="shared" si="112"/>
        <v>#REF!</v>
      </c>
      <c r="C1819" s="1" t="str">
        <f t="shared" si="113"/>
        <v>PPIORG3215</v>
      </c>
      <c r="D1819" s="1" t="str">
        <f t="shared" si="114"/>
        <v>PPISPLY321511</v>
      </c>
      <c r="E1819" s="1" t="str">
        <f t="shared" si="115"/>
        <v>PPIITEM321511011050</v>
      </c>
      <c r="F1819" s="1" t="str">
        <f>VLOOKUP( C1819,MST_CM_ORG!A:B,2)</f>
        <v>邑南町</v>
      </c>
      <c r="G1819" s="1" t="str">
        <f>VLOOKUP(D1819, PPI_SPLYCD!A:B,2,FALSE)</f>
        <v>物品</v>
      </c>
      <c r="H1819" s="1" t="str">
        <f>VLOOKUP(E1819, MST_CM_ITEM!A:B,2,FALSE)</f>
        <v>物品の製造：資材</v>
      </c>
    </row>
    <row r="1820" spans="1:8" x14ac:dyDescent="0.15">
      <c r="A1820" s="1" t="str">
        <f>IF(MID(MST_CM_ITEM!A1820,12,2)&lt;&gt;"11",RIGHT(MST_CM_ITEM!A1820,13),RIGHT(MST_CM_ITEM!A1820,12))</f>
        <v>321511011051</v>
      </c>
      <c r="B1820" s="1" t="e">
        <f t="shared" si="112"/>
        <v>#REF!</v>
      </c>
      <c r="C1820" s="1" t="str">
        <f t="shared" si="113"/>
        <v>PPIORG3215</v>
      </c>
      <c r="D1820" s="1" t="str">
        <f t="shared" si="114"/>
        <v>PPISPLY321511</v>
      </c>
      <c r="E1820" s="1" t="str">
        <f t="shared" si="115"/>
        <v>PPIITEM321511011051</v>
      </c>
      <c r="F1820" s="1" t="str">
        <f>VLOOKUP( C1820,MST_CM_ORG!A:B,2)</f>
        <v>邑南町</v>
      </c>
      <c r="G1820" s="1" t="str">
        <f>VLOOKUP(D1820, PPI_SPLYCD!A:B,2,FALSE)</f>
        <v>物品</v>
      </c>
      <c r="H1820" s="1" t="str">
        <f>VLOOKUP(E1820, MST_CM_ITEM!A:B,2,FALSE)</f>
        <v>物品の製造：コンクリート二次製品</v>
      </c>
    </row>
    <row r="1821" spans="1:8" x14ac:dyDescent="0.15">
      <c r="A1821" s="1" t="str">
        <f>IF(MID(MST_CM_ITEM!A1821,12,2)&lt;&gt;"11",RIGHT(MST_CM_ITEM!A1821,13),RIGHT(MST_CM_ITEM!A1821,12))</f>
        <v>321511011052</v>
      </c>
      <c r="B1821" s="1" t="e">
        <f t="shared" si="112"/>
        <v>#REF!</v>
      </c>
      <c r="C1821" s="1" t="str">
        <f t="shared" si="113"/>
        <v>PPIORG3215</v>
      </c>
      <c r="D1821" s="1" t="str">
        <f t="shared" si="114"/>
        <v>PPISPLY321511</v>
      </c>
      <c r="E1821" s="1" t="str">
        <f t="shared" si="115"/>
        <v>PPIITEM321511011052</v>
      </c>
      <c r="F1821" s="1" t="str">
        <f>VLOOKUP( C1821,MST_CM_ORG!A:B,2)</f>
        <v>邑南町</v>
      </c>
      <c r="G1821" s="1" t="str">
        <f>VLOOKUP(D1821, PPI_SPLYCD!A:B,2,FALSE)</f>
        <v>物品</v>
      </c>
      <c r="H1821" s="1" t="str">
        <f>VLOOKUP(E1821, MST_CM_ITEM!A:B,2,FALSE)</f>
        <v>物品の製造：仮設資材</v>
      </c>
    </row>
    <row r="1822" spans="1:8" x14ac:dyDescent="0.15">
      <c r="A1822" s="1" t="str">
        <f>IF(MID(MST_CM_ITEM!A1822,12,2)&lt;&gt;"11",RIGHT(MST_CM_ITEM!A1822,13),RIGHT(MST_CM_ITEM!A1822,12))</f>
        <v>321511011053</v>
      </c>
      <c r="B1822" s="1" t="e">
        <f t="shared" si="112"/>
        <v>#REF!</v>
      </c>
      <c r="C1822" s="1" t="str">
        <f t="shared" si="113"/>
        <v>PPIORG3215</v>
      </c>
      <c r="D1822" s="1" t="str">
        <f t="shared" si="114"/>
        <v>PPISPLY321511</v>
      </c>
      <c r="E1822" s="1" t="str">
        <f t="shared" si="115"/>
        <v>PPIITEM321511011053</v>
      </c>
      <c r="F1822" s="1" t="str">
        <f>VLOOKUP( C1822,MST_CM_ORG!A:B,2)</f>
        <v>邑南町</v>
      </c>
      <c r="G1822" s="1" t="str">
        <f>VLOOKUP(D1822, PPI_SPLYCD!A:B,2,FALSE)</f>
        <v>物品</v>
      </c>
      <c r="H1822" s="1" t="str">
        <f>VLOOKUP(E1822, MST_CM_ITEM!A:B,2,FALSE)</f>
        <v>物品の製造：水道機具類</v>
      </c>
    </row>
    <row r="1823" spans="1:8" x14ac:dyDescent="0.15">
      <c r="A1823" s="1" t="str">
        <f>IF(MID(MST_CM_ITEM!A1823,12,2)&lt;&gt;"11",RIGHT(MST_CM_ITEM!A1823,13),RIGHT(MST_CM_ITEM!A1823,12))</f>
        <v>321511011054</v>
      </c>
      <c r="B1823" s="1" t="e">
        <f t="shared" si="112"/>
        <v>#REF!</v>
      </c>
      <c r="C1823" s="1" t="str">
        <f t="shared" si="113"/>
        <v>PPIORG3215</v>
      </c>
      <c r="D1823" s="1" t="str">
        <f t="shared" si="114"/>
        <v>PPISPLY321511</v>
      </c>
      <c r="E1823" s="1" t="str">
        <f t="shared" si="115"/>
        <v>PPIITEM321511011054</v>
      </c>
      <c r="F1823" s="1" t="str">
        <f>VLOOKUP( C1823,MST_CM_ORG!A:B,2)</f>
        <v>邑南町</v>
      </c>
      <c r="G1823" s="1" t="str">
        <f>VLOOKUP(D1823, PPI_SPLYCD!A:B,2,FALSE)</f>
        <v>物品</v>
      </c>
      <c r="H1823" s="1" t="str">
        <f>VLOOKUP(E1823, MST_CM_ITEM!A:B,2,FALSE)</f>
        <v>物品の製造：肥飼料・園芸用品</v>
      </c>
    </row>
    <row r="1824" spans="1:8" x14ac:dyDescent="0.15">
      <c r="A1824" s="1" t="str">
        <f>IF(MID(MST_CM_ITEM!A1824,12,2)&lt;&gt;"11",RIGHT(MST_CM_ITEM!A1824,13),RIGHT(MST_CM_ITEM!A1824,12))</f>
        <v>321511011055</v>
      </c>
      <c r="B1824" s="1" t="e">
        <f t="shared" si="112"/>
        <v>#REF!</v>
      </c>
      <c r="C1824" s="1" t="str">
        <f t="shared" si="113"/>
        <v>PPIORG3215</v>
      </c>
      <c r="D1824" s="1" t="str">
        <f t="shared" si="114"/>
        <v>PPISPLY321511</v>
      </c>
      <c r="E1824" s="1" t="str">
        <f t="shared" si="115"/>
        <v>PPIITEM321511011055</v>
      </c>
      <c r="F1824" s="1" t="str">
        <f>VLOOKUP( C1824,MST_CM_ORG!A:B,2)</f>
        <v>邑南町</v>
      </c>
      <c r="G1824" s="1" t="str">
        <f>VLOOKUP(D1824, PPI_SPLYCD!A:B,2,FALSE)</f>
        <v>物品</v>
      </c>
      <c r="H1824" s="1" t="str">
        <f>VLOOKUP(E1824, MST_CM_ITEM!A:B,2,FALSE)</f>
        <v>物品の製造：工業製品</v>
      </c>
    </row>
    <row r="1825" spans="1:8" x14ac:dyDescent="0.15">
      <c r="A1825" s="1" t="str">
        <f>IF(MID(MST_CM_ITEM!A1825,12,2)&lt;&gt;"11",RIGHT(MST_CM_ITEM!A1825,13),RIGHT(MST_CM_ITEM!A1825,12))</f>
        <v>321511011056</v>
      </c>
      <c r="B1825" s="1" t="e">
        <f t="shared" si="112"/>
        <v>#REF!</v>
      </c>
      <c r="C1825" s="1" t="str">
        <f t="shared" si="113"/>
        <v>PPIORG3215</v>
      </c>
      <c r="D1825" s="1" t="str">
        <f t="shared" si="114"/>
        <v>PPISPLY321511</v>
      </c>
      <c r="E1825" s="1" t="str">
        <f t="shared" si="115"/>
        <v>PPIITEM321511011056</v>
      </c>
      <c r="F1825" s="1" t="str">
        <f>VLOOKUP( C1825,MST_CM_ORG!A:B,2)</f>
        <v>邑南町</v>
      </c>
      <c r="G1825" s="1" t="str">
        <f>VLOOKUP(D1825, PPI_SPLYCD!A:B,2,FALSE)</f>
        <v>物品</v>
      </c>
      <c r="H1825" s="1" t="str">
        <f>VLOOKUP(E1825, MST_CM_ITEM!A:B,2,FALSE)</f>
        <v>物品の製造：その他</v>
      </c>
    </row>
    <row r="1826" spans="1:8" x14ac:dyDescent="0.15">
      <c r="A1826" s="1" t="str">
        <f>IF(MID(MST_CM_ITEM!A1826,12,2)&lt;&gt;"11",RIGHT(MST_CM_ITEM!A1826,13),RIGHT(MST_CM_ITEM!A1826,12))</f>
        <v>321511012000</v>
      </c>
      <c r="B1826" s="1" t="e">
        <f t="shared" si="112"/>
        <v>#REF!</v>
      </c>
      <c r="C1826" s="1" t="str">
        <f t="shared" si="113"/>
        <v>PPIORG3215</v>
      </c>
      <c r="D1826" s="1" t="str">
        <f t="shared" si="114"/>
        <v>PPISPLY321511</v>
      </c>
      <c r="E1826" s="1" t="str">
        <f t="shared" si="115"/>
        <v>PPIITEM321511012000</v>
      </c>
      <c r="F1826" s="1" t="str">
        <f>VLOOKUP( C1826,MST_CM_ORG!A:B,2)</f>
        <v>邑南町</v>
      </c>
      <c r="G1826" s="1" t="str">
        <f>VLOOKUP(D1826, PPI_SPLYCD!A:B,2,FALSE)</f>
        <v>物品</v>
      </c>
      <c r="H1826" s="1" t="str">
        <f>VLOOKUP(E1826, MST_CM_ITEM!A:B,2,FALSE)</f>
        <v>物品の販売：</v>
      </c>
    </row>
    <row r="1827" spans="1:8" x14ac:dyDescent="0.15">
      <c r="A1827" s="1" t="str">
        <f>IF(MID(MST_CM_ITEM!A1827,12,2)&lt;&gt;"11",RIGHT(MST_CM_ITEM!A1827,13),RIGHT(MST_CM_ITEM!A1827,12))</f>
        <v>321511012001</v>
      </c>
      <c r="B1827" s="1" t="e">
        <f t="shared" si="112"/>
        <v>#REF!</v>
      </c>
      <c r="C1827" s="1" t="str">
        <f t="shared" si="113"/>
        <v>PPIORG3215</v>
      </c>
      <c r="D1827" s="1" t="str">
        <f t="shared" si="114"/>
        <v>PPISPLY321511</v>
      </c>
      <c r="E1827" s="1" t="str">
        <f t="shared" si="115"/>
        <v>PPIITEM321511012001</v>
      </c>
      <c r="F1827" s="1" t="str">
        <f>VLOOKUP( C1827,MST_CM_ORG!A:B,2)</f>
        <v>邑南町</v>
      </c>
      <c r="G1827" s="1" t="str">
        <f>VLOOKUP(D1827, PPI_SPLYCD!A:B,2,FALSE)</f>
        <v>物品</v>
      </c>
      <c r="H1827" s="1" t="str">
        <f>VLOOKUP(E1827, MST_CM_ITEM!A:B,2,FALSE)</f>
        <v>物品の販売：衣服・その他繊維製品類</v>
      </c>
    </row>
    <row r="1828" spans="1:8" x14ac:dyDescent="0.15">
      <c r="A1828" s="1" t="str">
        <f>IF(MID(MST_CM_ITEM!A1828,12,2)&lt;&gt;"11",RIGHT(MST_CM_ITEM!A1828,13),RIGHT(MST_CM_ITEM!A1828,12))</f>
        <v>321511012002</v>
      </c>
      <c r="B1828" s="1" t="e">
        <f t="shared" si="112"/>
        <v>#REF!</v>
      </c>
      <c r="C1828" s="1" t="str">
        <f t="shared" si="113"/>
        <v>PPIORG3215</v>
      </c>
      <c r="D1828" s="1" t="str">
        <f t="shared" si="114"/>
        <v>PPISPLY321511</v>
      </c>
      <c r="E1828" s="1" t="str">
        <f t="shared" si="115"/>
        <v>PPIITEM321511012002</v>
      </c>
      <c r="F1828" s="1" t="str">
        <f>VLOOKUP( C1828,MST_CM_ORG!A:B,2)</f>
        <v>邑南町</v>
      </c>
      <c r="G1828" s="1" t="str">
        <f>VLOOKUP(D1828, PPI_SPLYCD!A:B,2,FALSE)</f>
        <v>物品</v>
      </c>
      <c r="H1828" s="1" t="str">
        <f>VLOOKUP(E1828, MST_CM_ITEM!A:B,2,FALSE)</f>
        <v>物品の販売：ゴム･皮革･プラスチック製品類</v>
      </c>
    </row>
    <row r="1829" spans="1:8" x14ac:dyDescent="0.15">
      <c r="A1829" s="1" t="str">
        <f>IF(MID(MST_CM_ITEM!A1829,12,2)&lt;&gt;"11",RIGHT(MST_CM_ITEM!A1829,13),RIGHT(MST_CM_ITEM!A1829,12))</f>
        <v>321511012003</v>
      </c>
      <c r="B1829" s="1" t="e">
        <f t="shared" si="112"/>
        <v>#REF!</v>
      </c>
      <c r="C1829" s="1" t="str">
        <f t="shared" si="113"/>
        <v>PPIORG3215</v>
      </c>
      <c r="D1829" s="1" t="str">
        <f t="shared" si="114"/>
        <v>PPISPLY321511</v>
      </c>
      <c r="E1829" s="1" t="str">
        <f t="shared" si="115"/>
        <v>PPIITEM321511012003</v>
      </c>
      <c r="F1829" s="1" t="str">
        <f>VLOOKUP( C1829,MST_CM_ORG!A:B,2)</f>
        <v>邑南町</v>
      </c>
      <c r="G1829" s="1" t="str">
        <f>VLOOKUP(D1829, PPI_SPLYCD!A:B,2,FALSE)</f>
        <v>物品</v>
      </c>
      <c r="H1829" s="1" t="str">
        <f>VLOOKUP(E1829, MST_CM_ITEM!A:B,2,FALSE)</f>
        <v>物品の販売：窯業･土石製品類</v>
      </c>
    </row>
    <row r="1830" spans="1:8" x14ac:dyDescent="0.15">
      <c r="A1830" s="1" t="str">
        <f>IF(MID(MST_CM_ITEM!A1830,12,2)&lt;&gt;"11",RIGHT(MST_CM_ITEM!A1830,13),RIGHT(MST_CM_ITEM!A1830,12))</f>
        <v>321511012004</v>
      </c>
      <c r="B1830" s="1" t="e">
        <f t="shared" si="112"/>
        <v>#REF!</v>
      </c>
      <c r="C1830" s="1" t="str">
        <f t="shared" si="113"/>
        <v>PPIORG3215</v>
      </c>
      <c r="D1830" s="1" t="str">
        <f t="shared" si="114"/>
        <v>PPISPLY321511</v>
      </c>
      <c r="E1830" s="1" t="str">
        <f t="shared" si="115"/>
        <v>PPIITEM321511012004</v>
      </c>
      <c r="F1830" s="1" t="str">
        <f>VLOOKUP( C1830,MST_CM_ORG!A:B,2)</f>
        <v>邑南町</v>
      </c>
      <c r="G1830" s="1" t="str">
        <f>VLOOKUP(D1830, PPI_SPLYCD!A:B,2,FALSE)</f>
        <v>物品</v>
      </c>
      <c r="H1830" s="1" t="str">
        <f>VLOOKUP(E1830, MST_CM_ITEM!A:B,2,FALSE)</f>
        <v>物品の販売：非鉄金属･金属製品類</v>
      </c>
    </row>
    <row r="1831" spans="1:8" x14ac:dyDescent="0.15">
      <c r="A1831" s="1" t="str">
        <f>IF(MID(MST_CM_ITEM!A1831,12,2)&lt;&gt;"11",RIGHT(MST_CM_ITEM!A1831,13),RIGHT(MST_CM_ITEM!A1831,12))</f>
        <v>321511012005</v>
      </c>
      <c r="B1831" s="1" t="e">
        <f t="shared" si="112"/>
        <v>#REF!</v>
      </c>
      <c r="C1831" s="1" t="str">
        <f t="shared" si="113"/>
        <v>PPIORG3215</v>
      </c>
      <c r="D1831" s="1" t="str">
        <f t="shared" si="114"/>
        <v>PPISPLY321511</v>
      </c>
      <c r="E1831" s="1" t="str">
        <f t="shared" si="115"/>
        <v>PPIITEM321511012005</v>
      </c>
      <c r="F1831" s="1" t="str">
        <f>VLOOKUP( C1831,MST_CM_ORG!A:B,2)</f>
        <v>邑南町</v>
      </c>
      <c r="G1831" s="1" t="str">
        <f>VLOOKUP(D1831, PPI_SPLYCD!A:B,2,FALSE)</f>
        <v>物品</v>
      </c>
      <c r="H1831" s="1" t="str">
        <f>VLOOKUP(E1831, MST_CM_ITEM!A:B,2,FALSE)</f>
        <v>物品の販売：フォーム印刷</v>
      </c>
    </row>
    <row r="1832" spans="1:8" x14ac:dyDescent="0.15">
      <c r="A1832" s="1" t="str">
        <f>IF(MID(MST_CM_ITEM!A1832,12,2)&lt;&gt;"11",RIGHT(MST_CM_ITEM!A1832,13),RIGHT(MST_CM_ITEM!A1832,12))</f>
        <v>321511012006</v>
      </c>
      <c r="B1832" s="1" t="e">
        <f t="shared" si="112"/>
        <v>#REF!</v>
      </c>
      <c r="C1832" s="1" t="str">
        <f t="shared" si="113"/>
        <v>PPIORG3215</v>
      </c>
      <c r="D1832" s="1" t="str">
        <f t="shared" si="114"/>
        <v>PPISPLY321511</v>
      </c>
      <c r="E1832" s="1" t="str">
        <f t="shared" si="115"/>
        <v>PPIITEM321511012006</v>
      </c>
      <c r="F1832" s="1" t="str">
        <f>VLOOKUP( C1832,MST_CM_ORG!A:B,2)</f>
        <v>邑南町</v>
      </c>
      <c r="G1832" s="1" t="str">
        <f>VLOOKUP(D1832, PPI_SPLYCD!A:B,2,FALSE)</f>
        <v>物品</v>
      </c>
      <c r="H1832" s="1" t="str">
        <f>VLOOKUP(E1832, MST_CM_ITEM!A:B,2,FALSE)</f>
        <v>物品の販売：オフセット印刷</v>
      </c>
    </row>
    <row r="1833" spans="1:8" x14ac:dyDescent="0.15">
      <c r="A1833" s="1" t="str">
        <f>IF(MID(MST_CM_ITEM!A1833,12,2)&lt;&gt;"11",RIGHT(MST_CM_ITEM!A1833,13),RIGHT(MST_CM_ITEM!A1833,12))</f>
        <v>321511012007</v>
      </c>
      <c r="B1833" s="1" t="e">
        <f t="shared" si="112"/>
        <v>#REF!</v>
      </c>
      <c r="C1833" s="1" t="str">
        <f t="shared" si="113"/>
        <v>PPIORG3215</v>
      </c>
      <c r="D1833" s="1" t="str">
        <f t="shared" si="114"/>
        <v>PPISPLY321511</v>
      </c>
      <c r="E1833" s="1" t="str">
        <f t="shared" si="115"/>
        <v>PPIITEM321511012007</v>
      </c>
      <c r="F1833" s="1" t="str">
        <f>VLOOKUP( C1833,MST_CM_ORG!A:B,2)</f>
        <v>邑南町</v>
      </c>
      <c r="G1833" s="1" t="str">
        <f>VLOOKUP(D1833, PPI_SPLYCD!A:B,2,FALSE)</f>
        <v>物品</v>
      </c>
      <c r="H1833" s="1" t="str">
        <f>VLOOKUP(E1833, MST_CM_ITEM!A:B,2,FALSE)</f>
        <v>物品の販売：活版印刷</v>
      </c>
    </row>
    <row r="1834" spans="1:8" x14ac:dyDescent="0.15">
      <c r="A1834" s="1" t="str">
        <f>IF(MID(MST_CM_ITEM!A1834,12,2)&lt;&gt;"11",RIGHT(MST_CM_ITEM!A1834,13),RIGHT(MST_CM_ITEM!A1834,12))</f>
        <v>321511012008</v>
      </c>
      <c r="B1834" s="1" t="e">
        <f t="shared" si="112"/>
        <v>#REF!</v>
      </c>
      <c r="C1834" s="1" t="str">
        <f t="shared" si="113"/>
        <v>PPIORG3215</v>
      </c>
      <c r="D1834" s="1" t="str">
        <f t="shared" si="114"/>
        <v>PPISPLY321511</v>
      </c>
      <c r="E1834" s="1" t="str">
        <f t="shared" si="115"/>
        <v>PPIITEM321511012008</v>
      </c>
      <c r="F1834" s="1" t="str">
        <f>VLOOKUP( C1834,MST_CM_ORG!A:B,2)</f>
        <v>邑南町</v>
      </c>
      <c r="G1834" s="1" t="str">
        <f>VLOOKUP(D1834, PPI_SPLYCD!A:B,2,FALSE)</f>
        <v>物品</v>
      </c>
      <c r="H1834" s="1" t="str">
        <f>VLOOKUP(E1834, MST_CM_ITEM!A:B,2,FALSE)</f>
        <v>物品の販売：シール印刷</v>
      </c>
    </row>
    <row r="1835" spans="1:8" x14ac:dyDescent="0.15">
      <c r="A1835" s="1" t="str">
        <f>IF(MID(MST_CM_ITEM!A1835,12,2)&lt;&gt;"11",RIGHT(MST_CM_ITEM!A1835,13),RIGHT(MST_CM_ITEM!A1835,12))</f>
        <v>321511012009</v>
      </c>
      <c r="B1835" s="1" t="e">
        <f t="shared" si="112"/>
        <v>#REF!</v>
      </c>
      <c r="C1835" s="1" t="str">
        <f t="shared" si="113"/>
        <v>PPIORG3215</v>
      </c>
      <c r="D1835" s="1" t="str">
        <f t="shared" si="114"/>
        <v>PPISPLY321511</v>
      </c>
      <c r="E1835" s="1" t="str">
        <f t="shared" si="115"/>
        <v>PPIITEM321511012009</v>
      </c>
      <c r="F1835" s="1" t="str">
        <f>VLOOKUP( C1835,MST_CM_ORG!A:B,2)</f>
        <v>邑南町</v>
      </c>
      <c r="G1835" s="1" t="str">
        <f>VLOOKUP(D1835, PPI_SPLYCD!A:B,2,FALSE)</f>
        <v>物品</v>
      </c>
      <c r="H1835" s="1" t="str">
        <f>VLOOKUP(E1835, MST_CM_ITEM!A:B,2,FALSE)</f>
        <v>物品の販売：その他印刷類</v>
      </c>
    </row>
    <row r="1836" spans="1:8" x14ac:dyDescent="0.15">
      <c r="A1836" s="1" t="str">
        <f>IF(MID(MST_CM_ITEM!A1836,12,2)&lt;&gt;"11",RIGHT(MST_CM_ITEM!A1836,13),RIGHT(MST_CM_ITEM!A1836,12))</f>
        <v>321511012010</v>
      </c>
      <c r="B1836" s="1" t="e">
        <f t="shared" si="112"/>
        <v>#REF!</v>
      </c>
      <c r="C1836" s="1" t="str">
        <f t="shared" si="113"/>
        <v>PPIORG3215</v>
      </c>
      <c r="D1836" s="1" t="str">
        <f t="shared" si="114"/>
        <v>PPISPLY321511</v>
      </c>
      <c r="E1836" s="1" t="str">
        <f t="shared" si="115"/>
        <v>PPIITEM321511012010</v>
      </c>
      <c r="F1836" s="1" t="str">
        <f>VLOOKUP( C1836,MST_CM_ORG!A:B,2)</f>
        <v>邑南町</v>
      </c>
      <c r="G1836" s="1" t="str">
        <f>VLOOKUP(D1836, PPI_SPLYCD!A:B,2,FALSE)</f>
        <v>物品</v>
      </c>
      <c r="H1836" s="1" t="str">
        <f>VLOOKUP(E1836, MST_CM_ITEM!A:B,2,FALSE)</f>
        <v>物品の販売：図書類</v>
      </c>
    </row>
    <row r="1837" spans="1:8" x14ac:dyDescent="0.15">
      <c r="A1837" s="1" t="str">
        <f>IF(MID(MST_CM_ITEM!A1837,12,2)&lt;&gt;"11",RIGHT(MST_CM_ITEM!A1837,13),RIGHT(MST_CM_ITEM!A1837,12))</f>
        <v>321511012011</v>
      </c>
      <c r="B1837" s="1" t="e">
        <f t="shared" si="112"/>
        <v>#REF!</v>
      </c>
      <c r="C1837" s="1" t="str">
        <f t="shared" si="113"/>
        <v>PPIORG3215</v>
      </c>
      <c r="D1837" s="1" t="str">
        <f t="shared" si="114"/>
        <v>PPISPLY321511</v>
      </c>
      <c r="E1837" s="1" t="str">
        <f t="shared" si="115"/>
        <v>PPIITEM321511012011</v>
      </c>
      <c r="F1837" s="1" t="str">
        <f>VLOOKUP( C1837,MST_CM_ORG!A:B,2)</f>
        <v>邑南町</v>
      </c>
      <c r="G1837" s="1" t="str">
        <f>VLOOKUP(D1837, PPI_SPLYCD!A:B,2,FALSE)</f>
        <v>物品</v>
      </c>
      <c r="H1837" s="1" t="str">
        <f>VLOOKUP(E1837, MST_CM_ITEM!A:B,2,FALSE)</f>
        <v>物品の販売：電子出版物類</v>
      </c>
    </row>
    <row r="1838" spans="1:8" x14ac:dyDescent="0.15">
      <c r="A1838" s="1" t="str">
        <f>IF(MID(MST_CM_ITEM!A1838,12,2)&lt;&gt;"11",RIGHT(MST_CM_ITEM!A1838,13),RIGHT(MST_CM_ITEM!A1838,12))</f>
        <v>321511012012</v>
      </c>
      <c r="B1838" s="1" t="e">
        <f t="shared" si="112"/>
        <v>#REF!</v>
      </c>
      <c r="C1838" s="1" t="str">
        <f t="shared" si="113"/>
        <v>PPIORG3215</v>
      </c>
      <c r="D1838" s="1" t="str">
        <f t="shared" si="114"/>
        <v>PPISPLY321511</v>
      </c>
      <c r="E1838" s="1" t="str">
        <f t="shared" si="115"/>
        <v>PPIITEM321511012012</v>
      </c>
      <c r="F1838" s="1" t="str">
        <f>VLOOKUP( C1838,MST_CM_ORG!A:B,2)</f>
        <v>邑南町</v>
      </c>
      <c r="G1838" s="1" t="str">
        <f>VLOOKUP(D1838, PPI_SPLYCD!A:B,2,FALSE)</f>
        <v>物品</v>
      </c>
      <c r="H1838" s="1" t="str">
        <f>VLOOKUP(E1838, MST_CM_ITEM!A:B,2,FALSE)</f>
        <v>物品の販売：紙･紙加工品類</v>
      </c>
    </row>
    <row r="1839" spans="1:8" x14ac:dyDescent="0.15">
      <c r="A1839" s="1" t="str">
        <f>IF(MID(MST_CM_ITEM!A1839,12,2)&lt;&gt;"11",RIGHT(MST_CM_ITEM!A1839,13),RIGHT(MST_CM_ITEM!A1839,12))</f>
        <v>321511012013</v>
      </c>
      <c r="B1839" s="1" t="e">
        <f t="shared" si="112"/>
        <v>#REF!</v>
      </c>
      <c r="C1839" s="1" t="str">
        <f t="shared" si="113"/>
        <v>PPIORG3215</v>
      </c>
      <c r="D1839" s="1" t="str">
        <f t="shared" si="114"/>
        <v>PPISPLY321511</v>
      </c>
      <c r="E1839" s="1" t="str">
        <f t="shared" si="115"/>
        <v>PPIITEM321511012013</v>
      </c>
      <c r="F1839" s="1" t="str">
        <f>VLOOKUP( C1839,MST_CM_ORG!A:B,2)</f>
        <v>邑南町</v>
      </c>
      <c r="G1839" s="1" t="str">
        <f>VLOOKUP(D1839, PPI_SPLYCD!A:B,2,FALSE)</f>
        <v>物品</v>
      </c>
      <c r="H1839" s="1" t="str">
        <f>VLOOKUP(E1839, MST_CM_ITEM!A:B,2,FALSE)</f>
        <v>物品の販売：車両類</v>
      </c>
    </row>
    <row r="1840" spans="1:8" x14ac:dyDescent="0.15">
      <c r="A1840" s="1" t="str">
        <f>IF(MID(MST_CM_ITEM!A1840,12,2)&lt;&gt;"11",RIGHT(MST_CM_ITEM!A1840,13),RIGHT(MST_CM_ITEM!A1840,12))</f>
        <v>321511012014</v>
      </c>
      <c r="B1840" s="1" t="e">
        <f t="shared" si="112"/>
        <v>#REF!</v>
      </c>
      <c r="C1840" s="1" t="str">
        <f t="shared" si="113"/>
        <v>PPIORG3215</v>
      </c>
      <c r="D1840" s="1" t="str">
        <f t="shared" si="114"/>
        <v>PPISPLY321511</v>
      </c>
      <c r="E1840" s="1" t="str">
        <f t="shared" si="115"/>
        <v>PPIITEM321511012014</v>
      </c>
      <c r="F1840" s="1" t="str">
        <f>VLOOKUP( C1840,MST_CM_ORG!A:B,2)</f>
        <v>邑南町</v>
      </c>
      <c r="G1840" s="1" t="str">
        <f>VLOOKUP(D1840, PPI_SPLYCD!A:B,2,FALSE)</f>
        <v>物品</v>
      </c>
      <c r="H1840" s="1" t="str">
        <f>VLOOKUP(E1840, MST_CM_ITEM!A:B,2,FALSE)</f>
        <v>物品の販売：その他輸送･搬送機械器具類</v>
      </c>
    </row>
    <row r="1841" spans="1:8" x14ac:dyDescent="0.15">
      <c r="A1841" s="1" t="str">
        <f>IF(MID(MST_CM_ITEM!A1841,12,2)&lt;&gt;"11",RIGHT(MST_CM_ITEM!A1841,13),RIGHT(MST_CM_ITEM!A1841,12))</f>
        <v>321511012015</v>
      </c>
      <c r="B1841" s="1" t="e">
        <f t="shared" si="112"/>
        <v>#REF!</v>
      </c>
      <c r="C1841" s="1" t="str">
        <f t="shared" si="113"/>
        <v>PPIORG3215</v>
      </c>
      <c r="D1841" s="1" t="str">
        <f t="shared" si="114"/>
        <v>PPISPLY321511</v>
      </c>
      <c r="E1841" s="1" t="str">
        <f t="shared" si="115"/>
        <v>PPIITEM321511012015</v>
      </c>
      <c r="F1841" s="1" t="str">
        <f>VLOOKUP( C1841,MST_CM_ORG!A:B,2)</f>
        <v>邑南町</v>
      </c>
      <c r="G1841" s="1" t="str">
        <f>VLOOKUP(D1841, PPI_SPLYCD!A:B,2,FALSE)</f>
        <v>物品</v>
      </c>
      <c r="H1841" s="1" t="str">
        <f>VLOOKUP(E1841, MST_CM_ITEM!A:B,2,FALSE)</f>
        <v>物品の販売：船舶類</v>
      </c>
    </row>
    <row r="1842" spans="1:8" x14ac:dyDescent="0.15">
      <c r="A1842" s="1" t="str">
        <f>IF(MID(MST_CM_ITEM!A1842,12,2)&lt;&gt;"11",RIGHT(MST_CM_ITEM!A1842,13),RIGHT(MST_CM_ITEM!A1842,12))</f>
        <v>321511012016</v>
      </c>
      <c r="B1842" s="1" t="e">
        <f t="shared" si="112"/>
        <v>#REF!</v>
      </c>
      <c r="C1842" s="1" t="str">
        <f t="shared" si="113"/>
        <v>PPIORG3215</v>
      </c>
      <c r="D1842" s="1" t="str">
        <f t="shared" si="114"/>
        <v>PPISPLY321511</v>
      </c>
      <c r="E1842" s="1" t="str">
        <f t="shared" si="115"/>
        <v>PPIITEM321511012016</v>
      </c>
      <c r="F1842" s="1" t="str">
        <f>VLOOKUP( C1842,MST_CM_ORG!A:B,2)</f>
        <v>邑南町</v>
      </c>
      <c r="G1842" s="1" t="str">
        <f>VLOOKUP(D1842, PPI_SPLYCD!A:B,2,FALSE)</f>
        <v>物品</v>
      </c>
      <c r="H1842" s="1" t="str">
        <f>VLOOKUP(E1842, MST_CM_ITEM!A:B,2,FALSE)</f>
        <v>物品の販売：燃料類</v>
      </c>
    </row>
    <row r="1843" spans="1:8" x14ac:dyDescent="0.15">
      <c r="A1843" s="1" t="str">
        <f>IF(MID(MST_CM_ITEM!A1843,12,2)&lt;&gt;"11",RIGHT(MST_CM_ITEM!A1843,13),RIGHT(MST_CM_ITEM!A1843,12))</f>
        <v>321511012017</v>
      </c>
      <c r="B1843" s="1" t="e">
        <f t="shared" si="112"/>
        <v>#REF!</v>
      </c>
      <c r="C1843" s="1" t="str">
        <f t="shared" si="113"/>
        <v>PPIORG3215</v>
      </c>
      <c r="D1843" s="1" t="str">
        <f t="shared" si="114"/>
        <v>PPISPLY321511</v>
      </c>
      <c r="E1843" s="1" t="str">
        <f t="shared" si="115"/>
        <v>PPIITEM321511012017</v>
      </c>
      <c r="F1843" s="1" t="str">
        <f>VLOOKUP( C1843,MST_CM_ORG!A:B,2)</f>
        <v>邑南町</v>
      </c>
      <c r="G1843" s="1" t="str">
        <f>VLOOKUP(D1843, PPI_SPLYCD!A:B,2,FALSE)</f>
        <v>物品</v>
      </c>
      <c r="H1843" s="1" t="str">
        <f>VLOOKUP(E1843, MST_CM_ITEM!A:B,2,FALSE)</f>
        <v>物品の販売：家具･什器類</v>
      </c>
    </row>
    <row r="1844" spans="1:8" x14ac:dyDescent="0.15">
      <c r="A1844" s="1" t="str">
        <f>IF(MID(MST_CM_ITEM!A1844,12,2)&lt;&gt;"11",RIGHT(MST_CM_ITEM!A1844,13),RIGHT(MST_CM_ITEM!A1844,12))</f>
        <v>321511012018</v>
      </c>
      <c r="B1844" s="1" t="e">
        <f t="shared" si="112"/>
        <v>#REF!</v>
      </c>
      <c r="C1844" s="1" t="str">
        <f t="shared" si="113"/>
        <v>PPIORG3215</v>
      </c>
      <c r="D1844" s="1" t="str">
        <f t="shared" si="114"/>
        <v>PPISPLY321511</v>
      </c>
      <c r="E1844" s="1" t="str">
        <f t="shared" si="115"/>
        <v>PPIITEM321511012018</v>
      </c>
      <c r="F1844" s="1" t="str">
        <f>VLOOKUP( C1844,MST_CM_ORG!A:B,2)</f>
        <v>邑南町</v>
      </c>
      <c r="G1844" s="1" t="str">
        <f>VLOOKUP(D1844, PPI_SPLYCD!A:B,2,FALSE)</f>
        <v>物品</v>
      </c>
      <c r="H1844" s="1" t="str">
        <f>VLOOKUP(E1844, MST_CM_ITEM!A:B,2,FALSE)</f>
        <v>物品の販売：一般･産業用機器類</v>
      </c>
    </row>
    <row r="1845" spans="1:8" x14ac:dyDescent="0.15">
      <c r="A1845" s="1" t="str">
        <f>IF(MID(MST_CM_ITEM!A1845,12,2)&lt;&gt;"11",RIGHT(MST_CM_ITEM!A1845,13),RIGHT(MST_CM_ITEM!A1845,12))</f>
        <v>321511012019</v>
      </c>
      <c r="B1845" s="1" t="e">
        <f t="shared" si="112"/>
        <v>#REF!</v>
      </c>
      <c r="C1845" s="1" t="str">
        <f t="shared" si="113"/>
        <v>PPIORG3215</v>
      </c>
      <c r="D1845" s="1" t="str">
        <f t="shared" si="114"/>
        <v>PPISPLY321511</v>
      </c>
      <c r="E1845" s="1" t="str">
        <f t="shared" si="115"/>
        <v>PPIITEM321511012019</v>
      </c>
      <c r="F1845" s="1" t="str">
        <f>VLOOKUP( C1845,MST_CM_ORG!A:B,2)</f>
        <v>邑南町</v>
      </c>
      <c r="G1845" s="1" t="str">
        <f>VLOOKUP(D1845, PPI_SPLYCD!A:B,2,FALSE)</f>
        <v>物品</v>
      </c>
      <c r="H1845" s="1" t="str">
        <f>VLOOKUP(E1845, MST_CM_ITEM!A:B,2,FALSE)</f>
        <v>物品の販売：電気･通信用機器類</v>
      </c>
    </row>
    <row r="1846" spans="1:8" x14ac:dyDescent="0.15">
      <c r="A1846" s="1" t="str">
        <f>IF(MID(MST_CM_ITEM!A1846,12,2)&lt;&gt;"11",RIGHT(MST_CM_ITEM!A1846,13),RIGHT(MST_CM_ITEM!A1846,12))</f>
        <v>321511012020</v>
      </c>
      <c r="B1846" s="1" t="e">
        <f t="shared" si="112"/>
        <v>#REF!</v>
      </c>
      <c r="C1846" s="1" t="str">
        <f t="shared" si="113"/>
        <v>PPIORG3215</v>
      </c>
      <c r="D1846" s="1" t="str">
        <f t="shared" si="114"/>
        <v>PPISPLY321511</v>
      </c>
      <c r="E1846" s="1" t="str">
        <f t="shared" si="115"/>
        <v>PPIITEM321511012020</v>
      </c>
      <c r="F1846" s="1" t="str">
        <f>VLOOKUP( C1846,MST_CM_ORG!A:B,2)</f>
        <v>邑南町</v>
      </c>
      <c r="G1846" s="1" t="str">
        <f>VLOOKUP(D1846, PPI_SPLYCD!A:B,2,FALSE)</f>
        <v>物品</v>
      </c>
      <c r="H1846" s="1" t="str">
        <f>VLOOKUP(E1846, MST_CM_ITEM!A:B,2,FALSE)</f>
        <v>物品の販売：電子計算機類</v>
      </c>
    </row>
    <row r="1847" spans="1:8" x14ac:dyDescent="0.15">
      <c r="A1847" s="1" t="str">
        <f>IF(MID(MST_CM_ITEM!A1847,12,2)&lt;&gt;"11",RIGHT(MST_CM_ITEM!A1847,13),RIGHT(MST_CM_ITEM!A1847,12))</f>
        <v>321511012021</v>
      </c>
      <c r="B1847" s="1" t="e">
        <f t="shared" si="112"/>
        <v>#REF!</v>
      </c>
      <c r="C1847" s="1" t="str">
        <f t="shared" si="113"/>
        <v>PPIORG3215</v>
      </c>
      <c r="D1847" s="1" t="str">
        <f t="shared" si="114"/>
        <v>PPISPLY321511</v>
      </c>
      <c r="E1847" s="1" t="str">
        <f t="shared" si="115"/>
        <v>PPIITEM321511012021</v>
      </c>
      <c r="F1847" s="1" t="str">
        <f>VLOOKUP( C1847,MST_CM_ORG!A:B,2)</f>
        <v>邑南町</v>
      </c>
      <c r="G1847" s="1" t="str">
        <f>VLOOKUP(D1847, PPI_SPLYCD!A:B,2,FALSE)</f>
        <v>物品</v>
      </c>
      <c r="H1847" s="1" t="str">
        <f>VLOOKUP(E1847, MST_CM_ITEM!A:B,2,FALSE)</f>
        <v>物品の販売：精密機器類</v>
      </c>
    </row>
    <row r="1848" spans="1:8" x14ac:dyDescent="0.15">
      <c r="A1848" s="1" t="str">
        <f>IF(MID(MST_CM_ITEM!A1848,12,2)&lt;&gt;"11",RIGHT(MST_CM_ITEM!A1848,13),RIGHT(MST_CM_ITEM!A1848,12))</f>
        <v>321511012022</v>
      </c>
      <c r="B1848" s="1" t="e">
        <f t="shared" si="112"/>
        <v>#REF!</v>
      </c>
      <c r="C1848" s="1" t="str">
        <f t="shared" si="113"/>
        <v>PPIORG3215</v>
      </c>
      <c r="D1848" s="1" t="str">
        <f t="shared" si="114"/>
        <v>PPISPLY321511</v>
      </c>
      <c r="E1848" s="1" t="str">
        <f t="shared" si="115"/>
        <v>PPIITEM321511012022</v>
      </c>
      <c r="F1848" s="1" t="str">
        <f>VLOOKUP( C1848,MST_CM_ORG!A:B,2)</f>
        <v>邑南町</v>
      </c>
      <c r="G1848" s="1" t="str">
        <f>VLOOKUP(D1848, PPI_SPLYCD!A:B,2,FALSE)</f>
        <v>物品</v>
      </c>
      <c r="H1848" s="1" t="str">
        <f>VLOOKUP(E1848, MST_CM_ITEM!A:B,2,FALSE)</f>
        <v>物品の販売：医療用機器類</v>
      </c>
    </row>
    <row r="1849" spans="1:8" x14ac:dyDescent="0.15">
      <c r="A1849" s="1" t="str">
        <f>IF(MID(MST_CM_ITEM!A1849,12,2)&lt;&gt;"11",RIGHT(MST_CM_ITEM!A1849,13),RIGHT(MST_CM_ITEM!A1849,12))</f>
        <v>321511012023</v>
      </c>
      <c r="B1849" s="1" t="e">
        <f t="shared" si="112"/>
        <v>#REF!</v>
      </c>
      <c r="C1849" s="1" t="str">
        <f t="shared" si="113"/>
        <v>PPIORG3215</v>
      </c>
      <c r="D1849" s="1" t="str">
        <f t="shared" si="114"/>
        <v>PPISPLY321511</v>
      </c>
      <c r="E1849" s="1" t="str">
        <f t="shared" si="115"/>
        <v>PPIITEM321511012023</v>
      </c>
      <c r="F1849" s="1" t="str">
        <f>VLOOKUP( C1849,MST_CM_ORG!A:B,2)</f>
        <v>邑南町</v>
      </c>
      <c r="G1849" s="1" t="str">
        <f>VLOOKUP(D1849, PPI_SPLYCD!A:B,2,FALSE)</f>
        <v>物品</v>
      </c>
      <c r="H1849" s="1" t="str">
        <f>VLOOKUP(E1849, MST_CM_ITEM!A:B,2,FALSE)</f>
        <v>物品の販売：事務用機器類</v>
      </c>
    </row>
    <row r="1850" spans="1:8" x14ac:dyDescent="0.15">
      <c r="A1850" s="1" t="str">
        <f>IF(MID(MST_CM_ITEM!A1850,12,2)&lt;&gt;"11",RIGHT(MST_CM_ITEM!A1850,13),RIGHT(MST_CM_ITEM!A1850,12))</f>
        <v>321511012024</v>
      </c>
      <c r="B1850" s="1" t="e">
        <f t="shared" si="112"/>
        <v>#REF!</v>
      </c>
      <c r="C1850" s="1" t="str">
        <f t="shared" si="113"/>
        <v>PPIORG3215</v>
      </c>
      <c r="D1850" s="1" t="str">
        <f t="shared" si="114"/>
        <v>PPISPLY321511</v>
      </c>
      <c r="E1850" s="1" t="str">
        <f t="shared" si="115"/>
        <v>PPIITEM321511012024</v>
      </c>
      <c r="F1850" s="1" t="str">
        <f>VLOOKUP( C1850,MST_CM_ORG!A:B,2)</f>
        <v>邑南町</v>
      </c>
      <c r="G1850" s="1" t="str">
        <f>VLOOKUP(D1850, PPI_SPLYCD!A:B,2,FALSE)</f>
        <v>物品</v>
      </c>
      <c r="H1850" s="1" t="str">
        <f>VLOOKUP(E1850, MST_CM_ITEM!A:B,2,FALSE)</f>
        <v>物品の販売：その他機器類</v>
      </c>
    </row>
    <row r="1851" spans="1:8" x14ac:dyDescent="0.15">
      <c r="A1851" s="1" t="str">
        <f>IF(MID(MST_CM_ITEM!A1851,12,2)&lt;&gt;"11",RIGHT(MST_CM_ITEM!A1851,13),RIGHT(MST_CM_ITEM!A1851,12))</f>
        <v>321511012025</v>
      </c>
      <c r="B1851" s="1" t="e">
        <f t="shared" si="112"/>
        <v>#REF!</v>
      </c>
      <c r="C1851" s="1" t="str">
        <f t="shared" si="113"/>
        <v>PPIORG3215</v>
      </c>
      <c r="D1851" s="1" t="str">
        <f t="shared" si="114"/>
        <v>PPISPLY321511</v>
      </c>
      <c r="E1851" s="1" t="str">
        <f t="shared" si="115"/>
        <v>PPIITEM321511012025</v>
      </c>
      <c r="F1851" s="1" t="str">
        <f>VLOOKUP( C1851,MST_CM_ORG!A:B,2)</f>
        <v>邑南町</v>
      </c>
      <c r="G1851" s="1" t="str">
        <f>VLOOKUP(D1851, PPI_SPLYCD!A:B,2,FALSE)</f>
        <v>物品</v>
      </c>
      <c r="H1851" s="1" t="str">
        <f>VLOOKUP(E1851, MST_CM_ITEM!A:B,2,FALSE)</f>
        <v>物品の販売：医薬品･医療用品</v>
      </c>
    </row>
    <row r="1852" spans="1:8" x14ac:dyDescent="0.15">
      <c r="A1852" s="1" t="str">
        <f>IF(MID(MST_CM_ITEM!A1852,12,2)&lt;&gt;"11",RIGHT(MST_CM_ITEM!A1852,13),RIGHT(MST_CM_ITEM!A1852,12))</f>
        <v>321511012026</v>
      </c>
      <c r="B1852" s="1" t="e">
        <f t="shared" si="112"/>
        <v>#REF!</v>
      </c>
      <c r="C1852" s="1" t="str">
        <f t="shared" si="113"/>
        <v>PPIORG3215</v>
      </c>
      <c r="D1852" s="1" t="str">
        <f t="shared" si="114"/>
        <v>PPISPLY321511</v>
      </c>
      <c r="E1852" s="1" t="str">
        <f t="shared" si="115"/>
        <v>PPIITEM321511012026</v>
      </c>
      <c r="F1852" s="1" t="str">
        <f>VLOOKUP( C1852,MST_CM_ORG!A:B,2)</f>
        <v>邑南町</v>
      </c>
      <c r="G1852" s="1" t="str">
        <f>VLOOKUP(D1852, PPI_SPLYCD!A:B,2,FALSE)</f>
        <v>物品</v>
      </c>
      <c r="H1852" s="1" t="str">
        <f>VLOOKUP(E1852, MST_CM_ITEM!A:B,2,FALSE)</f>
        <v>物品の販売：事務用品類</v>
      </c>
    </row>
    <row r="1853" spans="1:8" x14ac:dyDescent="0.15">
      <c r="A1853" s="1" t="str">
        <f>IF(MID(MST_CM_ITEM!A1853,12,2)&lt;&gt;"11",RIGHT(MST_CM_ITEM!A1853,13),RIGHT(MST_CM_ITEM!A1853,12))</f>
        <v>321511012027</v>
      </c>
      <c r="B1853" s="1" t="e">
        <f t="shared" si="112"/>
        <v>#REF!</v>
      </c>
      <c r="C1853" s="1" t="str">
        <f t="shared" si="113"/>
        <v>PPIORG3215</v>
      </c>
      <c r="D1853" s="1" t="str">
        <f t="shared" si="114"/>
        <v>PPISPLY321511</v>
      </c>
      <c r="E1853" s="1" t="str">
        <f t="shared" si="115"/>
        <v>PPIITEM321511012027</v>
      </c>
      <c r="F1853" s="1" t="str">
        <f>VLOOKUP( C1853,MST_CM_ORG!A:B,2)</f>
        <v>邑南町</v>
      </c>
      <c r="G1853" s="1" t="str">
        <f>VLOOKUP(D1853, PPI_SPLYCD!A:B,2,FALSE)</f>
        <v>物品</v>
      </c>
      <c r="H1853" s="1" t="str">
        <f>VLOOKUP(E1853, MST_CM_ITEM!A:B,2,FALSE)</f>
        <v>物品の販売：土木･建設･建築材料</v>
      </c>
    </row>
    <row r="1854" spans="1:8" x14ac:dyDescent="0.15">
      <c r="A1854" s="1" t="str">
        <f>IF(MID(MST_CM_ITEM!A1854,12,2)&lt;&gt;"11",RIGHT(MST_CM_ITEM!A1854,13),RIGHT(MST_CM_ITEM!A1854,12))</f>
        <v>321511012028</v>
      </c>
      <c r="B1854" s="1" t="e">
        <f t="shared" si="112"/>
        <v>#REF!</v>
      </c>
      <c r="C1854" s="1" t="str">
        <f t="shared" si="113"/>
        <v>PPIORG3215</v>
      </c>
      <c r="D1854" s="1" t="str">
        <f t="shared" si="114"/>
        <v>PPISPLY321511</v>
      </c>
      <c r="E1854" s="1" t="str">
        <f t="shared" si="115"/>
        <v>PPIITEM321511012028</v>
      </c>
      <c r="F1854" s="1" t="str">
        <f>VLOOKUP( C1854,MST_CM_ORG!A:B,2)</f>
        <v>邑南町</v>
      </c>
      <c r="G1854" s="1" t="str">
        <f>VLOOKUP(D1854, PPI_SPLYCD!A:B,2,FALSE)</f>
        <v>物品</v>
      </c>
      <c r="H1854" s="1" t="str">
        <f>VLOOKUP(E1854, MST_CM_ITEM!A:B,2,FALSE)</f>
        <v>物品の販売：造幣･印刷事業用原材料類</v>
      </c>
    </row>
    <row r="1855" spans="1:8" x14ac:dyDescent="0.15">
      <c r="A1855" s="1" t="str">
        <f>IF(MID(MST_CM_ITEM!A1855,12,2)&lt;&gt;"11",RIGHT(MST_CM_ITEM!A1855,13),RIGHT(MST_CM_ITEM!A1855,12))</f>
        <v>321511012029</v>
      </c>
      <c r="B1855" s="1" t="e">
        <f t="shared" si="112"/>
        <v>#REF!</v>
      </c>
      <c r="C1855" s="1" t="str">
        <f t="shared" si="113"/>
        <v>PPIORG3215</v>
      </c>
      <c r="D1855" s="1" t="str">
        <f t="shared" si="114"/>
        <v>PPISPLY321511</v>
      </c>
      <c r="E1855" s="1" t="str">
        <f t="shared" si="115"/>
        <v>PPIITEM321511012029</v>
      </c>
      <c r="F1855" s="1" t="str">
        <f>VLOOKUP( C1855,MST_CM_ORG!A:B,2)</f>
        <v>邑南町</v>
      </c>
      <c r="G1855" s="1" t="str">
        <f>VLOOKUP(D1855, PPI_SPLYCD!A:B,2,FALSE)</f>
        <v>物品</v>
      </c>
      <c r="H1855" s="1" t="str">
        <f>VLOOKUP(E1855, MST_CM_ITEM!A:B,2,FALSE)</f>
        <v>物品の販売：造幣事業用金属工芸品類</v>
      </c>
    </row>
    <row r="1856" spans="1:8" x14ac:dyDescent="0.15">
      <c r="A1856" s="1" t="str">
        <f>IF(MID(MST_CM_ITEM!A1856,12,2)&lt;&gt;"11",RIGHT(MST_CM_ITEM!A1856,13),RIGHT(MST_CM_ITEM!A1856,12))</f>
        <v>321511012030</v>
      </c>
      <c r="B1856" s="1" t="e">
        <f t="shared" si="112"/>
        <v>#REF!</v>
      </c>
      <c r="C1856" s="1" t="str">
        <f t="shared" si="113"/>
        <v>PPIORG3215</v>
      </c>
      <c r="D1856" s="1" t="str">
        <f t="shared" si="114"/>
        <v>PPISPLY321511</v>
      </c>
      <c r="E1856" s="1" t="str">
        <f t="shared" si="115"/>
        <v>PPIITEM321511012030</v>
      </c>
      <c r="F1856" s="1" t="str">
        <f>VLOOKUP( C1856,MST_CM_ORG!A:B,2)</f>
        <v>邑南町</v>
      </c>
      <c r="G1856" s="1" t="str">
        <f>VLOOKUP(D1856, PPI_SPLYCD!A:B,2,FALSE)</f>
        <v>物品</v>
      </c>
      <c r="H1856" s="1" t="str">
        <f>VLOOKUP(E1856, MST_CM_ITEM!A:B,2,FALSE)</f>
        <v>物品の販売：警察用装備品類</v>
      </c>
    </row>
    <row r="1857" spans="1:8" x14ac:dyDescent="0.15">
      <c r="A1857" s="1" t="str">
        <f>IF(MID(MST_CM_ITEM!A1857,12,2)&lt;&gt;"11",RIGHT(MST_CM_ITEM!A1857,13),RIGHT(MST_CM_ITEM!A1857,12))</f>
        <v>321511012031</v>
      </c>
      <c r="B1857" s="1" t="e">
        <f t="shared" si="112"/>
        <v>#REF!</v>
      </c>
      <c r="C1857" s="1" t="str">
        <f t="shared" si="113"/>
        <v>PPIORG3215</v>
      </c>
      <c r="D1857" s="1" t="str">
        <f t="shared" si="114"/>
        <v>PPISPLY321511</v>
      </c>
      <c r="E1857" s="1" t="str">
        <f t="shared" si="115"/>
        <v>PPIITEM321511012031</v>
      </c>
      <c r="F1857" s="1" t="str">
        <f>VLOOKUP( C1857,MST_CM_ORG!A:B,2)</f>
        <v>邑南町</v>
      </c>
      <c r="G1857" s="1" t="str">
        <f>VLOOKUP(D1857, PPI_SPLYCD!A:B,2,FALSE)</f>
        <v>物品</v>
      </c>
      <c r="H1857" s="1" t="str">
        <f>VLOOKUP(E1857, MST_CM_ITEM!A:B,2,FALSE)</f>
        <v>物品の販売：防衛用装備品類</v>
      </c>
    </row>
    <row r="1858" spans="1:8" x14ac:dyDescent="0.15">
      <c r="A1858" s="1" t="str">
        <f>IF(MID(MST_CM_ITEM!A1858,12,2)&lt;&gt;"11",RIGHT(MST_CM_ITEM!A1858,13),RIGHT(MST_CM_ITEM!A1858,12))</f>
        <v>321511012032</v>
      </c>
      <c r="B1858" s="1" t="e">
        <f t="shared" si="112"/>
        <v>#REF!</v>
      </c>
      <c r="C1858" s="1" t="str">
        <f t="shared" si="113"/>
        <v>PPIORG3215</v>
      </c>
      <c r="D1858" s="1" t="str">
        <f t="shared" si="114"/>
        <v>PPISPLY321511</v>
      </c>
      <c r="E1858" s="1" t="str">
        <f t="shared" si="115"/>
        <v>PPIITEM321511012032</v>
      </c>
      <c r="F1858" s="1" t="str">
        <f>VLOOKUP( C1858,MST_CM_ORG!A:B,2)</f>
        <v>邑南町</v>
      </c>
      <c r="G1858" s="1" t="str">
        <f>VLOOKUP(D1858, PPI_SPLYCD!A:B,2,FALSE)</f>
        <v>物品</v>
      </c>
      <c r="H1858" s="1" t="str">
        <f>VLOOKUP(E1858, MST_CM_ITEM!A:B,2,FALSE)</f>
        <v>物品の販売：教材類</v>
      </c>
    </row>
    <row r="1859" spans="1:8" x14ac:dyDescent="0.15">
      <c r="A1859" s="1" t="str">
        <f>IF(MID(MST_CM_ITEM!A1859,12,2)&lt;&gt;"11",RIGHT(MST_CM_ITEM!A1859,13),RIGHT(MST_CM_ITEM!A1859,12))</f>
        <v>321511012033</v>
      </c>
      <c r="B1859" s="1" t="e">
        <f t="shared" si="112"/>
        <v>#REF!</v>
      </c>
      <c r="C1859" s="1" t="str">
        <f t="shared" si="113"/>
        <v>PPIORG3215</v>
      </c>
      <c r="D1859" s="1" t="str">
        <f t="shared" si="114"/>
        <v>PPISPLY321511</v>
      </c>
      <c r="E1859" s="1" t="str">
        <f t="shared" si="115"/>
        <v>PPIITEM321511012033</v>
      </c>
      <c r="F1859" s="1" t="str">
        <f>VLOOKUP( C1859,MST_CM_ORG!A:B,2)</f>
        <v>邑南町</v>
      </c>
      <c r="G1859" s="1" t="str">
        <f>VLOOKUP(D1859, PPI_SPLYCD!A:B,2,FALSE)</f>
        <v>物品</v>
      </c>
      <c r="H1859" s="1" t="str">
        <f>VLOOKUP(E1859, MST_CM_ITEM!A:B,2,FALSE)</f>
        <v>物品の販売：消防防災用品類</v>
      </c>
    </row>
    <row r="1860" spans="1:8" x14ac:dyDescent="0.15">
      <c r="A1860" s="1" t="str">
        <f>IF(MID(MST_CM_ITEM!A1860,12,2)&lt;&gt;"11",RIGHT(MST_CM_ITEM!A1860,13),RIGHT(MST_CM_ITEM!A1860,12))</f>
        <v>321511012034</v>
      </c>
      <c r="B1860" s="1" t="e">
        <f t="shared" ref="B1860:B1923" si="116">IF(OR(ISERROR(F1860),ISERROR(G1860),ISERROR(H1860)),"",IF(org_name&lt;&gt;F1860,"",CONCATENATE(G1860,"：",H1860)))</f>
        <v>#REF!</v>
      </c>
      <c r="C1860" s="1" t="str">
        <f t="shared" ref="C1860:C1923" si="117">"PPIORG"&amp;LEFT(A1860,4)</f>
        <v>PPIORG3215</v>
      </c>
      <c r="D1860" s="1" t="str">
        <f t="shared" ref="D1860:D1923" si="118">"PPISPLY"&amp;LEFT(A1860,6)</f>
        <v>PPISPLY321511</v>
      </c>
      <c r="E1860" s="1" t="str">
        <f t="shared" ref="E1860:E1923" si="119">"PPIITEM"&amp;A1860</f>
        <v>PPIITEM321511012034</v>
      </c>
      <c r="F1860" s="1" t="str">
        <f>VLOOKUP( C1860,MST_CM_ORG!A:B,2)</f>
        <v>邑南町</v>
      </c>
      <c r="G1860" s="1" t="str">
        <f>VLOOKUP(D1860, PPI_SPLYCD!A:B,2,FALSE)</f>
        <v>物品</v>
      </c>
      <c r="H1860" s="1" t="str">
        <f>VLOOKUP(E1860, MST_CM_ITEM!A:B,2,FALSE)</f>
        <v>物品の販売：厨房機器類</v>
      </c>
    </row>
    <row r="1861" spans="1:8" x14ac:dyDescent="0.15">
      <c r="A1861" s="1" t="str">
        <f>IF(MID(MST_CM_ITEM!A1861,12,2)&lt;&gt;"11",RIGHT(MST_CM_ITEM!A1861,13),RIGHT(MST_CM_ITEM!A1861,12))</f>
        <v>321511012035</v>
      </c>
      <c r="B1861" s="1" t="e">
        <f t="shared" si="116"/>
        <v>#REF!</v>
      </c>
      <c r="C1861" s="1" t="str">
        <f t="shared" si="117"/>
        <v>PPIORG3215</v>
      </c>
      <c r="D1861" s="1" t="str">
        <f t="shared" si="118"/>
        <v>PPISPLY321511</v>
      </c>
      <c r="E1861" s="1" t="str">
        <f t="shared" si="119"/>
        <v>PPIITEM321511012035</v>
      </c>
      <c r="F1861" s="1" t="str">
        <f>VLOOKUP( C1861,MST_CM_ORG!A:B,2)</f>
        <v>邑南町</v>
      </c>
      <c r="G1861" s="1" t="str">
        <f>VLOOKUP(D1861, PPI_SPLYCD!A:B,2,FALSE)</f>
        <v>物品</v>
      </c>
      <c r="H1861" s="1" t="str">
        <f>VLOOKUP(E1861, MST_CM_ITEM!A:B,2,FALSE)</f>
        <v>物品の販売：水道メーター類</v>
      </c>
    </row>
    <row r="1862" spans="1:8" x14ac:dyDescent="0.15">
      <c r="A1862" s="1" t="str">
        <f>IF(MID(MST_CM_ITEM!A1862,12,2)&lt;&gt;"11",RIGHT(MST_CM_ITEM!A1862,13),RIGHT(MST_CM_ITEM!A1862,12))</f>
        <v>321511012036</v>
      </c>
      <c r="B1862" s="1" t="e">
        <f t="shared" si="116"/>
        <v>#REF!</v>
      </c>
      <c r="C1862" s="1" t="str">
        <f t="shared" si="117"/>
        <v>PPIORG3215</v>
      </c>
      <c r="D1862" s="1" t="str">
        <f t="shared" si="118"/>
        <v>PPISPLY321511</v>
      </c>
      <c r="E1862" s="1" t="str">
        <f t="shared" si="119"/>
        <v>PPIITEM321511012036</v>
      </c>
      <c r="F1862" s="1" t="str">
        <f>VLOOKUP( C1862,MST_CM_ORG!A:B,2)</f>
        <v>邑南町</v>
      </c>
      <c r="G1862" s="1" t="str">
        <f>VLOOKUP(D1862, PPI_SPLYCD!A:B,2,FALSE)</f>
        <v>物品</v>
      </c>
      <c r="H1862" s="1" t="str">
        <f>VLOOKUP(E1862, MST_CM_ITEM!A:B,2,FALSE)</f>
        <v>物品の販売：工業薬品類</v>
      </c>
    </row>
    <row r="1863" spans="1:8" x14ac:dyDescent="0.15">
      <c r="A1863" s="1" t="str">
        <f>IF(MID(MST_CM_ITEM!A1863,12,2)&lt;&gt;"11",RIGHT(MST_CM_ITEM!A1863,13),RIGHT(MST_CM_ITEM!A1863,12))</f>
        <v>321511012037</v>
      </c>
      <c r="B1863" s="1" t="e">
        <f t="shared" si="116"/>
        <v>#REF!</v>
      </c>
      <c r="C1863" s="1" t="str">
        <f t="shared" si="117"/>
        <v>PPIORG3215</v>
      </c>
      <c r="D1863" s="1" t="str">
        <f t="shared" si="118"/>
        <v>PPISPLY321511</v>
      </c>
      <c r="E1863" s="1" t="str">
        <f t="shared" si="119"/>
        <v>PPIITEM321511012037</v>
      </c>
      <c r="F1863" s="1" t="str">
        <f>VLOOKUP( C1863,MST_CM_ORG!A:B,2)</f>
        <v>邑南町</v>
      </c>
      <c r="G1863" s="1" t="str">
        <f>VLOOKUP(D1863, PPI_SPLYCD!A:B,2,FALSE)</f>
        <v>物品</v>
      </c>
      <c r="H1863" s="1" t="str">
        <f>VLOOKUP(E1863, MST_CM_ITEM!A:B,2,FALSE)</f>
        <v>物品の販売：看板・標識類</v>
      </c>
    </row>
    <row r="1864" spans="1:8" x14ac:dyDescent="0.15">
      <c r="A1864" s="1" t="str">
        <f>IF(MID(MST_CM_ITEM!A1864,12,2)&lt;&gt;"11",RIGHT(MST_CM_ITEM!A1864,13),RIGHT(MST_CM_ITEM!A1864,12))</f>
        <v>321511012038</v>
      </c>
      <c r="B1864" s="1" t="e">
        <f t="shared" si="116"/>
        <v>#REF!</v>
      </c>
      <c r="C1864" s="1" t="str">
        <f t="shared" si="117"/>
        <v>PPIORG3215</v>
      </c>
      <c r="D1864" s="1" t="str">
        <f t="shared" si="118"/>
        <v>PPISPLY321511</v>
      </c>
      <c r="E1864" s="1" t="str">
        <f t="shared" si="119"/>
        <v>PPIITEM321511012038</v>
      </c>
      <c r="F1864" s="1" t="str">
        <f>VLOOKUP( C1864,MST_CM_ORG!A:B,2)</f>
        <v>邑南町</v>
      </c>
      <c r="G1864" s="1" t="str">
        <f>VLOOKUP(D1864, PPI_SPLYCD!A:B,2,FALSE)</f>
        <v>物品</v>
      </c>
      <c r="H1864" s="1" t="str">
        <f>VLOOKUP(E1864, MST_CM_ITEM!A:B,2,FALSE)</f>
        <v>物品の販売：コピー・青写真</v>
      </c>
    </row>
    <row r="1865" spans="1:8" x14ac:dyDescent="0.15">
      <c r="A1865" s="1" t="str">
        <f>IF(MID(MST_CM_ITEM!A1865,12,2)&lt;&gt;"11",RIGHT(MST_CM_ITEM!A1865,13),RIGHT(MST_CM_ITEM!A1865,12))</f>
        <v>321511012039</v>
      </c>
      <c r="B1865" s="1" t="e">
        <f t="shared" si="116"/>
        <v>#REF!</v>
      </c>
      <c r="C1865" s="1" t="str">
        <f t="shared" si="117"/>
        <v>PPIORG3215</v>
      </c>
      <c r="D1865" s="1" t="str">
        <f t="shared" si="118"/>
        <v>PPISPLY321511</v>
      </c>
      <c r="E1865" s="1" t="str">
        <f t="shared" si="119"/>
        <v>PPIITEM321511012039</v>
      </c>
      <c r="F1865" s="1" t="str">
        <f>VLOOKUP( C1865,MST_CM_ORG!A:B,2)</f>
        <v>邑南町</v>
      </c>
      <c r="G1865" s="1" t="str">
        <f>VLOOKUP(D1865, PPI_SPLYCD!A:B,2,FALSE)</f>
        <v>物品</v>
      </c>
      <c r="H1865" s="1" t="str">
        <f>VLOOKUP(E1865, MST_CM_ITEM!A:B,2,FALSE)</f>
        <v>物品の販売：印判類</v>
      </c>
    </row>
    <row r="1866" spans="1:8" x14ac:dyDescent="0.15">
      <c r="A1866" s="1" t="str">
        <f>IF(MID(MST_CM_ITEM!A1866,12,2)&lt;&gt;"11",RIGHT(MST_CM_ITEM!A1866,13),RIGHT(MST_CM_ITEM!A1866,12))</f>
        <v>321511012040</v>
      </c>
      <c r="B1866" s="1" t="e">
        <f t="shared" si="116"/>
        <v>#REF!</v>
      </c>
      <c r="C1866" s="1" t="str">
        <f t="shared" si="117"/>
        <v>PPIORG3215</v>
      </c>
      <c r="D1866" s="1" t="str">
        <f t="shared" si="118"/>
        <v>PPISPLY321511</v>
      </c>
      <c r="E1866" s="1" t="str">
        <f t="shared" si="119"/>
        <v>PPIITEM321511012040</v>
      </c>
      <c r="F1866" s="1" t="str">
        <f>VLOOKUP( C1866,MST_CM_ORG!A:B,2)</f>
        <v>邑南町</v>
      </c>
      <c r="G1866" s="1" t="str">
        <f>VLOOKUP(D1866, PPI_SPLYCD!A:B,2,FALSE)</f>
        <v>物品</v>
      </c>
      <c r="H1866" s="1" t="str">
        <f>VLOOKUP(E1866, MST_CM_ITEM!A:B,2,FALSE)</f>
        <v>物品の販売：文具</v>
      </c>
    </row>
    <row r="1867" spans="1:8" x14ac:dyDescent="0.15">
      <c r="A1867" s="1" t="str">
        <f>IF(MID(MST_CM_ITEM!A1867,12,2)&lt;&gt;"11",RIGHT(MST_CM_ITEM!A1867,13),RIGHT(MST_CM_ITEM!A1867,12))</f>
        <v>321511012041</v>
      </c>
      <c r="B1867" s="1" t="e">
        <f t="shared" si="116"/>
        <v>#REF!</v>
      </c>
      <c r="C1867" s="1" t="str">
        <f t="shared" si="117"/>
        <v>PPIORG3215</v>
      </c>
      <c r="D1867" s="1" t="str">
        <f t="shared" si="118"/>
        <v>PPISPLY321511</v>
      </c>
      <c r="E1867" s="1" t="str">
        <f t="shared" si="119"/>
        <v>PPIITEM321511012041</v>
      </c>
      <c r="F1867" s="1" t="str">
        <f>VLOOKUP( C1867,MST_CM_ORG!A:B,2)</f>
        <v>邑南町</v>
      </c>
      <c r="G1867" s="1" t="str">
        <f>VLOOKUP(D1867, PPI_SPLYCD!A:B,2,FALSE)</f>
        <v>物品</v>
      </c>
      <c r="H1867" s="1" t="str">
        <f>VLOOKUP(E1867, MST_CM_ITEM!A:B,2,FALSE)</f>
        <v>物品の販売：パソコン・ソフト</v>
      </c>
    </row>
    <row r="1868" spans="1:8" x14ac:dyDescent="0.15">
      <c r="A1868" s="1" t="str">
        <f>IF(MID(MST_CM_ITEM!A1868,12,2)&lt;&gt;"11",RIGHT(MST_CM_ITEM!A1868,13),RIGHT(MST_CM_ITEM!A1868,12))</f>
        <v>321511012042</v>
      </c>
      <c r="B1868" s="1" t="e">
        <f t="shared" si="116"/>
        <v>#REF!</v>
      </c>
      <c r="C1868" s="1" t="str">
        <f t="shared" si="117"/>
        <v>PPIORG3215</v>
      </c>
      <c r="D1868" s="1" t="str">
        <f t="shared" si="118"/>
        <v>PPISPLY321511</v>
      </c>
      <c r="E1868" s="1" t="str">
        <f t="shared" si="119"/>
        <v>PPIITEM321511012042</v>
      </c>
      <c r="F1868" s="1" t="str">
        <f>VLOOKUP( C1868,MST_CM_ORG!A:B,2)</f>
        <v>邑南町</v>
      </c>
      <c r="G1868" s="1" t="str">
        <f>VLOOKUP(D1868, PPI_SPLYCD!A:B,2,FALSE)</f>
        <v>物品</v>
      </c>
      <c r="H1868" s="1" t="str">
        <f>VLOOKUP(E1868, MST_CM_ITEM!A:B,2,FALSE)</f>
        <v>物品の販売：贈答品・表彰具類</v>
      </c>
    </row>
    <row r="1869" spans="1:8" x14ac:dyDescent="0.15">
      <c r="A1869" s="1" t="str">
        <f>IF(MID(MST_CM_ITEM!A1869,12,2)&lt;&gt;"11",RIGHT(MST_CM_ITEM!A1869,13),RIGHT(MST_CM_ITEM!A1869,12))</f>
        <v>321511012043</v>
      </c>
      <c r="B1869" s="1" t="e">
        <f t="shared" si="116"/>
        <v>#REF!</v>
      </c>
      <c r="C1869" s="1" t="str">
        <f t="shared" si="117"/>
        <v>PPIORG3215</v>
      </c>
      <c r="D1869" s="1" t="str">
        <f t="shared" si="118"/>
        <v>PPISPLY321511</v>
      </c>
      <c r="E1869" s="1" t="str">
        <f t="shared" si="119"/>
        <v>PPIITEM321511012043</v>
      </c>
      <c r="F1869" s="1" t="str">
        <f>VLOOKUP( C1869,MST_CM_ORG!A:B,2)</f>
        <v>邑南町</v>
      </c>
      <c r="G1869" s="1" t="str">
        <f>VLOOKUP(D1869, PPI_SPLYCD!A:B,2,FALSE)</f>
        <v>物品</v>
      </c>
      <c r="H1869" s="1" t="str">
        <f>VLOOKUP(E1869, MST_CM_ITEM!A:B,2,FALSE)</f>
        <v>物品の販売：教材・教具</v>
      </c>
    </row>
    <row r="1870" spans="1:8" x14ac:dyDescent="0.15">
      <c r="A1870" s="1" t="str">
        <f>IF(MID(MST_CM_ITEM!A1870,12,2)&lt;&gt;"11",RIGHT(MST_CM_ITEM!A1870,13),RIGHT(MST_CM_ITEM!A1870,12))</f>
        <v>321511012044</v>
      </c>
      <c r="B1870" s="1" t="e">
        <f t="shared" si="116"/>
        <v>#REF!</v>
      </c>
      <c r="C1870" s="1" t="str">
        <f t="shared" si="117"/>
        <v>PPIORG3215</v>
      </c>
      <c r="D1870" s="1" t="str">
        <f t="shared" si="118"/>
        <v>PPISPLY321511</v>
      </c>
      <c r="E1870" s="1" t="str">
        <f t="shared" si="119"/>
        <v>PPIITEM321511012044</v>
      </c>
      <c r="F1870" s="1" t="str">
        <f>VLOOKUP( C1870,MST_CM_ORG!A:B,2)</f>
        <v>邑南町</v>
      </c>
      <c r="G1870" s="1" t="str">
        <f>VLOOKUP(D1870, PPI_SPLYCD!A:B,2,FALSE)</f>
        <v>物品</v>
      </c>
      <c r="H1870" s="1" t="str">
        <f>VLOOKUP(E1870, MST_CM_ITEM!A:B,2,FALSE)</f>
        <v>物品の販売：運動用具類</v>
      </c>
    </row>
    <row r="1871" spans="1:8" x14ac:dyDescent="0.15">
      <c r="A1871" s="1" t="str">
        <f>IF(MID(MST_CM_ITEM!A1871,12,2)&lt;&gt;"11",RIGHT(MST_CM_ITEM!A1871,13),RIGHT(MST_CM_ITEM!A1871,12))</f>
        <v>321511012045</v>
      </c>
      <c r="B1871" s="1" t="e">
        <f t="shared" si="116"/>
        <v>#REF!</v>
      </c>
      <c r="C1871" s="1" t="str">
        <f t="shared" si="117"/>
        <v>PPIORG3215</v>
      </c>
      <c r="D1871" s="1" t="str">
        <f t="shared" si="118"/>
        <v>PPISPLY321511</v>
      </c>
      <c r="E1871" s="1" t="str">
        <f t="shared" si="119"/>
        <v>PPIITEM321511012045</v>
      </c>
      <c r="F1871" s="1" t="str">
        <f>VLOOKUP( C1871,MST_CM_ORG!A:B,2)</f>
        <v>邑南町</v>
      </c>
      <c r="G1871" s="1" t="str">
        <f>VLOOKUP(D1871, PPI_SPLYCD!A:B,2,FALSE)</f>
        <v>物品</v>
      </c>
      <c r="H1871" s="1" t="str">
        <f>VLOOKUP(E1871, MST_CM_ITEM!A:B,2,FALSE)</f>
        <v>物品の販売：音楽器具類</v>
      </c>
    </row>
    <row r="1872" spans="1:8" x14ac:dyDescent="0.15">
      <c r="A1872" s="1" t="str">
        <f>IF(MID(MST_CM_ITEM!A1872,12,2)&lt;&gt;"11",RIGHT(MST_CM_ITEM!A1872,13),RIGHT(MST_CM_ITEM!A1872,12))</f>
        <v>321511012046</v>
      </c>
      <c r="B1872" s="1" t="e">
        <f t="shared" si="116"/>
        <v>#REF!</v>
      </c>
      <c r="C1872" s="1" t="str">
        <f t="shared" si="117"/>
        <v>PPIORG3215</v>
      </c>
      <c r="D1872" s="1" t="str">
        <f t="shared" si="118"/>
        <v>PPISPLY321511</v>
      </c>
      <c r="E1872" s="1" t="str">
        <f t="shared" si="119"/>
        <v>PPIITEM321511012046</v>
      </c>
      <c r="F1872" s="1" t="str">
        <f>VLOOKUP( C1872,MST_CM_ORG!A:B,2)</f>
        <v>邑南町</v>
      </c>
      <c r="G1872" s="1" t="str">
        <f>VLOOKUP(D1872, PPI_SPLYCD!A:B,2,FALSE)</f>
        <v>物品</v>
      </c>
      <c r="H1872" s="1" t="str">
        <f>VLOOKUP(E1872, MST_CM_ITEM!A:B,2,FALSE)</f>
        <v>物品の販売：食品類</v>
      </c>
    </row>
    <row r="1873" spans="1:8" x14ac:dyDescent="0.15">
      <c r="A1873" s="1" t="str">
        <f>IF(MID(MST_CM_ITEM!A1873,12,2)&lt;&gt;"11",RIGHT(MST_CM_ITEM!A1873,13),RIGHT(MST_CM_ITEM!A1873,12))</f>
        <v>321511012047</v>
      </c>
      <c r="B1873" s="1" t="e">
        <f t="shared" si="116"/>
        <v>#REF!</v>
      </c>
      <c r="C1873" s="1" t="str">
        <f t="shared" si="117"/>
        <v>PPIORG3215</v>
      </c>
      <c r="D1873" s="1" t="str">
        <f t="shared" si="118"/>
        <v>PPISPLY321511</v>
      </c>
      <c r="E1873" s="1" t="str">
        <f t="shared" si="119"/>
        <v>PPIITEM321511012047</v>
      </c>
      <c r="F1873" s="1" t="str">
        <f>VLOOKUP( C1873,MST_CM_ORG!A:B,2)</f>
        <v>邑南町</v>
      </c>
      <c r="G1873" s="1" t="str">
        <f>VLOOKUP(D1873, PPI_SPLYCD!A:B,2,FALSE)</f>
        <v>物品</v>
      </c>
      <c r="H1873" s="1" t="str">
        <f>VLOOKUP(E1873, MST_CM_ITEM!A:B,2,FALSE)</f>
        <v>物品の販売：荒物・雑貨</v>
      </c>
    </row>
    <row r="1874" spans="1:8" x14ac:dyDescent="0.15">
      <c r="A1874" s="1" t="str">
        <f>IF(MID(MST_CM_ITEM!A1874,12,2)&lt;&gt;"11",RIGHT(MST_CM_ITEM!A1874,13),RIGHT(MST_CM_ITEM!A1874,12))</f>
        <v>321511012048</v>
      </c>
      <c r="B1874" s="1" t="e">
        <f t="shared" si="116"/>
        <v>#REF!</v>
      </c>
      <c r="C1874" s="1" t="str">
        <f t="shared" si="117"/>
        <v>PPIORG3215</v>
      </c>
      <c r="D1874" s="1" t="str">
        <f t="shared" si="118"/>
        <v>PPISPLY321511</v>
      </c>
      <c r="E1874" s="1" t="str">
        <f t="shared" si="119"/>
        <v>PPIITEM321511012048</v>
      </c>
      <c r="F1874" s="1" t="str">
        <f>VLOOKUP( C1874,MST_CM_ORG!A:B,2)</f>
        <v>邑南町</v>
      </c>
      <c r="G1874" s="1" t="str">
        <f>VLOOKUP(D1874, PPI_SPLYCD!A:B,2,FALSE)</f>
        <v>物品</v>
      </c>
      <c r="H1874" s="1" t="str">
        <f>VLOOKUP(E1874, MST_CM_ITEM!A:B,2,FALSE)</f>
        <v>物品の販売：厨房機器</v>
      </c>
    </row>
    <row r="1875" spans="1:8" x14ac:dyDescent="0.15">
      <c r="A1875" s="1" t="str">
        <f>IF(MID(MST_CM_ITEM!A1875,12,2)&lt;&gt;"11",RIGHT(MST_CM_ITEM!A1875,13),RIGHT(MST_CM_ITEM!A1875,12))</f>
        <v>321511012049</v>
      </c>
      <c r="B1875" s="1" t="e">
        <f t="shared" si="116"/>
        <v>#REF!</v>
      </c>
      <c r="C1875" s="1" t="str">
        <f t="shared" si="117"/>
        <v>PPIORG3215</v>
      </c>
      <c r="D1875" s="1" t="str">
        <f t="shared" si="118"/>
        <v>PPISPLY321511</v>
      </c>
      <c r="E1875" s="1" t="str">
        <f t="shared" si="119"/>
        <v>PPIITEM321511012049</v>
      </c>
      <c r="F1875" s="1" t="str">
        <f>VLOOKUP( C1875,MST_CM_ORG!A:B,2)</f>
        <v>邑南町</v>
      </c>
      <c r="G1875" s="1" t="str">
        <f>VLOOKUP(D1875, PPI_SPLYCD!A:B,2,FALSE)</f>
        <v>物品</v>
      </c>
      <c r="H1875" s="1" t="str">
        <f>VLOOKUP(E1875, MST_CM_ITEM!A:B,2,FALSE)</f>
        <v>物品の販売：計測機器</v>
      </c>
    </row>
    <row r="1876" spans="1:8" x14ac:dyDescent="0.15">
      <c r="A1876" s="1" t="str">
        <f>IF(MID(MST_CM_ITEM!A1876,12,2)&lt;&gt;"11",RIGHT(MST_CM_ITEM!A1876,13),RIGHT(MST_CM_ITEM!A1876,12))</f>
        <v>321511012050</v>
      </c>
      <c r="B1876" s="1" t="e">
        <f t="shared" si="116"/>
        <v>#REF!</v>
      </c>
      <c r="C1876" s="1" t="str">
        <f t="shared" si="117"/>
        <v>PPIORG3215</v>
      </c>
      <c r="D1876" s="1" t="str">
        <f t="shared" si="118"/>
        <v>PPISPLY321511</v>
      </c>
      <c r="E1876" s="1" t="str">
        <f t="shared" si="119"/>
        <v>PPIITEM321511012050</v>
      </c>
      <c r="F1876" s="1" t="str">
        <f>VLOOKUP( C1876,MST_CM_ORG!A:B,2)</f>
        <v>邑南町</v>
      </c>
      <c r="G1876" s="1" t="str">
        <f>VLOOKUP(D1876, PPI_SPLYCD!A:B,2,FALSE)</f>
        <v>物品</v>
      </c>
      <c r="H1876" s="1" t="str">
        <f>VLOOKUP(E1876, MST_CM_ITEM!A:B,2,FALSE)</f>
        <v>物品の販売：消防・防災用品</v>
      </c>
    </row>
    <row r="1877" spans="1:8" x14ac:dyDescent="0.15">
      <c r="A1877" s="1" t="str">
        <f>IF(MID(MST_CM_ITEM!A1877,12,2)&lt;&gt;"11",RIGHT(MST_CM_ITEM!A1877,13),RIGHT(MST_CM_ITEM!A1877,12))</f>
        <v>321511012051</v>
      </c>
      <c r="B1877" s="1" t="e">
        <f t="shared" si="116"/>
        <v>#REF!</v>
      </c>
      <c r="C1877" s="1" t="str">
        <f t="shared" si="117"/>
        <v>PPIORG3215</v>
      </c>
      <c r="D1877" s="1" t="str">
        <f t="shared" si="118"/>
        <v>PPISPLY321511</v>
      </c>
      <c r="E1877" s="1" t="str">
        <f t="shared" si="119"/>
        <v>PPIITEM321511012051</v>
      </c>
      <c r="F1877" s="1" t="str">
        <f>VLOOKUP( C1877,MST_CM_ORG!A:B,2)</f>
        <v>邑南町</v>
      </c>
      <c r="G1877" s="1" t="str">
        <f>VLOOKUP(D1877, PPI_SPLYCD!A:B,2,FALSE)</f>
        <v>物品</v>
      </c>
      <c r="H1877" s="1" t="str">
        <f>VLOOKUP(E1877, MST_CM_ITEM!A:B,2,FALSE)</f>
        <v>物品の販売：室内装飾品</v>
      </c>
    </row>
    <row r="1878" spans="1:8" x14ac:dyDescent="0.15">
      <c r="A1878" s="1" t="str">
        <f>IF(MID(MST_CM_ITEM!A1878,12,2)&lt;&gt;"11",RIGHT(MST_CM_ITEM!A1878,13),RIGHT(MST_CM_ITEM!A1878,12))</f>
        <v>321511012052</v>
      </c>
      <c r="B1878" s="1" t="e">
        <f t="shared" si="116"/>
        <v>#REF!</v>
      </c>
      <c r="C1878" s="1" t="str">
        <f t="shared" si="117"/>
        <v>PPIORG3215</v>
      </c>
      <c r="D1878" s="1" t="str">
        <f t="shared" si="118"/>
        <v>PPISPLY321511</v>
      </c>
      <c r="E1878" s="1" t="str">
        <f t="shared" si="119"/>
        <v>PPIITEM321511012052</v>
      </c>
      <c r="F1878" s="1" t="str">
        <f>VLOOKUP( C1878,MST_CM_ORG!A:B,2)</f>
        <v>邑南町</v>
      </c>
      <c r="G1878" s="1" t="str">
        <f>VLOOKUP(D1878, PPI_SPLYCD!A:B,2,FALSE)</f>
        <v>物品</v>
      </c>
      <c r="H1878" s="1" t="str">
        <f>VLOOKUP(E1878, MST_CM_ITEM!A:B,2,FALSE)</f>
        <v>物品の販売：道路・交通安全機材</v>
      </c>
    </row>
    <row r="1879" spans="1:8" x14ac:dyDescent="0.15">
      <c r="A1879" s="1" t="str">
        <f>IF(MID(MST_CM_ITEM!A1879,12,2)&lt;&gt;"11",RIGHT(MST_CM_ITEM!A1879,13),RIGHT(MST_CM_ITEM!A1879,12))</f>
        <v>321511012053</v>
      </c>
      <c r="B1879" s="1" t="e">
        <f t="shared" si="116"/>
        <v>#REF!</v>
      </c>
      <c r="C1879" s="1" t="str">
        <f t="shared" si="117"/>
        <v>PPIORG3215</v>
      </c>
      <c r="D1879" s="1" t="str">
        <f t="shared" si="118"/>
        <v>PPISPLY321511</v>
      </c>
      <c r="E1879" s="1" t="str">
        <f t="shared" si="119"/>
        <v>PPIITEM321511012053</v>
      </c>
      <c r="F1879" s="1" t="str">
        <f>VLOOKUP( C1879,MST_CM_ORG!A:B,2)</f>
        <v>邑南町</v>
      </c>
      <c r="G1879" s="1" t="str">
        <f>VLOOKUP(D1879, PPI_SPLYCD!A:B,2,FALSE)</f>
        <v>物品</v>
      </c>
      <c r="H1879" s="1" t="str">
        <f>VLOOKUP(E1879, MST_CM_ITEM!A:B,2,FALSE)</f>
        <v>物品の販売：資材</v>
      </c>
    </row>
    <row r="1880" spans="1:8" x14ac:dyDescent="0.15">
      <c r="A1880" s="1" t="str">
        <f>IF(MID(MST_CM_ITEM!A1880,12,2)&lt;&gt;"11",RIGHT(MST_CM_ITEM!A1880,13),RIGHT(MST_CM_ITEM!A1880,12))</f>
        <v>321511012054</v>
      </c>
      <c r="B1880" s="1" t="e">
        <f t="shared" si="116"/>
        <v>#REF!</v>
      </c>
      <c r="C1880" s="1" t="str">
        <f t="shared" si="117"/>
        <v>PPIORG3215</v>
      </c>
      <c r="D1880" s="1" t="str">
        <f t="shared" si="118"/>
        <v>PPISPLY321511</v>
      </c>
      <c r="E1880" s="1" t="str">
        <f t="shared" si="119"/>
        <v>PPIITEM321511012054</v>
      </c>
      <c r="F1880" s="1" t="str">
        <f>VLOOKUP( C1880,MST_CM_ORG!A:B,2)</f>
        <v>邑南町</v>
      </c>
      <c r="G1880" s="1" t="str">
        <f>VLOOKUP(D1880, PPI_SPLYCD!A:B,2,FALSE)</f>
        <v>物品</v>
      </c>
      <c r="H1880" s="1" t="str">
        <f>VLOOKUP(E1880, MST_CM_ITEM!A:B,2,FALSE)</f>
        <v>物品の販売：コンクリート二次製品</v>
      </c>
    </row>
    <row r="1881" spans="1:8" x14ac:dyDescent="0.15">
      <c r="A1881" s="1" t="str">
        <f>IF(MID(MST_CM_ITEM!A1881,12,2)&lt;&gt;"11",RIGHT(MST_CM_ITEM!A1881,13),RIGHT(MST_CM_ITEM!A1881,12))</f>
        <v>321511012055</v>
      </c>
      <c r="B1881" s="1" t="e">
        <f t="shared" si="116"/>
        <v>#REF!</v>
      </c>
      <c r="C1881" s="1" t="str">
        <f t="shared" si="117"/>
        <v>PPIORG3215</v>
      </c>
      <c r="D1881" s="1" t="str">
        <f t="shared" si="118"/>
        <v>PPISPLY321511</v>
      </c>
      <c r="E1881" s="1" t="str">
        <f t="shared" si="119"/>
        <v>PPIITEM321511012055</v>
      </c>
      <c r="F1881" s="1" t="str">
        <f>VLOOKUP( C1881,MST_CM_ORG!A:B,2)</f>
        <v>邑南町</v>
      </c>
      <c r="G1881" s="1" t="str">
        <f>VLOOKUP(D1881, PPI_SPLYCD!A:B,2,FALSE)</f>
        <v>物品</v>
      </c>
      <c r="H1881" s="1" t="str">
        <f>VLOOKUP(E1881, MST_CM_ITEM!A:B,2,FALSE)</f>
        <v>物品の販売：仮設資材</v>
      </c>
    </row>
    <row r="1882" spans="1:8" x14ac:dyDescent="0.15">
      <c r="A1882" s="1" t="str">
        <f>IF(MID(MST_CM_ITEM!A1882,12,2)&lt;&gt;"11",RIGHT(MST_CM_ITEM!A1882,13),RIGHT(MST_CM_ITEM!A1882,12))</f>
        <v>321511012056</v>
      </c>
      <c r="B1882" s="1" t="e">
        <f t="shared" si="116"/>
        <v>#REF!</v>
      </c>
      <c r="C1882" s="1" t="str">
        <f t="shared" si="117"/>
        <v>PPIORG3215</v>
      </c>
      <c r="D1882" s="1" t="str">
        <f t="shared" si="118"/>
        <v>PPISPLY321511</v>
      </c>
      <c r="E1882" s="1" t="str">
        <f t="shared" si="119"/>
        <v>PPIITEM321511012056</v>
      </c>
      <c r="F1882" s="1" t="str">
        <f>VLOOKUP( C1882,MST_CM_ORG!A:B,2)</f>
        <v>邑南町</v>
      </c>
      <c r="G1882" s="1" t="str">
        <f>VLOOKUP(D1882, PPI_SPLYCD!A:B,2,FALSE)</f>
        <v>物品</v>
      </c>
      <c r="H1882" s="1" t="str">
        <f>VLOOKUP(E1882, MST_CM_ITEM!A:B,2,FALSE)</f>
        <v>物品の販売：水道機具類</v>
      </c>
    </row>
    <row r="1883" spans="1:8" x14ac:dyDescent="0.15">
      <c r="A1883" s="1" t="str">
        <f>IF(MID(MST_CM_ITEM!A1883,12,2)&lt;&gt;"11",RIGHT(MST_CM_ITEM!A1883,13),RIGHT(MST_CM_ITEM!A1883,12))</f>
        <v>321511012057</v>
      </c>
      <c r="B1883" s="1" t="e">
        <f t="shared" si="116"/>
        <v>#REF!</v>
      </c>
      <c r="C1883" s="1" t="str">
        <f t="shared" si="117"/>
        <v>PPIORG3215</v>
      </c>
      <c r="D1883" s="1" t="str">
        <f t="shared" si="118"/>
        <v>PPISPLY321511</v>
      </c>
      <c r="E1883" s="1" t="str">
        <f t="shared" si="119"/>
        <v>PPIITEM321511012057</v>
      </c>
      <c r="F1883" s="1" t="str">
        <f>VLOOKUP( C1883,MST_CM_ORG!A:B,2)</f>
        <v>邑南町</v>
      </c>
      <c r="G1883" s="1" t="str">
        <f>VLOOKUP(D1883, PPI_SPLYCD!A:B,2,FALSE)</f>
        <v>物品</v>
      </c>
      <c r="H1883" s="1" t="str">
        <f>VLOOKUP(E1883, MST_CM_ITEM!A:B,2,FALSE)</f>
        <v>物品の販売：肥飼料・園芸用品</v>
      </c>
    </row>
    <row r="1884" spans="1:8" x14ac:dyDescent="0.15">
      <c r="A1884" s="1" t="str">
        <f>IF(MID(MST_CM_ITEM!A1884,12,2)&lt;&gt;"11",RIGHT(MST_CM_ITEM!A1884,13),RIGHT(MST_CM_ITEM!A1884,12))</f>
        <v>321511012058</v>
      </c>
      <c r="B1884" s="1" t="e">
        <f t="shared" si="116"/>
        <v>#REF!</v>
      </c>
      <c r="C1884" s="1" t="str">
        <f t="shared" si="117"/>
        <v>PPIORG3215</v>
      </c>
      <c r="D1884" s="1" t="str">
        <f t="shared" si="118"/>
        <v>PPISPLY321511</v>
      </c>
      <c r="E1884" s="1" t="str">
        <f t="shared" si="119"/>
        <v>PPIITEM321511012058</v>
      </c>
      <c r="F1884" s="1" t="str">
        <f>VLOOKUP( C1884,MST_CM_ORG!A:B,2)</f>
        <v>邑南町</v>
      </c>
      <c r="G1884" s="1" t="str">
        <f>VLOOKUP(D1884, PPI_SPLYCD!A:B,2,FALSE)</f>
        <v>物品</v>
      </c>
      <c r="H1884" s="1" t="str">
        <f>VLOOKUP(E1884, MST_CM_ITEM!A:B,2,FALSE)</f>
        <v>物品の販売：農薬</v>
      </c>
    </row>
    <row r="1885" spans="1:8" x14ac:dyDescent="0.15">
      <c r="A1885" s="1" t="str">
        <f>IF(MID(MST_CM_ITEM!A1885,12,2)&lt;&gt;"11",RIGHT(MST_CM_ITEM!A1885,13),RIGHT(MST_CM_ITEM!A1885,12))</f>
        <v>321511012059</v>
      </c>
      <c r="B1885" s="1" t="e">
        <f t="shared" si="116"/>
        <v>#REF!</v>
      </c>
      <c r="C1885" s="1" t="str">
        <f t="shared" si="117"/>
        <v>PPIORG3215</v>
      </c>
      <c r="D1885" s="1" t="str">
        <f t="shared" si="118"/>
        <v>PPISPLY321511</v>
      </c>
      <c r="E1885" s="1" t="str">
        <f t="shared" si="119"/>
        <v>PPIITEM321511012059</v>
      </c>
      <c r="F1885" s="1" t="str">
        <f>VLOOKUP( C1885,MST_CM_ORG!A:B,2)</f>
        <v>邑南町</v>
      </c>
      <c r="G1885" s="1" t="str">
        <f>VLOOKUP(D1885, PPI_SPLYCD!A:B,2,FALSE)</f>
        <v>物品</v>
      </c>
      <c r="H1885" s="1" t="str">
        <f>VLOOKUP(E1885, MST_CM_ITEM!A:B,2,FALSE)</f>
        <v>物品の販売：その他</v>
      </c>
    </row>
    <row r="1886" spans="1:8" x14ac:dyDescent="0.15">
      <c r="A1886" s="1" t="str">
        <f>IF(MID(MST_CM_ITEM!A1886,12,2)&lt;&gt;"11",RIGHT(MST_CM_ITEM!A1886,13),RIGHT(MST_CM_ITEM!A1886,12))</f>
        <v>321511013000</v>
      </c>
      <c r="B1886" s="1" t="e">
        <f t="shared" si="116"/>
        <v>#REF!</v>
      </c>
      <c r="C1886" s="1" t="str">
        <f t="shared" si="117"/>
        <v>PPIORG3215</v>
      </c>
      <c r="D1886" s="1" t="str">
        <f t="shared" si="118"/>
        <v>PPISPLY321511</v>
      </c>
      <c r="E1886" s="1" t="str">
        <f t="shared" si="119"/>
        <v>PPIITEM321511013000</v>
      </c>
      <c r="F1886" s="1" t="str">
        <f>VLOOKUP( C1886,MST_CM_ORG!A:B,2)</f>
        <v>邑南町</v>
      </c>
      <c r="G1886" s="1" t="str">
        <f>VLOOKUP(D1886, PPI_SPLYCD!A:B,2,FALSE)</f>
        <v>物品</v>
      </c>
      <c r="H1886" s="1" t="str">
        <f>VLOOKUP(E1886, MST_CM_ITEM!A:B,2,FALSE)</f>
        <v>役務等の提供：</v>
      </c>
    </row>
    <row r="1887" spans="1:8" x14ac:dyDescent="0.15">
      <c r="A1887" s="1" t="str">
        <f>IF(MID(MST_CM_ITEM!A1887,12,2)&lt;&gt;"11",RIGHT(MST_CM_ITEM!A1887,13),RIGHT(MST_CM_ITEM!A1887,12))</f>
        <v>321511013001</v>
      </c>
      <c r="B1887" s="1" t="e">
        <f t="shared" si="116"/>
        <v>#REF!</v>
      </c>
      <c r="C1887" s="1" t="str">
        <f t="shared" si="117"/>
        <v>PPIORG3215</v>
      </c>
      <c r="D1887" s="1" t="str">
        <f t="shared" si="118"/>
        <v>PPISPLY321511</v>
      </c>
      <c r="E1887" s="1" t="str">
        <f t="shared" si="119"/>
        <v>PPIITEM321511013001</v>
      </c>
      <c r="F1887" s="1" t="str">
        <f>VLOOKUP( C1887,MST_CM_ORG!A:B,2)</f>
        <v>邑南町</v>
      </c>
      <c r="G1887" s="1" t="str">
        <f>VLOOKUP(D1887, PPI_SPLYCD!A:B,2,FALSE)</f>
        <v>物品</v>
      </c>
      <c r="H1887" s="1" t="str">
        <f>VLOOKUP(E1887, MST_CM_ITEM!A:B,2,FALSE)</f>
        <v>役務等の提供：広告･宣伝</v>
      </c>
    </row>
    <row r="1888" spans="1:8" x14ac:dyDescent="0.15">
      <c r="A1888" s="1" t="str">
        <f>IF(MID(MST_CM_ITEM!A1888,12,2)&lt;&gt;"11",RIGHT(MST_CM_ITEM!A1888,13),RIGHT(MST_CM_ITEM!A1888,12))</f>
        <v>321511013002</v>
      </c>
      <c r="B1888" s="1" t="e">
        <f t="shared" si="116"/>
        <v>#REF!</v>
      </c>
      <c r="C1888" s="1" t="str">
        <f t="shared" si="117"/>
        <v>PPIORG3215</v>
      </c>
      <c r="D1888" s="1" t="str">
        <f t="shared" si="118"/>
        <v>PPISPLY321511</v>
      </c>
      <c r="E1888" s="1" t="str">
        <f t="shared" si="119"/>
        <v>PPIITEM321511013002</v>
      </c>
      <c r="F1888" s="1" t="str">
        <f>VLOOKUP( C1888,MST_CM_ORG!A:B,2)</f>
        <v>邑南町</v>
      </c>
      <c r="G1888" s="1" t="str">
        <f>VLOOKUP(D1888, PPI_SPLYCD!A:B,2,FALSE)</f>
        <v>物品</v>
      </c>
      <c r="H1888" s="1" t="str">
        <f>VLOOKUP(E1888, MST_CM_ITEM!A:B,2,FALSE)</f>
        <v>役務等の提供：写真･製図</v>
      </c>
    </row>
    <row r="1889" spans="1:8" x14ac:dyDescent="0.15">
      <c r="A1889" s="1" t="str">
        <f>IF(MID(MST_CM_ITEM!A1889,12,2)&lt;&gt;"11",RIGHT(MST_CM_ITEM!A1889,13),RIGHT(MST_CM_ITEM!A1889,12))</f>
        <v>321511013003</v>
      </c>
      <c r="B1889" s="1" t="e">
        <f t="shared" si="116"/>
        <v>#REF!</v>
      </c>
      <c r="C1889" s="1" t="str">
        <f t="shared" si="117"/>
        <v>PPIORG3215</v>
      </c>
      <c r="D1889" s="1" t="str">
        <f t="shared" si="118"/>
        <v>PPISPLY321511</v>
      </c>
      <c r="E1889" s="1" t="str">
        <f t="shared" si="119"/>
        <v>PPIITEM321511013003</v>
      </c>
      <c r="F1889" s="1" t="str">
        <f>VLOOKUP( C1889,MST_CM_ORG!A:B,2)</f>
        <v>邑南町</v>
      </c>
      <c r="G1889" s="1" t="str">
        <f>VLOOKUP(D1889, PPI_SPLYCD!A:B,2,FALSE)</f>
        <v>物品</v>
      </c>
      <c r="H1889" s="1" t="str">
        <f>VLOOKUP(E1889, MST_CM_ITEM!A:B,2,FALSE)</f>
        <v>役務等の提供：調査･研究</v>
      </c>
    </row>
    <row r="1890" spans="1:8" x14ac:dyDescent="0.15">
      <c r="A1890" s="1" t="str">
        <f>IF(MID(MST_CM_ITEM!A1890,12,2)&lt;&gt;"11",RIGHT(MST_CM_ITEM!A1890,13),RIGHT(MST_CM_ITEM!A1890,12))</f>
        <v>321511013004</v>
      </c>
      <c r="B1890" s="1" t="e">
        <f t="shared" si="116"/>
        <v>#REF!</v>
      </c>
      <c r="C1890" s="1" t="str">
        <f t="shared" si="117"/>
        <v>PPIORG3215</v>
      </c>
      <c r="D1890" s="1" t="str">
        <f t="shared" si="118"/>
        <v>PPISPLY321511</v>
      </c>
      <c r="E1890" s="1" t="str">
        <f t="shared" si="119"/>
        <v>PPIITEM321511013004</v>
      </c>
      <c r="F1890" s="1" t="str">
        <f>VLOOKUP( C1890,MST_CM_ORG!A:B,2)</f>
        <v>邑南町</v>
      </c>
      <c r="G1890" s="1" t="str">
        <f>VLOOKUP(D1890, PPI_SPLYCD!A:B,2,FALSE)</f>
        <v>物品</v>
      </c>
      <c r="H1890" s="1" t="str">
        <f>VLOOKUP(E1890, MST_CM_ITEM!A:B,2,FALSE)</f>
        <v>役務等の提供：情報処理</v>
      </c>
    </row>
    <row r="1891" spans="1:8" x14ac:dyDescent="0.15">
      <c r="A1891" s="1" t="str">
        <f>IF(MID(MST_CM_ITEM!A1891,12,2)&lt;&gt;"11",RIGHT(MST_CM_ITEM!A1891,13),RIGHT(MST_CM_ITEM!A1891,12))</f>
        <v>321511013005</v>
      </c>
      <c r="B1891" s="1" t="e">
        <f t="shared" si="116"/>
        <v>#REF!</v>
      </c>
      <c r="C1891" s="1" t="str">
        <f t="shared" si="117"/>
        <v>PPIORG3215</v>
      </c>
      <c r="D1891" s="1" t="str">
        <f t="shared" si="118"/>
        <v>PPISPLY321511</v>
      </c>
      <c r="E1891" s="1" t="str">
        <f t="shared" si="119"/>
        <v>PPIITEM321511013005</v>
      </c>
      <c r="F1891" s="1" t="str">
        <f>VLOOKUP( C1891,MST_CM_ORG!A:B,2)</f>
        <v>邑南町</v>
      </c>
      <c r="G1891" s="1" t="str">
        <f>VLOOKUP(D1891, PPI_SPLYCD!A:B,2,FALSE)</f>
        <v>物品</v>
      </c>
      <c r="H1891" s="1" t="str">
        <f>VLOOKUP(E1891, MST_CM_ITEM!A:B,2,FALSE)</f>
        <v>役務等の提供：翻訳･通訳･速記</v>
      </c>
    </row>
    <row r="1892" spans="1:8" x14ac:dyDescent="0.15">
      <c r="A1892" s="1" t="str">
        <f>IF(MID(MST_CM_ITEM!A1892,12,2)&lt;&gt;"11",RIGHT(MST_CM_ITEM!A1892,13),RIGHT(MST_CM_ITEM!A1892,12))</f>
        <v>321511013006</v>
      </c>
      <c r="B1892" s="1" t="e">
        <f t="shared" si="116"/>
        <v>#REF!</v>
      </c>
      <c r="C1892" s="1" t="str">
        <f t="shared" si="117"/>
        <v>PPIORG3215</v>
      </c>
      <c r="D1892" s="1" t="str">
        <f t="shared" si="118"/>
        <v>PPISPLY321511</v>
      </c>
      <c r="E1892" s="1" t="str">
        <f t="shared" si="119"/>
        <v>PPIITEM321511013006</v>
      </c>
      <c r="F1892" s="1" t="str">
        <f>VLOOKUP( C1892,MST_CM_ORG!A:B,2)</f>
        <v>邑南町</v>
      </c>
      <c r="G1892" s="1" t="str">
        <f>VLOOKUP(D1892, PPI_SPLYCD!A:B,2,FALSE)</f>
        <v>物品</v>
      </c>
      <c r="H1892" s="1" t="str">
        <f>VLOOKUP(E1892, MST_CM_ITEM!A:B,2,FALSE)</f>
        <v>役務等の提供：ソフトウェア開発</v>
      </c>
    </row>
    <row r="1893" spans="1:8" x14ac:dyDescent="0.15">
      <c r="A1893" s="1" t="str">
        <f>IF(MID(MST_CM_ITEM!A1893,12,2)&lt;&gt;"11",RIGHT(MST_CM_ITEM!A1893,13),RIGHT(MST_CM_ITEM!A1893,12))</f>
        <v>321511013007</v>
      </c>
      <c r="B1893" s="1" t="e">
        <f t="shared" si="116"/>
        <v>#REF!</v>
      </c>
      <c r="C1893" s="1" t="str">
        <f t="shared" si="117"/>
        <v>PPIORG3215</v>
      </c>
      <c r="D1893" s="1" t="str">
        <f t="shared" si="118"/>
        <v>PPISPLY321511</v>
      </c>
      <c r="E1893" s="1" t="str">
        <f t="shared" si="119"/>
        <v>PPIITEM321511013007</v>
      </c>
      <c r="F1893" s="1" t="str">
        <f>VLOOKUP( C1893,MST_CM_ORG!A:B,2)</f>
        <v>邑南町</v>
      </c>
      <c r="G1893" s="1" t="str">
        <f>VLOOKUP(D1893, PPI_SPLYCD!A:B,2,FALSE)</f>
        <v>物品</v>
      </c>
      <c r="H1893" s="1" t="str">
        <f>VLOOKUP(E1893, MST_CM_ITEM!A:B,2,FALSE)</f>
        <v>役務等の提供：会場等の借り上げ</v>
      </c>
    </row>
    <row r="1894" spans="1:8" x14ac:dyDescent="0.15">
      <c r="A1894" s="1" t="str">
        <f>IF(MID(MST_CM_ITEM!A1894,12,2)&lt;&gt;"11",RIGHT(MST_CM_ITEM!A1894,13),RIGHT(MST_CM_ITEM!A1894,12))</f>
        <v>321511013008</v>
      </c>
      <c r="B1894" s="1" t="e">
        <f t="shared" si="116"/>
        <v>#REF!</v>
      </c>
      <c r="C1894" s="1" t="str">
        <f t="shared" si="117"/>
        <v>PPIORG3215</v>
      </c>
      <c r="D1894" s="1" t="str">
        <f t="shared" si="118"/>
        <v>PPISPLY321511</v>
      </c>
      <c r="E1894" s="1" t="str">
        <f t="shared" si="119"/>
        <v>PPIITEM321511013008</v>
      </c>
      <c r="F1894" s="1" t="str">
        <f>VLOOKUP( C1894,MST_CM_ORG!A:B,2)</f>
        <v>邑南町</v>
      </c>
      <c r="G1894" s="1" t="str">
        <f>VLOOKUP(D1894, PPI_SPLYCD!A:B,2,FALSE)</f>
        <v>物品</v>
      </c>
      <c r="H1894" s="1" t="str">
        <f>VLOOKUP(E1894, MST_CM_ITEM!A:B,2,FALSE)</f>
        <v>役務等の提供：賃貸借</v>
      </c>
    </row>
    <row r="1895" spans="1:8" x14ac:dyDescent="0.15">
      <c r="A1895" s="1" t="str">
        <f>IF(MID(MST_CM_ITEM!A1895,12,2)&lt;&gt;"11",RIGHT(MST_CM_ITEM!A1895,13),RIGHT(MST_CM_ITEM!A1895,12))</f>
        <v>321511013009</v>
      </c>
      <c r="B1895" s="1" t="e">
        <f t="shared" si="116"/>
        <v>#REF!</v>
      </c>
      <c r="C1895" s="1" t="str">
        <f t="shared" si="117"/>
        <v>PPIORG3215</v>
      </c>
      <c r="D1895" s="1" t="str">
        <f t="shared" si="118"/>
        <v>PPISPLY321511</v>
      </c>
      <c r="E1895" s="1" t="str">
        <f t="shared" si="119"/>
        <v>PPIITEM321511013009</v>
      </c>
      <c r="F1895" s="1" t="str">
        <f>VLOOKUP( C1895,MST_CM_ORG!A:B,2)</f>
        <v>邑南町</v>
      </c>
      <c r="G1895" s="1" t="str">
        <f>VLOOKUP(D1895, PPI_SPLYCD!A:B,2,FALSE)</f>
        <v>物品</v>
      </c>
      <c r="H1895" s="1" t="str">
        <f>VLOOKUP(E1895, MST_CM_ITEM!A:B,2,FALSE)</f>
        <v>役務等の提供：建物管理等各種保守管理</v>
      </c>
    </row>
    <row r="1896" spans="1:8" x14ac:dyDescent="0.15">
      <c r="A1896" s="1" t="str">
        <f>IF(MID(MST_CM_ITEM!A1896,12,2)&lt;&gt;"11",RIGHT(MST_CM_ITEM!A1896,13),RIGHT(MST_CM_ITEM!A1896,12))</f>
        <v>321511013010</v>
      </c>
      <c r="B1896" s="1" t="e">
        <f t="shared" si="116"/>
        <v>#REF!</v>
      </c>
      <c r="C1896" s="1" t="str">
        <f t="shared" si="117"/>
        <v>PPIORG3215</v>
      </c>
      <c r="D1896" s="1" t="str">
        <f t="shared" si="118"/>
        <v>PPISPLY321511</v>
      </c>
      <c r="E1896" s="1" t="str">
        <f t="shared" si="119"/>
        <v>PPIITEM321511013010</v>
      </c>
      <c r="F1896" s="1" t="str">
        <f>VLOOKUP( C1896,MST_CM_ORG!A:B,2)</f>
        <v>邑南町</v>
      </c>
      <c r="G1896" s="1" t="str">
        <f>VLOOKUP(D1896, PPI_SPLYCD!A:B,2,FALSE)</f>
        <v>物品</v>
      </c>
      <c r="H1896" s="1" t="str">
        <f>VLOOKUP(E1896, MST_CM_ITEM!A:B,2,FALSE)</f>
        <v>役務等の提供：運送</v>
      </c>
    </row>
    <row r="1897" spans="1:8" x14ac:dyDescent="0.15">
      <c r="A1897" s="1" t="str">
        <f>IF(MID(MST_CM_ITEM!A1897,12,2)&lt;&gt;"11",RIGHT(MST_CM_ITEM!A1897,13),RIGHT(MST_CM_ITEM!A1897,12))</f>
        <v>321511013011</v>
      </c>
      <c r="B1897" s="1" t="e">
        <f t="shared" si="116"/>
        <v>#REF!</v>
      </c>
      <c r="C1897" s="1" t="str">
        <f t="shared" si="117"/>
        <v>PPIORG3215</v>
      </c>
      <c r="D1897" s="1" t="str">
        <f t="shared" si="118"/>
        <v>PPISPLY321511</v>
      </c>
      <c r="E1897" s="1" t="str">
        <f t="shared" si="119"/>
        <v>PPIITEM321511013011</v>
      </c>
      <c r="F1897" s="1" t="str">
        <f>VLOOKUP( C1897,MST_CM_ORG!A:B,2)</f>
        <v>邑南町</v>
      </c>
      <c r="G1897" s="1" t="str">
        <f>VLOOKUP(D1897, PPI_SPLYCD!A:B,2,FALSE)</f>
        <v>物品</v>
      </c>
      <c r="H1897" s="1" t="str">
        <f>VLOOKUP(E1897, MST_CM_ITEM!A:B,2,FALSE)</f>
        <v>役務等の提供：車両整備</v>
      </c>
    </row>
    <row r="1898" spans="1:8" x14ac:dyDescent="0.15">
      <c r="A1898" s="1" t="str">
        <f>IF(MID(MST_CM_ITEM!A1898,12,2)&lt;&gt;"11",RIGHT(MST_CM_ITEM!A1898,13),RIGHT(MST_CM_ITEM!A1898,12))</f>
        <v>321511013012</v>
      </c>
      <c r="B1898" s="1" t="e">
        <f t="shared" si="116"/>
        <v>#REF!</v>
      </c>
      <c r="C1898" s="1" t="str">
        <f t="shared" si="117"/>
        <v>PPIORG3215</v>
      </c>
      <c r="D1898" s="1" t="str">
        <f t="shared" si="118"/>
        <v>PPISPLY321511</v>
      </c>
      <c r="E1898" s="1" t="str">
        <f t="shared" si="119"/>
        <v>PPIITEM321511013012</v>
      </c>
      <c r="F1898" s="1" t="str">
        <f>VLOOKUP( C1898,MST_CM_ORG!A:B,2)</f>
        <v>邑南町</v>
      </c>
      <c r="G1898" s="1" t="str">
        <f>VLOOKUP(D1898, PPI_SPLYCD!A:B,2,FALSE)</f>
        <v>物品</v>
      </c>
      <c r="H1898" s="1" t="str">
        <f>VLOOKUP(E1898, MST_CM_ITEM!A:B,2,FALSE)</f>
        <v>役務等の提供：船舶整備</v>
      </c>
    </row>
    <row r="1899" spans="1:8" x14ac:dyDescent="0.15">
      <c r="A1899" s="1" t="str">
        <f>IF(MID(MST_CM_ITEM!A1899,12,2)&lt;&gt;"11",RIGHT(MST_CM_ITEM!A1899,13),RIGHT(MST_CM_ITEM!A1899,12))</f>
        <v>321511013013</v>
      </c>
      <c r="B1899" s="1" t="e">
        <f t="shared" si="116"/>
        <v>#REF!</v>
      </c>
      <c r="C1899" s="1" t="str">
        <f t="shared" si="117"/>
        <v>PPIORG3215</v>
      </c>
      <c r="D1899" s="1" t="str">
        <f t="shared" si="118"/>
        <v>PPISPLY321511</v>
      </c>
      <c r="E1899" s="1" t="str">
        <f t="shared" si="119"/>
        <v>PPIITEM321511013013</v>
      </c>
      <c r="F1899" s="1" t="str">
        <f>VLOOKUP( C1899,MST_CM_ORG!A:B,2)</f>
        <v>邑南町</v>
      </c>
      <c r="G1899" s="1" t="str">
        <f>VLOOKUP(D1899, PPI_SPLYCD!A:B,2,FALSE)</f>
        <v>物品</v>
      </c>
      <c r="H1899" s="1" t="str">
        <f>VLOOKUP(E1899, MST_CM_ITEM!A:B,2,FALSE)</f>
        <v>役務等の提供：電子出版</v>
      </c>
    </row>
    <row r="1900" spans="1:8" x14ac:dyDescent="0.15">
      <c r="A1900" s="1" t="str">
        <f>IF(MID(MST_CM_ITEM!A1900,12,2)&lt;&gt;"11",RIGHT(MST_CM_ITEM!A1900,13),RIGHT(MST_CM_ITEM!A1900,12))</f>
        <v>321511013014</v>
      </c>
      <c r="B1900" s="1" t="e">
        <f t="shared" si="116"/>
        <v>#REF!</v>
      </c>
      <c r="C1900" s="1" t="str">
        <f t="shared" si="117"/>
        <v>PPIORG3215</v>
      </c>
      <c r="D1900" s="1" t="str">
        <f t="shared" si="118"/>
        <v>PPISPLY321511</v>
      </c>
      <c r="E1900" s="1" t="str">
        <f t="shared" si="119"/>
        <v>PPIITEM321511013014</v>
      </c>
      <c r="F1900" s="1" t="str">
        <f>VLOOKUP( C1900,MST_CM_ORG!A:B,2)</f>
        <v>邑南町</v>
      </c>
      <c r="G1900" s="1" t="str">
        <f>VLOOKUP(D1900, PPI_SPLYCD!A:B,2,FALSE)</f>
        <v>物品</v>
      </c>
      <c r="H1900" s="1" t="str">
        <f>VLOOKUP(E1900, MST_CM_ITEM!A:B,2,FALSE)</f>
        <v>役務等の提供：防衛用装備品類の整備</v>
      </c>
    </row>
    <row r="1901" spans="1:8" x14ac:dyDescent="0.15">
      <c r="A1901" s="1" t="str">
        <f>IF(MID(MST_CM_ITEM!A1901,12,2)&lt;&gt;"11",RIGHT(MST_CM_ITEM!A1901,13),RIGHT(MST_CM_ITEM!A1901,12))</f>
        <v>321511013015</v>
      </c>
      <c r="B1901" s="1" t="e">
        <f t="shared" si="116"/>
        <v>#REF!</v>
      </c>
      <c r="C1901" s="1" t="str">
        <f t="shared" si="117"/>
        <v>PPIORG3215</v>
      </c>
      <c r="D1901" s="1" t="str">
        <f t="shared" si="118"/>
        <v>PPISPLY321511</v>
      </c>
      <c r="E1901" s="1" t="str">
        <f t="shared" si="119"/>
        <v>PPIITEM321511013015</v>
      </c>
      <c r="F1901" s="1" t="str">
        <f>VLOOKUP( C1901,MST_CM_ORG!A:B,2)</f>
        <v>邑南町</v>
      </c>
      <c r="G1901" s="1" t="str">
        <f>VLOOKUP(D1901, PPI_SPLYCD!A:B,2,FALSE)</f>
        <v>物品</v>
      </c>
      <c r="H1901" s="1" t="str">
        <f>VLOOKUP(E1901, MST_CM_ITEM!A:B,2,FALSE)</f>
        <v>役務等の提供：各種検査</v>
      </c>
    </row>
    <row r="1902" spans="1:8" x14ac:dyDescent="0.15">
      <c r="A1902" s="1" t="str">
        <f>IF(MID(MST_CM_ITEM!A1902,12,2)&lt;&gt;"11",RIGHT(MST_CM_ITEM!A1902,13),RIGHT(MST_CM_ITEM!A1902,12))</f>
        <v>321511013016</v>
      </c>
      <c r="B1902" s="1" t="e">
        <f t="shared" si="116"/>
        <v>#REF!</v>
      </c>
      <c r="C1902" s="1" t="str">
        <f t="shared" si="117"/>
        <v>PPIORG3215</v>
      </c>
      <c r="D1902" s="1" t="str">
        <f t="shared" si="118"/>
        <v>PPISPLY321511</v>
      </c>
      <c r="E1902" s="1" t="str">
        <f t="shared" si="119"/>
        <v>PPIITEM321511013016</v>
      </c>
      <c r="F1902" s="1" t="str">
        <f>VLOOKUP( C1902,MST_CM_ORG!A:B,2)</f>
        <v>邑南町</v>
      </c>
      <c r="G1902" s="1" t="str">
        <f>VLOOKUP(D1902, PPI_SPLYCD!A:B,2,FALSE)</f>
        <v>物品</v>
      </c>
      <c r="H1902" s="1" t="str">
        <f>VLOOKUP(E1902, MST_CM_ITEM!A:B,2,FALSE)</f>
        <v>役務等の提供：建物警備等</v>
      </c>
    </row>
    <row r="1903" spans="1:8" x14ac:dyDescent="0.15">
      <c r="A1903" s="1" t="str">
        <f>IF(MID(MST_CM_ITEM!A1903,12,2)&lt;&gt;"11",RIGHT(MST_CM_ITEM!A1903,13),RIGHT(MST_CM_ITEM!A1903,12))</f>
        <v>321511013017</v>
      </c>
      <c r="B1903" s="1" t="e">
        <f t="shared" si="116"/>
        <v>#REF!</v>
      </c>
      <c r="C1903" s="1" t="str">
        <f t="shared" si="117"/>
        <v>PPIORG3215</v>
      </c>
      <c r="D1903" s="1" t="str">
        <f t="shared" si="118"/>
        <v>PPISPLY321511</v>
      </c>
      <c r="E1903" s="1" t="str">
        <f t="shared" si="119"/>
        <v>PPIITEM321511013017</v>
      </c>
      <c r="F1903" s="1" t="str">
        <f>VLOOKUP( C1903,MST_CM_ORG!A:B,2)</f>
        <v>邑南町</v>
      </c>
      <c r="G1903" s="1" t="str">
        <f>VLOOKUP(D1903, PPI_SPLYCD!A:B,2,FALSE)</f>
        <v>物品</v>
      </c>
      <c r="H1903" s="1" t="str">
        <f>VLOOKUP(E1903, MST_CM_ITEM!A:B,2,FALSE)</f>
        <v>役務等の提供：漏水調査</v>
      </c>
    </row>
    <row r="1904" spans="1:8" x14ac:dyDescent="0.15">
      <c r="A1904" s="1" t="str">
        <f>IF(MID(MST_CM_ITEM!A1904,12,2)&lt;&gt;"11",RIGHT(MST_CM_ITEM!A1904,13),RIGHT(MST_CM_ITEM!A1904,12))</f>
        <v>321511013018</v>
      </c>
      <c r="B1904" s="1" t="e">
        <f t="shared" si="116"/>
        <v>#REF!</v>
      </c>
      <c r="C1904" s="1" t="str">
        <f t="shared" si="117"/>
        <v>PPIORG3215</v>
      </c>
      <c r="D1904" s="1" t="str">
        <f t="shared" si="118"/>
        <v>PPISPLY321511</v>
      </c>
      <c r="E1904" s="1" t="str">
        <f t="shared" si="119"/>
        <v>PPIITEM321511013018</v>
      </c>
      <c r="F1904" s="1" t="str">
        <f>VLOOKUP( C1904,MST_CM_ORG!A:B,2)</f>
        <v>邑南町</v>
      </c>
      <c r="G1904" s="1" t="str">
        <f>VLOOKUP(D1904, PPI_SPLYCD!A:B,2,FALSE)</f>
        <v>物品</v>
      </c>
      <c r="H1904" s="1" t="str">
        <f>VLOOKUP(E1904, MST_CM_ITEM!A:B,2,FALSE)</f>
        <v>役務等の提供：建物清掃</v>
      </c>
    </row>
    <row r="1905" spans="1:8" x14ac:dyDescent="0.15">
      <c r="A1905" s="1" t="str">
        <f>IF(MID(MST_CM_ITEM!A1905,12,2)&lt;&gt;"11",RIGHT(MST_CM_ITEM!A1905,13),RIGHT(MST_CM_ITEM!A1905,12))</f>
        <v>321511013019</v>
      </c>
      <c r="B1905" s="1" t="e">
        <f t="shared" si="116"/>
        <v>#REF!</v>
      </c>
      <c r="C1905" s="1" t="str">
        <f t="shared" si="117"/>
        <v>PPIORG3215</v>
      </c>
      <c r="D1905" s="1" t="str">
        <f t="shared" si="118"/>
        <v>PPISPLY321511</v>
      </c>
      <c r="E1905" s="1" t="str">
        <f t="shared" si="119"/>
        <v>PPIITEM321511013019</v>
      </c>
      <c r="F1905" s="1" t="str">
        <f>VLOOKUP( C1905,MST_CM_ORG!A:B,2)</f>
        <v>邑南町</v>
      </c>
      <c r="G1905" s="1" t="str">
        <f>VLOOKUP(D1905, PPI_SPLYCD!A:B,2,FALSE)</f>
        <v>物品</v>
      </c>
      <c r="H1905" s="1" t="str">
        <f>VLOOKUP(E1905, MST_CM_ITEM!A:B,2,FALSE)</f>
        <v>役務等の提供：屋外清掃</v>
      </c>
    </row>
    <row r="1906" spans="1:8" x14ac:dyDescent="0.15">
      <c r="A1906" s="1" t="str">
        <f>IF(MID(MST_CM_ITEM!A1906,12,2)&lt;&gt;"11",RIGHT(MST_CM_ITEM!A1906,13),RIGHT(MST_CM_ITEM!A1906,12))</f>
        <v>321511013020</v>
      </c>
      <c r="B1906" s="1" t="e">
        <f t="shared" si="116"/>
        <v>#REF!</v>
      </c>
      <c r="C1906" s="1" t="str">
        <f t="shared" si="117"/>
        <v>PPIORG3215</v>
      </c>
      <c r="D1906" s="1" t="str">
        <f t="shared" si="118"/>
        <v>PPISPLY321511</v>
      </c>
      <c r="E1906" s="1" t="str">
        <f t="shared" si="119"/>
        <v>PPIITEM321511013020</v>
      </c>
      <c r="F1906" s="1" t="str">
        <f>VLOOKUP( C1906,MST_CM_ORG!A:B,2)</f>
        <v>邑南町</v>
      </c>
      <c r="G1906" s="1" t="str">
        <f>VLOOKUP(D1906, PPI_SPLYCD!A:B,2,FALSE)</f>
        <v>物品</v>
      </c>
      <c r="H1906" s="1" t="str">
        <f>VLOOKUP(E1906, MST_CM_ITEM!A:B,2,FALSE)</f>
        <v>役務等の提供：貯水槽清掃</v>
      </c>
    </row>
    <row r="1907" spans="1:8" x14ac:dyDescent="0.15">
      <c r="A1907" s="1" t="str">
        <f>IF(MID(MST_CM_ITEM!A1907,12,2)&lt;&gt;"11",RIGHT(MST_CM_ITEM!A1907,13),RIGHT(MST_CM_ITEM!A1907,12))</f>
        <v>321511013021</v>
      </c>
      <c r="B1907" s="1" t="e">
        <f t="shared" si="116"/>
        <v>#REF!</v>
      </c>
      <c r="C1907" s="1" t="str">
        <f t="shared" si="117"/>
        <v>PPIORG3215</v>
      </c>
      <c r="D1907" s="1" t="str">
        <f t="shared" si="118"/>
        <v>PPISPLY321511</v>
      </c>
      <c r="E1907" s="1" t="str">
        <f t="shared" si="119"/>
        <v>PPIITEM321511013021</v>
      </c>
      <c r="F1907" s="1" t="str">
        <f>VLOOKUP( C1907,MST_CM_ORG!A:B,2)</f>
        <v>邑南町</v>
      </c>
      <c r="G1907" s="1" t="str">
        <f>VLOOKUP(D1907, PPI_SPLYCD!A:B,2,FALSE)</f>
        <v>物品</v>
      </c>
      <c r="H1907" s="1" t="str">
        <f>VLOOKUP(E1907, MST_CM_ITEM!A:B,2,FALSE)</f>
        <v>役務等の提供：浄化槽清掃</v>
      </c>
    </row>
    <row r="1908" spans="1:8" x14ac:dyDescent="0.15">
      <c r="A1908" s="1" t="str">
        <f>IF(MID(MST_CM_ITEM!A1908,12,2)&lt;&gt;"11",RIGHT(MST_CM_ITEM!A1908,13),RIGHT(MST_CM_ITEM!A1908,12))</f>
        <v>321511013022</v>
      </c>
      <c r="B1908" s="1" t="e">
        <f t="shared" si="116"/>
        <v>#REF!</v>
      </c>
      <c r="C1908" s="1" t="str">
        <f t="shared" si="117"/>
        <v>PPIORG3215</v>
      </c>
      <c r="D1908" s="1" t="str">
        <f t="shared" si="118"/>
        <v>PPISPLY321511</v>
      </c>
      <c r="E1908" s="1" t="str">
        <f t="shared" si="119"/>
        <v>PPIITEM321511013022</v>
      </c>
      <c r="F1908" s="1" t="str">
        <f>VLOOKUP( C1908,MST_CM_ORG!A:B,2)</f>
        <v>邑南町</v>
      </c>
      <c r="G1908" s="1" t="str">
        <f>VLOOKUP(D1908, PPI_SPLYCD!A:B,2,FALSE)</f>
        <v>物品</v>
      </c>
      <c r="H1908" s="1" t="str">
        <f>VLOOKUP(E1908, MST_CM_ITEM!A:B,2,FALSE)</f>
        <v>役務等の提供：下水道・河川清掃</v>
      </c>
    </row>
    <row r="1909" spans="1:8" x14ac:dyDescent="0.15">
      <c r="A1909" s="1" t="str">
        <f>IF(MID(MST_CM_ITEM!A1909,12,2)&lt;&gt;"11",RIGHT(MST_CM_ITEM!A1909,13),RIGHT(MST_CM_ITEM!A1909,12))</f>
        <v>321511013023</v>
      </c>
      <c r="B1909" s="1" t="e">
        <f t="shared" si="116"/>
        <v>#REF!</v>
      </c>
      <c r="C1909" s="1" t="str">
        <f t="shared" si="117"/>
        <v>PPIORG3215</v>
      </c>
      <c r="D1909" s="1" t="str">
        <f t="shared" si="118"/>
        <v>PPISPLY321511</v>
      </c>
      <c r="E1909" s="1" t="str">
        <f t="shared" si="119"/>
        <v>PPIITEM321511013023</v>
      </c>
      <c r="F1909" s="1" t="str">
        <f>VLOOKUP( C1909,MST_CM_ORG!A:B,2)</f>
        <v>邑南町</v>
      </c>
      <c r="G1909" s="1" t="str">
        <f>VLOOKUP(D1909, PPI_SPLYCD!A:B,2,FALSE)</f>
        <v>物品</v>
      </c>
      <c r="H1909" s="1" t="str">
        <f>VLOOKUP(E1909, MST_CM_ITEM!A:B,2,FALSE)</f>
        <v>役務等の提供：汚泥処理</v>
      </c>
    </row>
    <row r="1910" spans="1:8" x14ac:dyDescent="0.15">
      <c r="A1910" s="1" t="str">
        <f>IF(MID(MST_CM_ITEM!A1910,12,2)&lt;&gt;"11",RIGHT(MST_CM_ITEM!A1910,13),RIGHT(MST_CM_ITEM!A1910,12))</f>
        <v>321511013024</v>
      </c>
      <c r="B1910" s="1" t="e">
        <f t="shared" si="116"/>
        <v>#REF!</v>
      </c>
      <c r="C1910" s="1" t="str">
        <f t="shared" si="117"/>
        <v>PPIORG3215</v>
      </c>
      <c r="D1910" s="1" t="str">
        <f t="shared" si="118"/>
        <v>PPISPLY321511</v>
      </c>
      <c r="E1910" s="1" t="str">
        <f t="shared" si="119"/>
        <v>PPIITEM321511013024</v>
      </c>
      <c r="F1910" s="1" t="str">
        <f>VLOOKUP( C1910,MST_CM_ORG!A:B,2)</f>
        <v>邑南町</v>
      </c>
      <c r="G1910" s="1" t="str">
        <f>VLOOKUP(D1910, PPI_SPLYCD!A:B,2,FALSE)</f>
        <v>物品</v>
      </c>
      <c r="H1910" s="1" t="str">
        <f>VLOOKUP(E1910, MST_CM_ITEM!A:B,2,FALSE)</f>
        <v>役務等の提供：道路清掃</v>
      </c>
    </row>
    <row r="1911" spans="1:8" x14ac:dyDescent="0.15">
      <c r="A1911" s="1" t="str">
        <f>IF(MID(MST_CM_ITEM!A1911,12,2)&lt;&gt;"11",RIGHT(MST_CM_ITEM!A1911,13),RIGHT(MST_CM_ITEM!A1911,12))</f>
        <v>321511013025</v>
      </c>
      <c r="B1911" s="1" t="e">
        <f t="shared" si="116"/>
        <v>#REF!</v>
      </c>
      <c r="C1911" s="1" t="str">
        <f t="shared" si="117"/>
        <v>PPIORG3215</v>
      </c>
      <c r="D1911" s="1" t="str">
        <f t="shared" si="118"/>
        <v>PPISPLY321511</v>
      </c>
      <c r="E1911" s="1" t="str">
        <f t="shared" si="119"/>
        <v>PPIITEM321511013025</v>
      </c>
      <c r="F1911" s="1" t="str">
        <f>VLOOKUP( C1911,MST_CM_ORG!A:B,2)</f>
        <v>邑南町</v>
      </c>
      <c r="G1911" s="1" t="str">
        <f>VLOOKUP(D1911, PPI_SPLYCD!A:B,2,FALSE)</f>
        <v>物品</v>
      </c>
      <c r="H1911" s="1" t="str">
        <f>VLOOKUP(E1911, MST_CM_ITEM!A:B,2,FALSE)</f>
        <v>役務等の提供：害虫駆除</v>
      </c>
    </row>
    <row r="1912" spans="1:8" x14ac:dyDescent="0.15">
      <c r="A1912" s="1" t="str">
        <f>IF(MID(MST_CM_ITEM!A1912,12,2)&lt;&gt;"11",RIGHT(MST_CM_ITEM!A1912,13),RIGHT(MST_CM_ITEM!A1912,12))</f>
        <v>321511013026</v>
      </c>
      <c r="B1912" s="1" t="e">
        <f t="shared" si="116"/>
        <v>#REF!</v>
      </c>
      <c r="C1912" s="1" t="str">
        <f t="shared" si="117"/>
        <v>PPIORG3215</v>
      </c>
      <c r="D1912" s="1" t="str">
        <f t="shared" si="118"/>
        <v>PPISPLY321511</v>
      </c>
      <c r="E1912" s="1" t="str">
        <f t="shared" si="119"/>
        <v>PPIITEM321511013026</v>
      </c>
      <c r="F1912" s="1" t="str">
        <f>VLOOKUP( C1912,MST_CM_ORG!A:B,2)</f>
        <v>邑南町</v>
      </c>
      <c r="G1912" s="1" t="str">
        <f>VLOOKUP(D1912, PPI_SPLYCD!A:B,2,FALSE)</f>
        <v>物品</v>
      </c>
      <c r="H1912" s="1" t="str">
        <f>VLOOKUP(E1912, MST_CM_ITEM!A:B,2,FALSE)</f>
        <v>役務等の提供：その他の清掃</v>
      </c>
    </row>
    <row r="1913" spans="1:8" x14ac:dyDescent="0.15">
      <c r="A1913" s="1" t="str">
        <f>IF(MID(MST_CM_ITEM!A1913,12,2)&lt;&gt;"11",RIGHT(MST_CM_ITEM!A1913,13),RIGHT(MST_CM_ITEM!A1913,12))</f>
        <v>321511013027</v>
      </c>
      <c r="B1913" s="1" t="e">
        <f t="shared" si="116"/>
        <v>#REF!</v>
      </c>
      <c r="C1913" s="1" t="str">
        <f t="shared" si="117"/>
        <v>PPIORG3215</v>
      </c>
      <c r="D1913" s="1" t="str">
        <f t="shared" si="118"/>
        <v>PPISPLY321511</v>
      </c>
      <c r="E1913" s="1" t="str">
        <f t="shared" si="119"/>
        <v>PPIITEM321511013027</v>
      </c>
      <c r="F1913" s="1" t="str">
        <f>VLOOKUP( C1913,MST_CM_ORG!A:B,2)</f>
        <v>邑南町</v>
      </c>
      <c r="G1913" s="1" t="str">
        <f>VLOOKUP(D1913, PPI_SPLYCD!A:B,2,FALSE)</f>
        <v>物品</v>
      </c>
      <c r="H1913" s="1" t="str">
        <f>VLOOKUP(E1913, MST_CM_ITEM!A:B,2,FALSE)</f>
        <v>役務等の提供：有人警備</v>
      </c>
    </row>
    <row r="1914" spans="1:8" x14ac:dyDescent="0.15">
      <c r="A1914" s="1" t="str">
        <f>IF(MID(MST_CM_ITEM!A1914,12,2)&lt;&gt;"11",RIGHT(MST_CM_ITEM!A1914,13),RIGHT(MST_CM_ITEM!A1914,12))</f>
        <v>321511013028</v>
      </c>
      <c r="B1914" s="1" t="e">
        <f t="shared" si="116"/>
        <v>#REF!</v>
      </c>
      <c r="C1914" s="1" t="str">
        <f t="shared" si="117"/>
        <v>PPIORG3215</v>
      </c>
      <c r="D1914" s="1" t="str">
        <f t="shared" si="118"/>
        <v>PPISPLY321511</v>
      </c>
      <c r="E1914" s="1" t="str">
        <f t="shared" si="119"/>
        <v>PPIITEM321511013028</v>
      </c>
      <c r="F1914" s="1" t="str">
        <f>VLOOKUP( C1914,MST_CM_ORG!A:B,2)</f>
        <v>邑南町</v>
      </c>
      <c r="G1914" s="1" t="str">
        <f>VLOOKUP(D1914, PPI_SPLYCD!A:B,2,FALSE)</f>
        <v>物品</v>
      </c>
      <c r="H1914" s="1" t="str">
        <f>VLOOKUP(E1914, MST_CM_ITEM!A:B,2,FALSE)</f>
        <v>役務等の提供：機械警備</v>
      </c>
    </row>
    <row r="1915" spans="1:8" x14ac:dyDescent="0.15">
      <c r="A1915" s="1" t="str">
        <f>IF(MID(MST_CM_ITEM!A1915,12,2)&lt;&gt;"11",RIGHT(MST_CM_ITEM!A1915,13),RIGHT(MST_CM_ITEM!A1915,12))</f>
        <v>321511013029</v>
      </c>
      <c r="B1915" s="1" t="e">
        <f t="shared" si="116"/>
        <v>#REF!</v>
      </c>
      <c r="C1915" s="1" t="str">
        <f t="shared" si="117"/>
        <v>PPIORG3215</v>
      </c>
      <c r="D1915" s="1" t="str">
        <f t="shared" si="118"/>
        <v>PPISPLY321511</v>
      </c>
      <c r="E1915" s="1" t="str">
        <f t="shared" si="119"/>
        <v>PPIITEM321511013029</v>
      </c>
      <c r="F1915" s="1" t="str">
        <f>VLOOKUP( C1915,MST_CM_ORG!A:B,2)</f>
        <v>邑南町</v>
      </c>
      <c r="G1915" s="1" t="str">
        <f>VLOOKUP(D1915, PPI_SPLYCD!A:B,2,FALSE)</f>
        <v>物品</v>
      </c>
      <c r="H1915" s="1" t="str">
        <f>VLOOKUP(E1915, MST_CM_ITEM!A:B,2,FALSE)</f>
        <v>役務等の提供：その他の警備</v>
      </c>
    </row>
    <row r="1916" spans="1:8" x14ac:dyDescent="0.15">
      <c r="A1916" s="1" t="str">
        <f>IF(MID(MST_CM_ITEM!A1916,12,2)&lt;&gt;"11",RIGHT(MST_CM_ITEM!A1916,13),RIGHT(MST_CM_ITEM!A1916,12))</f>
        <v>321511013030</v>
      </c>
      <c r="B1916" s="1" t="e">
        <f t="shared" si="116"/>
        <v>#REF!</v>
      </c>
      <c r="C1916" s="1" t="str">
        <f t="shared" si="117"/>
        <v>PPIORG3215</v>
      </c>
      <c r="D1916" s="1" t="str">
        <f t="shared" si="118"/>
        <v>PPISPLY321511</v>
      </c>
      <c r="E1916" s="1" t="str">
        <f t="shared" si="119"/>
        <v>PPIITEM321511013030</v>
      </c>
      <c r="F1916" s="1" t="str">
        <f>VLOOKUP( C1916,MST_CM_ORG!A:B,2)</f>
        <v>邑南町</v>
      </c>
      <c r="G1916" s="1" t="str">
        <f>VLOOKUP(D1916, PPI_SPLYCD!A:B,2,FALSE)</f>
        <v>物品</v>
      </c>
      <c r="H1916" s="1" t="str">
        <f>VLOOKUP(E1916, MST_CM_ITEM!A:B,2,FALSE)</f>
        <v>役務等の提供：一般廃棄物処理</v>
      </c>
    </row>
    <row r="1917" spans="1:8" x14ac:dyDescent="0.15">
      <c r="A1917" s="1" t="str">
        <f>IF(MID(MST_CM_ITEM!A1917,12,2)&lt;&gt;"11",RIGHT(MST_CM_ITEM!A1917,13),RIGHT(MST_CM_ITEM!A1917,12))</f>
        <v>321511013031</v>
      </c>
      <c r="B1917" s="1" t="e">
        <f t="shared" si="116"/>
        <v>#REF!</v>
      </c>
      <c r="C1917" s="1" t="str">
        <f t="shared" si="117"/>
        <v>PPIORG3215</v>
      </c>
      <c r="D1917" s="1" t="str">
        <f t="shared" si="118"/>
        <v>PPISPLY321511</v>
      </c>
      <c r="E1917" s="1" t="str">
        <f t="shared" si="119"/>
        <v>PPIITEM321511013031</v>
      </c>
      <c r="F1917" s="1" t="str">
        <f>VLOOKUP( C1917,MST_CM_ORG!A:B,2)</f>
        <v>邑南町</v>
      </c>
      <c r="G1917" s="1" t="str">
        <f>VLOOKUP(D1917, PPI_SPLYCD!A:B,2,FALSE)</f>
        <v>物品</v>
      </c>
      <c r="H1917" s="1" t="str">
        <f>VLOOKUP(E1917, MST_CM_ITEM!A:B,2,FALSE)</f>
        <v>役務等の提供：産業廃棄物処理</v>
      </c>
    </row>
    <row r="1918" spans="1:8" x14ac:dyDescent="0.15">
      <c r="A1918" s="1" t="str">
        <f>IF(MID(MST_CM_ITEM!A1918,12,2)&lt;&gt;"11",RIGHT(MST_CM_ITEM!A1918,13),RIGHT(MST_CM_ITEM!A1918,12))</f>
        <v>321511013032</v>
      </c>
      <c r="B1918" s="1" t="e">
        <f t="shared" si="116"/>
        <v>#REF!</v>
      </c>
      <c r="C1918" s="1" t="str">
        <f t="shared" si="117"/>
        <v>PPIORG3215</v>
      </c>
      <c r="D1918" s="1" t="str">
        <f t="shared" si="118"/>
        <v>PPISPLY321511</v>
      </c>
      <c r="E1918" s="1" t="str">
        <f t="shared" si="119"/>
        <v>PPIITEM321511013032</v>
      </c>
      <c r="F1918" s="1" t="str">
        <f>VLOOKUP( C1918,MST_CM_ORG!A:B,2)</f>
        <v>邑南町</v>
      </c>
      <c r="G1918" s="1" t="str">
        <f>VLOOKUP(D1918, PPI_SPLYCD!A:B,2,FALSE)</f>
        <v>物品</v>
      </c>
      <c r="H1918" s="1" t="str">
        <f>VLOOKUP(E1918, MST_CM_ITEM!A:B,2,FALSE)</f>
        <v>役務等の提供：その他の廃棄物処理</v>
      </c>
    </row>
    <row r="1919" spans="1:8" x14ac:dyDescent="0.15">
      <c r="A1919" s="1" t="str">
        <f>IF(MID(MST_CM_ITEM!A1919,12,2)&lt;&gt;"11",RIGHT(MST_CM_ITEM!A1919,13),RIGHT(MST_CM_ITEM!A1919,12))</f>
        <v>321511013033</v>
      </c>
      <c r="B1919" s="1" t="e">
        <f t="shared" si="116"/>
        <v>#REF!</v>
      </c>
      <c r="C1919" s="1" t="str">
        <f t="shared" si="117"/>
        <v>PPIORG3215</v>
      </c>
      <c r="D1919" s="1" t="str">
        <f t="shared" si="118"/>
        <v>PPISPLY321511</v>
      </c>
      <c r="E1919" s="1" t="str">
        <f t="shared" si="119"/>
        <v>PPIITEM321511013033</v>
      </c>
      <c r="F1919" s="1" t="str">
        <f>VLOOKUP( C1919,MST_CM_ORG!A:B,2)</f>
        <v>邑南町</v>
      </c>
      <c r="G1919" s="1" t="str">
        <f>VLOOKUP(D1919, PPI_SPLYCD!A:B,2,FALSE)</f>
        <v>物品</v>
      </c>
      <c r="H1919" s="1" t="str">
        <f>VLOOKUP(E1919, MST_CM_ITEM!A:B,2,FALSE)</f>
        <v>役務等の提供：システム設計・開発</v>
      </c>
    </row>
    <row r="1920" spans="1:8" x14ac:dyDescent="0.15">
      <c r="A1920" s="1" t="str">
        <f>IF(MID(MST_CM_ITEM!A1920,12,2)&lt;&gt;"11",RIGHT(MST_CM_ITEM!A1920,13),RIGHT(MST_CM_ITEM!A1920,12))</f>
        <v>321511013034</v>
      </c>
      <c r="B1920" s="1" t="e">
        <f t="shared" si="116"/>
        <v>#REF!</v>
      </c>
      <c r="C1920" s="1" t="str">
        <f t="shared" si="117"/>
        <v>PPIORG3215</v>
      </c>
      <c r="D1920" s="1" t="str">
        <f t="shared" si="118"/>
        <v>PPISPLY321511</v>
      </c>
      <c r="E1920" s="1" t="str">
        <f t="shared" si="119"/>
        <v>PPIITEM321511013034</v>
      </c>
      <c r="F1920" s="1" t="str">
        <f>VLOOKUP( C1920,MST_CM_ORG!A:B,2)</f>
        <v>邑南町</v>
      </c>
      <c r="G1920" s="1" t="str">
        <f>VLOOKUP(D1920, PPI_SPLYCD!A:B,2,FALSE)</f>
        <v>物品</v>
      </c>
      <c r="H1920" s="1" t="str">
        <f>VLOOKUP(E1920, MST_CM_ITEM!A:B,2,FALSE)</f>
        <v>役務等の提供：システム保守・管理</v>
      </c>
    </row>
    <row r="1921" spans="1:8" x14ac:dyDescent="0.15">
      <c r="A1921" s="1" t="str">
        <f>IF(MID(MST_CM_ITEM!A1921,12,2)&lt;&gt;"11",RIGHT(MST_CM_ITEM!A1921,13),RIGHT(MST_CM_ITEM!A1921,12))</f>
        <v>321511013035</v>
      </c>
      <c r="B1921" s="1" t="e">
        <f t="shared" si="116"/>
        <v>#REF!</v>
      </c>
      <c r="C1921" s="1" t="str">
        <f t="shared" si="117"/>
        <v>PPIORG3215</v>
      </c>
      <c r="D1921" s="1" t="str">
        <f t="shared" si="118"/>
        <v>PPISPLY321511</v>
      </c>
      <c r="E1921" s="1" t="str">
        <f t="shared" si="119"/>
        <v>PPIITEM321511013035</v>
      </c>
      <c r="F1921" s="1" t="str">
        <f>VLOOKUP( C1921,MST_CM_ORG!A:B,2)</f>
        <v>邑南町</v>
      </c>
      <c r="G1921" s="1" t="str">
        <f>VLOOKUP(D1921, PPI_SPLYCD!A:B,2,FALSE)</f>
        <v>物品</v>
      </c>
      <c r="H1921" s="1" t="str">
        <f>VLOOKUP(E1921, MST_CM_ITEM!A:B,2,FALSE)</f>
        <v>役務等の提供：データセンター業務</v>
      </c>
    </row>
    <row r="1922" spans="1:8" x14ac:dyDescent="0.15">
      <c r="A1922" s="1" t="str">
        <f>IF(MID(MST_CM_ITEM!A1922,12,2)&lt;&gt;"11",RIGHT(MST_CM_ITEM!A1922,13),RIGHT(MST_CM_ITEM!A1922,12))</f>
        <v>321511013036</v>
      </c>
      <c r="B1922" s="1" t="e">
        <f t="shared" si="116"/>
        <v>#REF!</v>
      </c>
      <c r="C1922" s="1" t="str">
        <f t="shared" si="117"/>
        <v>PPIORG3215</v>
      </c>
      <c r="D1922" s="1" t="str">
        <f t="shared" si="118"/>
        <v>PPISPLY321511</v>
      </c>
      <c r="E1922" s="1" t="str">
        <f t="shared" si="119"/>
        <v>PPIITEM321511013036</v>
      </c>
      <c r="F1922" s="1" t="str">
        <f>VLOOKUP( C1922,MST_CM_ORG!A:B,2)</f>
        <v>邑南町</v>
      </c>
      <c r="G1922" s="1" t="str">
        <f>VLOOKUP(D1922, PPI_SPLYCD!A:B,2,FALSE)</f>
        <v>物品</v>
      </c>
      <c r="H1922" s="1" t="str">
        <f>VLOOKUP(E1922, MST_CM_ITEM!A:B,2,FALSE)</f>
        <v>役務等の提供：ホームページ作成・管理</v>
      </c>
    </row>
    <row r="1923" spans="1:8" x14ac:dyDescent="0.15">
      <c r="A1923" s="1" t="str">
        <f>IF(MID(MST_CM_ITEM!A1923,12,2)&lt;&gt;"11",RIGHT(MST_CM_ITEM!A1923,13),RIGHT(MST_CM_ITEM!A1923,12))</f>
        <v>321511013037</v>
      </c>
      <c r="B1923" s="1" t="e">
        <f t="shared" si="116"/>
        <v>#REF!</v>
      </c>
      <c r="C1923" s="1" t="str">
        <f t="shared" si="117"/>
        <v>PPIORG3215</v>
      </c>
      <c r="D1923" s="1" t="str">
        <f t="shared" si="118"/>
        <v>PPISPLY321511</v>
      </c>
      <c r="E1923" s="1" t="str">
        <f t="shared" si="119"/>
        <v>PPIITEM321511013037</v>
      </c>
      <c r="F1923" s="1" t="str">
        <f>VLOOKUP( C1923,MST_CM_ORG!A:B,2)</f>
        <v>邑南町</v>
      </c>
      <c r="G1923" s="1" t="str">
        <f>VLOOKUP(D1923, PPI_SPLYCD!A:B,2,FALSE)</f>
        <v>物品</v>
      </c>
      <c r="H1923" s="1" t="str">
        <f>VLOOKUP(E1923, MST_CM_ITEM!A:B,2,FALSE)</f>
        <v>役務等の提供：データ入力・処理業務</v>
      </c>
    </row>
    <row r="1924" spans="1:8" x14ac:dyDescent="0.15">
      <c r="A1924" s="1" t="str">
        <f>IF(MID(MST_CM_ITEM!A1924,12,2)&lt;&gt;"11",RIGHT(MST_CM_ITEM!A1924,13),RIGHT(MST_CM_ITEM!A1924,12))</f>
        <v>321511013038</v>
      </c>
      <c r="B1924" s="1" t="e">
        <f t="shared" ref="B1924:B1987" si="120">IF(OR(ISERROR(F1924),ISERROR(G1924),ISERROR(H1924)),"",IF(org_name&lt;&gt;F1924,"",CONCATENATE(G1924,"：",H1924)))</f>
        <v>#REF!</v>
      </c>
      <c r="C1924" s="1" t="str">
        <f t="shared" ref="C1924:C1987" si="121">"PPIORG"&amp;LEFT(A1924,4)</f>
        <v>PPIORG3215</v>
      </c>
      <c r="D1924" s="1" t="str">
        <f t="shared" ref="D1924:D1987" si="122">"PPISPLY"&amp;LEFT(A1924,6)</f>
        <v>PPISPLY321511</v>
      </c>
      <c r="E1924" s="1" t="str">
        <f t="shared" ref="E1924:E1987" si="123">"PPIITEM"&amp;A1924</f>
        <v>PPIITEM321511013038</v>
      </c>
      <c r="F1924" s="1" t="str">
        <f>VLOOKUP( C1924,MST_CM_ORG!A:B,2)</f>
        <v>邑南町</v>
      </c>
      <c r="G1924" s="1" t="str">
        <f>VLOOKUP(D1924, PPI_SPLYCD!A:B,2,FALSE)</f>
        <v>物品</v>
      </c>
      <c r="H1924" s="1" t="str">
        <f>VLOOKUP(E1924, MST_CM_ITEM!A:B,2,FALSE)</f>
        <v>役務等の提供：その他の情報処理</v>
      </c>
    </row>
    <row r="1925" spans="1:8" x14ac:dyDescent="0.15">
      <c r="A1925" s="1" t="str">
        <f>IF(MID(MST_CM_ITEM!A1925,12,2)&lt;&gt;"11",RIGHT(MST_CM_ITEM!A1925,13),RIGHT(MST_CM_ITEM!A1925,12))</f>
        <v>321511013039</v>
      </c>
      <c r="B1925" s="1" t="e">
        <f t="shared" si="120"/>
        <v>#REF!</v>
      </c>
      <c r="C1925" s="1" t="str">
        <f t="shared" si="121"/>
        <v>PPIORG3215</v>
      </c>
      <c r="D1925" s="1" t="str">
        <f t="shared" si="122"/>
        <v>PPISPLY321511</v>
      </c>
      <c r="E1925" s="1" t="str">
        <f t="shared" si="123"/>
        <v>PPIITEM321511013039</v>
      </c>
      <c r="F1925" s="1" t="str">
        <f>VLOOKUP( C1925,MST_CM_ORG!A:B,2)</f>
        <v>邑南町</v>
      </c>
      <c r="G1925" s="1" t="str">
        <f>VLOOKUP(D1925, PPI_SPLYCD!A:B,2,FALSE)</f>
        <v>物品</v>
      </c>
      <c r="H1925" s="1" t="str">
        <f>VLOOKUP(E1925, MST_CM_ITEM!A:B,2,FALSE)</f>
        <v>役務等の提供：ビル総合管理</v>
      </c>
    </row>
    <row r="1926" spans="1:8" x14ac:dyDescent="0.15">
      <c r="A1926" s="1" t="str">
        <f>IF(MID(MST_CM_ITEM!A1926,12,2)&lt;&gt;"11",RIGHT(MST_CM_ITEM!A1926,13),RIGHT(MST_CM_ITEM!A1926,12))</f>
        <v>321511013040</v>
      </c>
      <c r="B1926" s="1" t="e">
        <f t="shared" si="120"/>
        <v>#REF!</v>
      </c>
      <c r="C1926" s="1" t="str">
        <f t="shared" si="121"/>
        <v>PPIORG3215</v>
      </c>
      <c r="D1926" s="1" t="str">
        <f t="shared" si="122"/>
        <v>PPISPLY321511</v>
      </c>
      <c r="E1926" s="1" t="str">
        <f t="shared" si="123"/>
        <v>PPIITEM321511013040</v>
      </c>
      <c r="F1926" s="1" t="str">
        <f>VLOOKUP( C1926,MST_CM_ORG!A:B,2)</f>
        <v>邑南町</v>
      </c>
      <c r="G1926" s="1" t="str">
        <f>VLOOKUP(D1926, PPI_SPLYCD!A:B,2,FALSE)</f>
        <v>物品</v>
      </c>
      <c r="H1926" s="1" t="str">
        <f>VLOOKUP(E1926, MST_CM_ITEM!A:B,2,FALSE)</f>
        <v>役務等の提供：電気設備保守・管理</v>
      </c>
    </row>
    <row r="1927" spans="1:8" x14ac:dyDescent="0.15">
      <c r="A1927" s="1" t="str">
        <f>IF(MID(MST_CM_ITEM!A1927,12,2)&lt;&gt;"11",RIGHT(MST_CM_ITEM!A1927,13),RIGHT(MST_CM_ITEM!A1927,12))</f>
        <v>321511013041</v>
      </c>
      <c r="B1927" s="1" t="e">
        <f t="shared" si="120"/>
        <v>#REF!</v>
      </c>
      <c r="C1927" s="1" t="str">
        <f t="shared" si="121"/>
        <v>PPIORG3215</v>
      </c>
      <c r="D1927" s="1" t="str">
        <f t="shared" si="122"/>
        <v>PPISPLY321511</v>
      </c>
      <c r="E1927" s="1" t="str">
        <f t="shared" si="123"/>
        <v>PPIITEM321511013041</v>
      </c>
      <c r="F1927" s="1" t="str">
        <f>VLOOKUP( C1927,MST_CM_ORG!A:B,2)</f>
        <v>邑南町</v>
      </c>
      <c r="G1927" s="1" t="str">
        <f>VLOOKUP(D1927, PPI_SPLYCD!A:B,2,FALSE)</f>
        <v>物品</v>
      </c>
      <c r="H1927" s="1" t="str">
        <f>VLOOKUP(E1927, MST_CM_ITEM!A:B,2,FALSE)</f>
        <v>役務等の提供：自動ドア保守・管理</v>
      </c>
    </row>
    <row r="1928" spans="1:8" x14ac:dyDescent="0.15">
      <c r="A1928" s="1" t="str">
        <f>IF(MID(MST_CM_ITEM!A1928,12,2)&lt;&gt;"11",RIGHT(MST_CM_ITEM!A1928,13),RIGHT(MST_CM_ITEM!A1928,12))</f>
        <v>321511013042</v>
      </c>
      <c r="B1928" s="1" t="e">
        <f t="shared" si="120"/>
        <v>#REF!</v>
      </c>
      <c r="C1928" s="1" t="str">
        <f t="shared" si="121"/>
        <v>PPIORG3215</v>
      </c>
      <c r="D1928" s="1" t="str">
        <f t="shared" si="122"/>
        <v>PPISPLY321511</v>
      </c>
      <c r="E1928" s="1" t="str">
        <f t="shared" si="123"/>
        <v>PPIITEM321511013042</v>
      </c>
      <c r="F1928" s="1" t="str">
        <f>VLOOKUP( C1928,MST_CM_ORG!A:B,2)</f>
        <v>邑南町</v>
      </c>
      <c r="G1928" s="1" t="str">
        <f>VLOOKUP(D1928, PPI_SPLYCD!A:B,2,FALSE)</f>
        <v>物品</v>
      </c>
      <c r="H1928" s="1" t="str">
        <f>VLOOKUP(E1928, MST_CM_ITEM!A:B,2,FALSE)</f>
        <v>役務等の提供：エレベーター保守・管理</v>
      </c>
    </row>
    <row r="1929" spans="1:8" x14ac:dyDescent="0.15">
      <c r="A1929" s="1" t="str">
        <f>IF(MID(MST_CM_ITEM!A1929,12,2)&lt;&gt;"11",RIGHT(MST_CM_ITEM!A1929,13),RIGHT(MST_CM_ITEM!A1929,12))</f>
        <v>321511013043</v>
      </c>
      <c r="B1929" s="1" t="e">
        <f t="shared" si="120"/>
        <v>#REF!</v>
      </c>
      <c r="C1929" s="1" t="str">
        <f t="shared" si="121"/>
        <v>PPIORG3215</v>
      </c>
      <c r="D1929" s="1" t="str">
        <f t="shared" si="122"/>
        <v>PPISPLY321511</v>
      </c>
      <c r="E1929" s="1" t="str">
        <f t="shared" si="123"/>
        <v>PPIITEM321511013043</v>
      </c>
      <c r="F1929" s="1" t="str">
        <f>VLOOKUP( C1929,MST_CM_ORG!A:B,2)</f>
        <v>邑南町</v>
      </c>
      <c r="G1929" s="1" t="str">
        <f>VLOOKUP(D1929, PPI_SPLYCD!A:B,2,FALSE)</f>
        <v>物品</v>
      </c>
      <c r="H1929" s="1" t="str">
        <f>VLOOKUP(E1929, MST_CM_ITEM!A:B,2,FALSE)</f>
        <v>役務等の提供：空調設備保守・管理</v>
      </c>
    </row>
    <row r="1930" spans="1:8" x14ac:dyDescent="0.15">
      <c r="A1930" s="1" t="str">
        <f>IF(MID(MST_CM_ITEM!A1930,12,2)&lt;&gt;"11",RIGHT(MST_CM_ITEM!A1930,13),RIGHT(MST_CM_ITEM!A1930,12))</f>
        <v>321511013044</v>
      </c>
      <c r="B1930" s="1" t="e">
        <f t="shared" si="120"/>
        <v>#REF!</v>
      </c>
      <c r="C1930" s="1" t="str">
        <f t="shared" si="121"/>
        <v>PPIORG3215</v>
      </c>
      <c r="D1930" s="1" t="str">
        <f t="shared" si="122"/>
        <v>PPISPLY321511</v>
      </c>
      <c r="E1930" s="1" t="str">
        <f t="shared" si="123"/>
        <v>PPIITEM321511013044</v>
      </c>
      <c r="F1930" s="1" t="str">
        <f>VLOOKUP( C1930,MST_CM_ORG!A:B,2)</f>
        <v>邑南町</v>
      </c>
      <c r="G1930" s="1" t="str">
        <f>VLOOKUP(D1930, PPI_SPLYCD!A:B,2,FALSE)</f>
        <v>物品</v>
      </c>
      <c r="H1930" s="1" t="str">
        <f>VLOOKUP(E1930, MST_CM_ITEM!A:B,2,FALSE)</f>
        <v>役務等の提供：消防設備保守・管理</v>
      </c>
    </row>
    <row r="1931" spans="1:8" x14ac:dyDescent="0.15">
      <c r="A1931" s="1" t="str">
        <f>IF(MID(MST_CM_ITEM!A1931,12,2)&lt;&gt;"11",RIGHT(MST_CM_ITEM!A1931,13),RIGHT(MST_CM_ITEM!A1931,12))</f>
        <v>321511013045</v>
      </c>
      <c r="B1931" s="1" t="e">
        <f t="shared" si="120"/>
        <v>#REF!</v>
      </c>
      <c r="C1931" s="1" t="str">
        <f t="shared" si="121"/>
        <v>PPIORG3215</v>
      </c>
      <c r="D1931" s="1" t="str">
        <f t="shared" si="122"/>
        <v>PPISPLY321511</v>
      </c>
      <c r="E1931" s="1" t="str">
        <f t="shared" si="123"/>
        <v>PPIITEM321511013045</v>
      </c>
      <c r="F1931" s="1" t="str">
        <f>VLOOKUP( C1931,MST_CM_ORG!A:B,2)</f>
        <v>邑南町</v>
      </c>
      <c r="G1931" s="1" t="str">
        <f>VLOOKUP(D1931, PPI_SPLYCD!A:B,2,FALSE)</f>
        <v>物品</v>
      </c>
      <c r="H1931" s="1" t="str">
        <f>VLOOKUP(E1931, MST_CM_ITEM!A:B,2,FALSE)</f>
        <v>役務等の提供：ごみ処理施設保守・管理</v>
      </c>
    </row>
    <row r="1932" spans="1:8" x14ac:dyDescent="0.15">
      <c r="A1932" s="1" t="str">
        <f>IF(MID(MST_CM_ITEM!A1932,12,2)&lt;&gt;"11",RIGHT(MST_CM_ITEM!A1932,13),RIGHT(MST_CM_ITEM!A1932,12))</f>
        <v>321511013046</v>
      </c>
      <c r="B1932" s="1" t="e">
        <f t="shared" si="120"/>
        <v>#REF!</v>
      </c>
      <c r="C1932" s="1" t="str">
        <f t="shared" si="121"/>
        <v>PPIORG3215</v>
      </c>
      <c r="D1932" s="1" t="str">
        <f t="shared" si="122"/>
        <v>PPISPLY321511</v>
      </c>
      <c r="E1932" s="1" t="str">
        <f t="shared" si="123"/>
        <v>PPIITEM321511013046</v>
      </c>
      <c r="F1932" s="1" t="str">
        <f>VLOOKUP( C1932,MST_CM_ORG!A:B,2)</f>
        <v>邑南町</v>
      </c>
      <c r="G1932" s="1" t="str">
        <f>VLOOKUP(D1932, PPI_SPLYCD!A:B,2,FALSE)</f>
        <v>物品</v>
      </c>
      <c r="H1932" s="1" t="str">
        <f>VLOOKUP(E1932, MST_CM_ITEM!A:B,2,FALSE)</f>
        <v>役務等の提供：し尿処理施設保守・管理</v>
      </c>
    </row>
    <row r="1933" spans="1:8" x14ac:dyDescent="0.15">
      <c r="A1933" s="1" t="str">
        <f>IF(MID(MST_CM_ITEM!A1933,12,2)&lt;&gt;"11",RIGHT(MST_CM_ITEM!A1933,13),RIGHT(MST_CM_ITEM!A1933,12))</f>
        <v>321511013047</v>
      </c>
      <c r="B1933" s="1" t="e">
        <f t="shared" si="120"/>
        <v>#REF!</v>
      </c>
      <c r="C1933" s="1" t="str">
        <f t="shared" si="121"/>
        <v>PPIORG3215</v>
      </c>
      <c r="D1933" s="1" t="str">
        <f t="shared" si="122"/>
        <v>PPISPLY321511</v>
      </c>
      <c r="E1933" s="1" t="str">
        <f t="shared" si="123"/>
        <v>PPIITEM321511013047</v>
      </c>
      <c r="F1933" s="1" t="str">
        <f>VLOOKUP( C1933,MST_CM_ORG!A:B,2)</f>
        <v>邑南町</v>
      </c>
      <c r="G1933" s="1" t="str">
        <f>VLOOKUP(D1933, PPI_SPLYCD!A:B,2,FALSE)</f>
        <v>物品</v>
      </c>
      <c r="H1933" s="1" t="str">
        <f>VLOOKUP(E1933, MST_CM_ITEM!A:B,2,FALSE)</f>
        <v>役務等の提供：汚水処理設備保守・管理</v>
      </c>
    </row>
    <row r="1934" spans="1:8" x14ac:dyDescent="0.15">
      <c r="A1934" s="1" t="str">
        <f>IF(MID(MST_CM_ITEM!A1934,12,2)&lt;&gt;"11",RIGHT(MST_CM_ITEM!A1934,13),RIGHT(MST_CM_ITEM!A1934,12))</f>
        <v>321511013048</v>
      </c>
      <c r="B1934" s="1" t="e">
        <f t="shared" si="120"/>
        <v>#REF!</v>
      </c>
      <c r="C1934" s="1" t="str">
        <f t="shared" si="121"/>
        <v>PPIORG3215</v>
      </c>
      <c r="D1934" s="1" t="str">
        <f t="shared" si="122"/>
        <v>PPISPLY321511</v>
      </c>
      <c r="E1934" s="1" t="str">
        <f t="shared" si="123"/>
        <v>PPIITEM321511013048</v>
      </c>
      <c r="F1934" s="1" t="str">
        <f>VLOOKUP( C1934,MST_CM_ORG!A:B,2)</f>
        <v>邑南町</v>
      </c>
      <c r="G1934" s="1" t="str">
        <f>VLOOKUP(D1934, PPI_SPLYCD!A:B,2,FALSE)</f>
        <v>物品</v>
      </c>
      <c r="H1934" s="1" t="str">
        <f>VLOOKUP(E1934, MST_CM_ITEM!A:B,2,FALSE)</f>
        <v>役務等の提供：下水道・農業集落排水施設保守・管理</v>
      </c>
    </row>
    <row r="1935" spans="1:8" x14ac:dyDescent="0.15">
      <c r="A1935" s="1" t="str">
        <f>IF(MID(MST_CM_ITEM!A1935,12,2)&lt;&gt;"11",RIGHT(MST_CM_ITEM!A1935,13),RIGHT(MST_CM_ITEM!A1935,12))</f>
        <v>321511013049</v>
      </c>
      <c r="B1935" s="1" t="e">
        <f t="shared" si="120"/>
        <v>#REF!</v>
      </c>
      <c r="C1935" s="1" t="str">
        <f t="shared" si="121"/>
        <v>PPIORG3215</v>
      </c>
      <c r="D1935" s="1" t="str">
        <f t="shared" si="122"/>
        <v>PPISPLY321511</v>
      </c>
      <c r="E1935" s="1" t="str">
        <f t="shared" si="123"/>
        <v>PPIITEM321511013049</v>
      </c>
      <c r="F1935" s="1" t="str">
        <f>VLOOKUP( C1935,MST_CM_ORG!A:B,2)</f>
        <v>邑南町</v>
      </c>
      <c r="G1935" s="1" t="str">
        <f>VLOOKUP(D1935, PPI_SPLYCD!A:B,2,FALSE)</f>
        <v>物品</v>
      </c>
      <c r="H1935" s="1" t="str">
        <f>VLOOKUP(E1935, MST_CM_ITEM!A:B,2,FALSE)</f>
        <v>役務等の提供：その他の保守・管理</v>
      </c>
    </row>
    <row r="1936" spans="1:8" x14ac:dyDescent="0.15">
      <c r="A1936" s="1" t="str">
        <f>IF(MID(MST_CM_ITEM!A1936,12,2)&lt;&gt;"11",RIGHT(MST_CM_ITEM!A1936,13),RIGHT(MST_CM_ITEM!A1936,12))</f>
        <v>321511013050</v>
      </c>
      <c r="B1936" s="1" t="e">
        <f t="shared" si="120"/>
        <v>#REF!</v>
      </c>
      <c r="C1936" s="1" t="str">
        <f t="shared" si="121"/>
        <v>PPIORG3215</v>
      </c>
      <c r="D1936" s="1" t="str">
        <f t="shared" si="122"/>
        <v>PPISPLY321511</v>
      </c>
      <c r="E1936" s="1" t="str">
        <f t="shared" si="123"/>
        <v>PPIITEM321511013050</v>
      </c>
      <c r="F1936" s="1" t="str">
        <f>VLOOKUP( C1936,MST_CM_ORG!A:B,2)</f>
        <v>邑南町</v>
      </c>
      <c r="G1936" s="1" t="str">
        <f>VLOOKUP(D1936, PPI_SPLYCD!A:B,2,FALSE)</f>
        <v>物品</v>
      </c>
      <c r="H1936" s="1" t="str">
        <f>VLOOKUP(E1936, MST_CM_ITEM!A:B,2,FALSE)</f>
        <v>役務等の提供：ＯＡ機器・事務機器リース・レンタル</v>
      </c>
    </row>
    <row r="1937" spans="1:8" x14ac:dyDescent="0.15">
      <c r="A1937" s="1" t="str">
        <f>IF(MID(MST_CM_ITEM!A1937,12,2)&lt;&gt;"11",RIGHT(MST_CM_ITEM!A1937,13),RIGHT(MST_CM_ITEM!A1937,12))</f>
        <v>321511013051</v>
      </c>
      <c r="B1937" s="1" t="e">
        <f t="shared" si="120"/>
        <v>#REF!</v>
      </c>
      <c r="C1937" s="1" t="str">
        <f t="shared" si="121"/>
        <v>PPIORG3215</v>
      </c>
      <c r="D1937" s="1" t="str">
        <f t="shared" si="122"/>
        <v>PPISPLY321511</v>
      </c>
      <c r="E1937" s="1" t="str">
        <f t="shared" si="123"/>
        <v>PPIITEM321511013051</v>
      </c>
      <c r="F1937" s="1" t="str">
        <f>VLOOKUP( C1937,MST_CM_ORG!A:B,2)</f>
        <v>邑南町</v>
      </c>
      <c r="G1937" s="1" t="str">
        <f>VLOOKUP(D1937, PPI_SPLYCD!A:B,2,FALSE)</f>
        <v>物品</v>
      </c>
      <c r="H1937" s="1" t="str">
        <f>VLOOKUP(E1937, MST_CM_ITEM!A:B,2,FALSE)</f>
        <v>役務等の提供：機械リース・レンタル</v>
      </c>
    </row>
    <row r="1938" spans="1:8" x14ac:dyDescent="0.15">
      <c r="A1938" s="1" t="str">
        <f>IF(MID(MST_CM_ITEM!A1938,12,2)&lt;&gt;"11",RIGHT(MST_CM_ITEM!A1938,13),RIGHT(MST_CM_ITEM!A1938,12))</f>
        <v>321511013052</v>
      </c>
      <c r="B1938" s="1" t="e">
        <f t="shared" si="120"/>
        <v>#REF!</v>
      </c>
      <c r="C1938" s="1" t="str">
        <f t="shared" si="121"/>
        <v>PPIORG3215</v>
      </c>
      <c r="D1938" s="1" t="str">
        <f t="shared" si="122"/>
        <v>PPISPLY321511</v>
      </c>
      <c r="E1938" s="1" t="str">
        <f t="shared" si="123"/>
        <v>PPIITEM321511013052</v>
      </c>
      <c r="F1938" s="1" t="str">
        <f>VLOOKUP( C1938,MST_CM_ORG!A:B,2)</f>
        <v>邑南町</v>
      </c>
      <c r="G1938" s="1" t="str">
        <f>VLOOKUP(D1938, PPI_SPLYCD!A:B,2,FALSE)</f>
        <v>物品</v>
      </c>
      <c r="H1938" s="1" t="str">
        <f>VLOOKUP(E1938, MST_CM_ITEM!A:B,2,FALSE)</f>
        <v>役務等の提供：車両リース・レンタル</v>
      </c>
    </row>
    <row r="1939" spans="1:8" x14ac:dyDescent="0.15">
      <c r="A1939" s="1" t="str">
        <f>IF(MID(MST_CM_ITEM!A1939,12,2)&lt;&gt;"11",RIGHT(MST_CM_ITEM!A1939,13),RIGHT(MST_CM_ITEM!A1939,12))</f>
        <v>321511013053</v>
      </c>
      <c r="B1939" s="1" t="e">
        <f t="shared" si="120"/>
        <v>#REF!</v>
      </c>
      <c r="C1939" s="1" t="str">
        <f t="shared" si="121"/>
        <v>PPIORG3215</v>
      </c>
      <c r="D1939" s="1" t="str">
        <f t="shared" si="122"/>
        <v>PPISPLY321511</v>
      </c>
      <c r="E1939" s="1" t="str">
        <f t="shared" si="123"/>
        <v>PPIITEM321511013053</v>
      </c>
      <c r="F1939" s="1" t="str">
        <f>VLOOKUP( C1939,MST_CM_ORG!A:B,2)</f>
        <v>邑南町</v>
      </c>
      <c r="G1939" s="1" t="str">
        <f>VLOOKUP(D1939, PPI_SPLYCD!A:B,2,FALSE)</f>
        <v>物品</v>
      </c>
      <c r="H1939" s="1" t="str">
        <f>VLOOKUP(E1939, MST_CM_ITEM!A:B,2,FALSE)</f>
        <v>役務等の提供：プレハブ・仮設施設リース・レンタル</v>
      </c>
    </row>
    <row r="1940" spans="1:8" x14ac:dyDescent="0.15">
      <c r="A1940" s="1" t="str">
        <f>IF(MID(MST_CM_ITEM!A1940,12,2)&lt;&gt;"11",RIGHT(MST_CM_ITEM!A1940,13),RIGHT(MST_CM_ITEM!A1940,12))</f>
        <v>321511013054</v>
      </c>
      <c r="B1940" s="1" t="e">
        <f t="shared" si="120"/>
        <v>#REF!</v>
      </c>
      <c r="C1940" s="1" t="str">
        <f t="shared" si="121"/>
        <v>PPIORG3215</v>
      </c>
      <c r="D1940" s="1" t="str">
        <f t="shared" si="122"/>
        <v>PPISPLY321511</v>
      </c>
      <c r="E1940" s="1" t="str">
        <f t="shared" si="123"/>
        <v>PPIITEM321511013054</v>
      </c>
      <c r="F1940" s="1" t="str">
        <f>VLOOKUP( C1940,MST_CM_ORG!A:B,2)</f>
        <v>邑南町</v>
      </c>
      <c r="G1940" s="1" t="str">
        <f>VLOOKUP(D1940, PPI_SPLYCD!A:B,2,FALSE)</f>
        <v>物品</v>
      </c>
      <c r="H1940" s="1" t="str">
        <f>VLOOKUP(E1940, MST_CM_ITEM!A:B,2,FALSE)</f>
        <v>役務等の提供：イベント用品リース・レンタル</v>
      </c>
    </row>
    <row r="1941" spans="1:8" x14ac:dyDescent="0.15">
      <c r="A1941" s="1" t="str">
        <f>IF(MID(MST_CM_ITEM!A1941,12,2)&lt;&gt;"11",RIGHT(MST_CM_ITEM!A1941,13),RIGHT(MST_CM_ITEM!A1941,12))</f>
        <v>321511013055</v>
      </c>
      <c r="B1941" s="1" t="e">
        <f t="shared" si="120"/>
        <v>#REF!</v>
      </c>
      <c r="C1941" s="1" t="str">
        <f t="shared" si="121"/>
        <v>PPIORG3215</v>
      </c>
      <c r="D1941" s="1" t="str">
        <f t="shared" si="122"/>
        <v>PPISPLY321511</v>
      </c>
      <c r="E1941" s="1" t="str">
        <f t="shared" si="123"/>
        <v>PPIITEM321511013055</v>
      </c>
      <c r="F1941" s="1" t="str">
        <f>VLOOKUP( C1941,MST_CM_ORG!A:B,2)</f>
        <v>邑南町</v>
      </c>
      <c r="G1941" s="1" t="str">
        <f>VLOOKUP(D1941, PPI_SPLYCD!A:B,2,FALSE)</f>
        <v>物品</v>
      </c>
      <c r="H1941" s="1" t="str">
        <f>VLOOKUP(E1941, MST_CM_ITEM!A:B,2,FALSE)</f>
        <v>役務等の提供：清掃用品リース・レンタル</v>
      </c>
    </row>
    <row r="1942" spans="1:8" x14ac:dyDescent="0.15">
      <c r="A1942" s="1" t="str">
        <f>IF(MID(MST_CM_ITEM!A1942,12,2)&lt;&gt;"11",RIGHT(MST_CM_ITEM!A1942,13),RIGHT(MST_CM_ITEM!A1942,12))</f>
        <v>321511013056</v>
      </c>
      <c r="B1942" s="1" t="e">
        <f t="shared" si="120"/>
        <v>#REF!</v>
      </c>
      <c r="C1942" s="1" t="str">
        <f t="shared" si="121"/>
        <v>PPIORG3215</v>
      </c>
      <c r="D1942" s="1" t="str">
        <f t="shared" si="122"/>
        <v>PPISPLY321511</v>
      </c>
      <c r="E1942" s="1" t="str">
        <f t="shared" si="123"/>
        <v>PPIITEM321511013056</v>
      </c>
      <c r="F1942" s="1" t="str">
        <f>VLOOKUP( C1942,MST_CM_ORG!A:B,2)</f>
        <v>邑南町</v>
      </c>
      <c r="G1942" s="1" t="str">
        <f>VLOOKUP(D1942, PPI_SPLYCD!A:B,2,FALSE)</f>
        <v>物品</v>
      </c>
      <c r="H1942" s="1" t="str">
        <f>VLOOKUP(E1942, MST_CM_ITEM!A:B,2,FALSE)</f>
        <v>役務等の提供：その他のリース・レンタル</v>
      </c>
    </row>
    <row r="1943" spans="1:8" x14ac:dyDescent="0.15">
      <c r="A1943" s="1" t="str">
        <f>IF(MID(MST_CM_ITEM!A1943,12,2)&lt;&gt;"11",RIGHT(MST_CM_ITEM!A1943,13),RIGHT(MST_CM_ITEM!A1943,12))</f>
        <v>321511013057</v>
      </c>
      <c r="B1943" s="1" t="e">
        <f t="shared" si="120"/>
        <v>#REF!</v>
      </c>
      <c r="C1943" s="1" t="str">
        <f t="shared" si="121"/>
        <v>PPIORG3215</v>
      </c>
      <c r="D1943" s="1" t="str">
        <f t="shared" si="122"/>
        <v>PPISPLY321511</v>
      </c>
      <c r="E1943" s="1" t="str">
        <f t="shared" si="123"/>
        <v>PPIITEM321511013057</v>
      </c>
      <c r="F1943" s="1" t="str">
        <f>VLOOKUP( C1943,MST_CM_ORG!A:B,2)</f>
        <v>邑南町</v>
      </c>
      <c r="G1943" s="1" t="str">
        <f>VLOOKUP(D1943, PPI_SPLYCD!A:B,2,FALSE)</f>
        <v>物品</v>
      </c>
      <c r="H1943" s="1" t="str">
        <f>VLOOKUP(E1943, MST_CM_ITEM!A:B,2,FALSE)</f>
        <v>役務等の提供：水質調査</v>
      </c>
    </row>
    <row r="1944" spans="1:8" x14ac:dyDescent="0.15">
      <c r="A1944" s="1" t="str">
        <f>IF(MID(MST_CM_ITEM!A1944,12,2)&lt;&gt;"11",RIGHT(MST_CM_ITEM!A1944,13),RIGHT(MST_CM_ITEM!A1944,12))</f>
        <v>321511013058</v>
      </c>
      <c r="B1944" s="1" t="e">
        <f t="shared" si="120"/>
        <v>#REF!</v>
      </c>
      <c r="C1944" s="1" t="str">
        <f t="shared" si="121"/>
        <v>PPIORG3215</v>
      </c>
      <c r="D1944" s="1" t="str">
        <f t="shared" si="122"/>
        <v>PPISPLY321511</v>
      </c>
      <c r="E1944" s="1" t="str">
        <f t="shared" si="123"/>
        <v>PPIITEM321511013058</v>
      </c>
      <c r="F1944" s="1" t="str">
        <f>VLOOKUP( C1944,MST_CM_ORG!A:B,2)</f>
        <v>邑南町</v>
      </c>
      <c r="G1944" s="1" t="str">
        <f>VLOOKUP(D1944, PPI_SPLYCD!A:B,2,FALSE)</f>
        <v>物品</v>
      </c>
      <c r="H1944" s="1" t="str">
        <f>VLOOKUP(E1944, MST_CM_ITEM!A:B,2,FALSE)</f>
        <v>役務等の提供：大気汚染調査</v>
      </c>
    </row>
    <row r="1945" spans="1:8" x14ac:dyDescent="0.15">
      <c r="A1945" s="1" t="str">
        <f>IF(MID(MST_CM_ITEM!A1945,12,2)&lt;&gt;"11",RIGHT(MST_CM_ITEM!A1945,13),RIGHT(MST_CM_ITEM!A1945,12))</f>
        <v>321511013059</v>
      </c>
      <c r="B1945" s="1" t="e">
        <f t="shared" si="120"/>
        <v>#REF!</v>
      </c>
      <c r="C1945" s="1" t="str">
        <f t="shared" si="121"/>
        <v>PPIORG3215</v>
      </c>
      <c r="D1945" s="1" t="str">
        <f t="shared" si="122"/>
        <v>PPISPLY321511</v>
      </c>
      <c r="E1945" s="1" t="str">
        <f t="shared" si="123"/>
        <v>PPIITEM321511013059</v>
      </c>
      <c r="F1945" s="1" t="str">
        <f>VLOOKUP( C1945,MST_CM_ORG!A:B,2)</f>
        <v>邑南町</v>
      </c>
      <c r="G1945" s="1" t="str">
        <f>VLOOKUP(D1945, PPI_SPLYCD!A:B,2,FALSE)</f>
        <v>物品</v>
      </c>
      <c r="H1945" s="1" t="str">
        <f>VLOOKUP(E1945, MST_CM_ITEM!A:B,2,FALSE)</f>
        <v>役務等の提供：騒音・振動調査</v>
      </c>
    </row>
    <row r="1946" spans="1:8" x14ac:dyDescent="0.15">
      <c r="A1946" s="1" t="str">
        <f>IF(MID(MST_CM_ITEM!A1946,12,2)&lt;&gt;"11",RIGHT(MST_CM_ITEM!A1946,13),RIGHT(MST_CM_ITEM!A1946,12))</f>
        <v>321511013060</v>
      </c>
      <c r="B1946" s="1" t="e">
        <f t="shared" si="120"/>
        <v>#REF!</v>
      </c>
      <c r="C1946" s="1" t="str">
        <f t="shared" si="121"/>
        <v>PPIORG3215</v>
      </c>
      <c r="D1946" s="1" t="str">
        <f t="shared" si="122"/>
        <v>PPISPLY321511</v>
      </c>
      <c r="E1946" s="1" t="str">
        <f t="shared" si="123"/>
        <v>PPIITEM321511013060</v>
      </c>
      <c r="F1946" s="1" t="str">
        <f>VLOOKUP( C1946,MST_CM_ORG!A:B,2)</f>
        <v>邑南町</v>
      </c>
      <c r="G1946" s="1" t="str">
        <f>VLOOKUP(D1946, PPI_SPLYCD!A:B,2,FALSE)</f>
        <v>物品</v>
      </c>
      <c r="H1946" s="1" t="str">
        <f>VLOOKUP(E1946, MST_CM_ITEM!A:B,2,FALSE)</f>
        <v>役務等の提供：土壌分析</v>
      </c>
    </row>
    <row r="1947" spans="1:8" x14ac:dyDescent="0.15">
      <c r="A1947" s="1" t="str">
        <f>IF(MID(MST_CM_ITEM!A1947,12,2)&lt;&gt;"11",RIGHT(MST_CM_ITEM!A1947,13),RIGHT(MST_CM_ITEM!A1947,12))</f>
        <v>321511013061</v>
      </c>
      <c r="B1947" s="1" t="e">
        <f t="shared" si="120"/>
        <v>#REF!</v>
      </c>
      <c r="C1947" s="1" t="str">
        <f t="shared" si="121"/>
        <v>PPIORG3215</v>
      </c>
      <c r="D1947" s="1" t="str">
        <f t="shared" si="122"/>
        <v>PPISPLY321511</v>
      </c>
      <c r="E1947" s="1" t="str">
        <f t="shared" si="123"/>
        <v>PPIITEM321511013061</v>
      </c>
      <c r="F1947" s="1" t="str">
        <f>VLOOKUP( C1947,MST_CM_ORG!A:B,2)</f>
        <v>邑南町</v>
      </c>
      <c r="G1947" s="1" t="str">
        <f>VLOOKUP(D1947, PPI_SPLYCD!A:B,2,FALSE)</f>
        <v>物品</v>
      </c>
      <c r="H1947" s="1" t="str">
        <f>VLOOKUP(E1947, MST_CM_ITEM!A:B,2,FALSE)</f>
        <v>役務等の提供：ダイオキシン測定</v>
      </c>
    </row>
    <row r="1948" spans="1:8" x14ac:dyDescent="0.15">
      <c r="A1948" s="1" t="str">
        <f>IF(MID(MST_CM_ITEM!A1948,12,2)&lt;&gt;"11",RIGHT(MST_CM_ITEM!A1948,13),RIGHT(MST_CM_ITEM!A1948,12))</f>
        <v>321511013062</v>
      </c>
      <c r="B1948" s="1" t="e">
        <f t="shared" si="120"/>
        <v>#REF!</v>
      </c>
      <c r="C1948" s="1" t="str">
        <f t="shared" si="121"/>
        <v>PPIORG3215</v>
      </c>
      <c r="D1948" s="1" t="str">
        <f t="shared" si="122"/>
        <v>PPISPLY321511</v>
      </c>
      <c r="E1948" s="1" t="str">
        <f t="shared" si="123"/>
        <v>PPIITEM321511013062</v>
      </c>
      <c r="F1948" s="1" t="str">
        <f>VLOOKUP( C1948,MST_CM_ORG!A:B,2)</f>
        <v>邑南町</v>
      </c>
      <c r="G1948" s="1" t="str">
        <f>VLOOKUP(D1948, PPI_SPLYCD!A:B,2,FALSE)</f>
        <v>物品</v>
      </c>
      <c r="H1948" s="1" t="str">
        <f>VLOOKUP(E1948, MST_CM_ITEM!A:B,2,FALSE)</f>
        <v>役務等の提供：漏水調査</v>
      </c>
    </row>
    <row r="1949" spans="1:8" x14ac:dyDescent="0.15">
      <c r="A1949" s="1" t="str">
        <f>IF(MID(MST_CM_ITEM!A1949,12,2)&lt;&gt;"11",RIGHT(MST_CM_ITEM!A1949,13),RIGHT(MST_CM_ITEM!A1949,12))</f>
        <v>321511013063</v>
      </c>
      <c r="B1949" s="1" t="e">
        <f t="shared" si="120"/>
        <v>#REF!</v>
      </c>
      <c r="C1949" s="1" t="str">
        <f t="shared" si="121"/>
        <v>PPIORG3215</v>
      </c>
      <c r="D1949" s="1" t="str">
        <f t="shared" si="122"/>
        <v>PPISPLY321511</v>
      </c>
      <c r="E1949" s="1" t="str">
        <f t="shared" si="123"/>
        <v>PPIITEM321511013063</v>
      </c>
      <c r="F1949" s="1" t="str">
        <f>VLOOKUP( C1949,MST_CM_ORG!A:B,2)</f>
        <v>邑南町</v>
      </c>
      <c r="G1949" s="1" t="str">
        <f>VLOOKUP(D1949, PPI_SPLYCD!A:B,2,FALSE)</f>
        <v>物品</v>
      </c>
      <c r="H1949" s="1" t="str">
        <f>VLOOKUP(E1949, MST_CM_ITEM!A:B,2,FALSE)</f>
        <v>役務等の提供：その他の調査・分析・検査等</v>
      </c>
    </row>
    <row r="1950" spans="1:8" x14ac:dyDescent="0.15">
      <c r="A1950" s="1" t="str">
        <f>IF(MID(MST_CM_ITEM!A1950,12,2)&lt;&gt;"11",RIGHT(MST_CM_ITEM!A1950,13),RIGHT(MST_CM_ITEM!A1950,12))</f>
        <v>321511013064</v>
      </c>
      <c r="B1950" s="1" t="e">
        <f t="shared" si="120"/>
        <v>#REF!</v>
      </c>
      <c r="C1950" s="1" t="str">
        <f t="shared" si="121"/>
        <v>PPIORG3215</v>
      </c>
      <c r="D1950" s="1" t="str">
        <f t="shared" si="122"/>
        <v>PPISPLY321511</v>
      </c>
      <c r="E1950" s="1" t="str">
        <f t="shared" si="123"/>
        <v>PPIITEM321511013064</v>
      </c>
      <c r="F1950" s="1" t="str">
        <f>VLOOKUP( C1950,MST_CM_ORG!A:B,2)</f>
        <v>邑南町</v>
      </c>
      <c r="G1950" s="1" t="str">
        <f>VLOOKUP(D1950, PPI_SPLYCD!A:B,2,FALSE)</f>
        <v>物品</v>
      </c>
      <c r="H1950" s="1" t="str">
        <f>VLOOKUP(E1950, MST_CM_ITEM!A:B,2,FALSE)</f>
        <v>役務等の提供：イベント企画・運営</v>
      </c>
    </row>
    <row r="1951" spans="1:8" x14ac:dyDescent="0.15">
      <c r="A1951" s="1" t="str">
        <f>IF(MID(MST_CM_ITEM!A1951,12,2)&lt;&gt;"11",RIGHT(MST_CM_ITEM!A1951,13),RIGHT(MST_CM_ITEM!A1951,12))</f>
        <v>321511013065</v>
      </c>
      <c r="B1951" s="1" t="e">
        <f t="shared" si="120"/>
        <v>#REF!</v>
      </c>
      <c r="C1951" s="1" t="str">
        <f t="shared" si="121"/>
        <v>PPIORG3215</v>
      </c>
      <c r="D1951" s="1" t="str">
        <f t="shared" si="122"/>
        <v>PPISPLY321511</v>
      </c>
      <c r="E1951" s="1" t="str">
        <f t="shared" si="123"/>
        <v>PPIITEM321511013065</v>
      </c>
      <c r="F1951" s="1" t="str">
        <f>VLOOKUP( C1951,MST_CM_ORG!A:B,2)</f>
        <v>邑南町</v>
      </c>
      <c r="G1951" s="1" t="str">
        <f>VLOOKUP(D1951, PPI_SPLYCD!A:B,2,FALSE)</f>
        <v>物品</v>
      </c>
      <c r="H1951" s="1" t="str">
        <f>VLOOKUP(E1951, MST_CM_ITEM!A:B,2,FALSE)</f>
        <v>役務等の提供：アンケート・意識調査</v>
      </c>
    </row>
    <row r="1952" spans="1:8" x14ac:dyDescent="0.15">
      <c r="A1952" s="1" t="str">
        <f>IF(MID(MST_CM_ITEM!A1952,12,2)&lt;&gt;"11",RIGHT(MST_CM_ITEM!A1952,13),RIGHT(MST_CM_ITEM!A1952,12))</f>
        <v>321511013066</v>
      </c>
      <c r="B1952" s="1" t="e">
        <f t="shared" si="120"/>
        <v>#REF!</v>
      </c>
      <c r="C1952" s="1" t="str">
        <f t="shared" si="121"/>
        <v>PPIORG3215</v>
      </c>
      <c r="D1952" s="1" t="str">
        <f t="shared" si="122"/>
        <v>PPISPLY321511</v>
      </c>
      <c r="E1952" s="1" t="str">
        <f t="shared" si="123"/>
        <v>PPIITEM321511013066</v>
      </c>
      <c r="F1952" s="1" t="str">
        <f>VLOOKUP( C1952,MST_CM_ORG!A:B,2)</f>
        <v>邑南町</v>
      </c>
      <c r="G1952" s="1" t="str">
        <f>VLOOKUP(D1952, PPI_SPLYCD!A:B,2,FALSE)</f>
        <v>物品</v>
      </c>
      <c r="H1952" s="1" t="str">
        <f>VLOOKUP(E1952, MST_CM_ITEM!A:B,2,FALSE)</f>
        <v>役務等の提供：計画策定</v>
      </c>
    </row>
    <row r="1953" spans="1:8" x14ac:dyDescent="0.15">
      <c r="A1953" s="1" t="str">
        <f>IF(MID(MST_CM_ITEM!A1953,12,2)&lt;&gt;"11",RIGHT(MST_CM_ITEM!A1953,13),RIGHT(MST_CM_ITEM!A1953,12))</f>
        <v>321511013067</v>
      </c>
      <c r="B1953" s="1" t="e">
        <f t="shared" si="120"/>
        <v>#REF!</v>
      </c>
      <c r="C1953" s="1" t="str">
        <f t="shared" si="121"/>
        <v>PPIORG3215</v>
      </c>
      <c r="D1953" s="1" t="str">
        <f t="shared" si="122"/>
        <v>PPISPLY321511</v>
      </c>
      <c r="E1953" s="1" t="str">
        <f t="shared" si="123"/>
        <v>PPIITEM321511013067</v>
      </c>
      <c r="F1953" s="1" t="str">
        <f>VLOOKUP( C1953,MST_CM_ORG!A:B,2)</f>
        <v>邑南町</v>
      </c>
      <c r="G1953" s="1" t="str">
        <f>VLOOKUP(D1953, PPI_SPLYCD!A:B,2,FALSE)</f>
        <v>物品</v>
      </c>
      <c r="H1953" s="1" t="str">
        <f>VLOOKUP(E1953, MST_CM_ITEM!A:B,2,FALSE)</f>
        <v>役務等の提供：マイクロフィルム撮影</v>
      </c>
    </row>
    <row r="1954" spans="1:8" x14ac:dyDescent="0.15">
      <c r="A1954" s="1" t="str">
        <f>IF(MID(MST_CM_ITEM!A1954,12,2)&lt;&gt;"11",RIGHT(MST_CM_ITEM!A1954,13),RIGHT(MST_CM_ITEM!A1954,12))</f>
        <v>321511013068</v>
      </c>
      <c r="B1954" s="1" t="e">
        <f t="shared" si="120"/>
        <v>#REF!</v>
      </c>
      <c r="C1954" s="1" t="str">
        <f t="shared" si="121"/>
        <v>PPIORG3215</v>
      </c>
      <c r="D1954" s="1" t="str">
        <f t="shared" si="122"/>
        <v>PPISPLY321511</v>
      </c>
      <c r="E1954" s="1" t="str">
        <f t="shared" si="123"/>
        <v>PPIITEM321511013068</v>
      </c>
      <c r="F1954" s="1" t="str">
        <f>VLOOKUP( C1954,MST_CM_ORG!A:B,2)</f>
        <v>邑南町</v>
      </c>
      <c r="G1954" s="1" t="str">
        <f>VLOOKUP(D1954, PPI_SPLYCD!A:B,2,FALSE)</f>
        <v>物品</v>
      </c>
      <c r="H1954" s="1" t="str">
        <f>VLOOKUP(E1954, MST_CM_ITEM!A:B,2,FALSE)</f>
        <v>役務等の提供：テープ起こし</v>
      </c>
    </row>
    <row r="1955" spans="1:8" x14ac:dyDescent="0.15">
      <c r="A1955" s="1" t="str">
        <f>IF(MID(MST_CM_ITEM!A1955,12,2)&lt;&gt;"11",RIGHT(MST_CM_ITEM!A1955,13),RIGHT(MST_CM_ITEM!A1955,12))</f>
        <v>321511013069</v>
      </c>
      <c r="B1955" s="1" t="e">
        <f t="shared" si="120"/>
        <v>#REF!</v>
      </c>
      <c r="C1955" s="1" t="str">
        <f t="shared" si="121"/>
        <v>PPIORG3215</v>
      </c>
      <c r="D1955" s="1" t="str">
        <f t="shared" si="122"/>
        <v>PPISPLY321511</v>
      </c>
      <c r="E1955" s="1" t="str">
        <f t="shared" si="123"/>
        <v>PPIITEM321511013069</v>
      </c>
      <c r="F1955" s="1" t="str">
        <f>VLOOKUP( C1955,MST_CM_ORG!A:B,2)</f>
        <v>邑南町</v>
      </c>
      <c r="G1955" s="1" t="str">
        <f>VLOOKUP(D1955, PPI_SPLYCD!A:B,2,FALSE)</f>
        <v>物品</v>
      </c>
      <c r="H1955" s="1" t="str">
        <f>VLOOKUP(E1955, MST_CM_ITEM!A:B,2,FALSE)</f>
        <v>役務等の提供：映画・ビデオ製作</v>
      </c>
    </row>
    <row r="1956" spans="1:8" x14ac:dyDescent="0.15">
      <c r="A1956" s="1" t="str">
        <f>IF(MID(MST_CM_ITEM!A1956,12,2)&lt;&gt;"11",RIGHT(MST_CM_ITEM!A1956,13),RIGHT(MST_CM_ITEM!A1956,12))</f>
        <v>321511013070</v>
      </c>
      <c r="B1956" s="1" t="e">
        <f t="shared" si="120"/>
        <v>#REF!</v>
      </c>
      <c r="C1956" s="1" t="str">
        <f t="shared" si="121"/>
        <v>PPIORG3215</v>
      </c>
      <c r="D1956" s="1" t="str">
        <f t="shared" si="122"/>
        <v>PPISPLY321511</v>
      </c>
      <c r="E1956" s="1" t="str">
        <f t="shared" si="123"/>
        <v>PPIITEM321511013070</v>
      </c>
      <c r="F1956" s="1" t="str">
        <f>VLOOKUP( C1956,MST_CM_ORG!A:B,2)</f>
        <v>邑南町</v>
      </c>
      <c r="G1956" s="1" t="str">
        <f>VLOOKUP(D1956, PPI_SPLYCD!A:B,2,FALSE)</f>
        <v>物品</v>
      </c>
      <c r="H1956" s="1" t="str">
        <f>VLOOKUP(E1956, MST_CM_ITEM!A:B,2,FALSE)</f>
        <v>役務等の提供：旅行企画</v>
      </c>
    </row>
    <row r="1957" spans="1:8" x14ac:dyDescent="0.15">
      <c r="A1957" s="1" t="str">
        <f>IF(MID(MST_CM_ITEM!A1957,12,2)&lt;&gt;"11",RIGHT(MST_CM_ITEM!A1957,13),RIGHT(MST_CM_ITEM!A1957,12))</f>
        <v>321511013071</v>
      </c>
      <c r="B1957" s="1" t="e">
        <f t="shared" si="120"/>
        <v>#REF!</v>
      </c>
      <c r="C1957" s="1" t="str">
        <f t="shared" si="121"/>
        <v>PPIORG3215</v>
      </c>
      <c r="D1957" s="1" t="str">
        <f t="shared" si="122"/>
        <v>PPISPLY321511</v>
      </c>
      <c r="E1957" s="1" t="str">
        <f t="shared" si="123"/>
        <v>PPIITEM321511013071</v>
      </c>
      <c r="F1957" s="1" t="str">
        <f>VLOOKUP( C1957,MST_CM_ORG!A:B,2)</f>
        <v>邑南町</v>
      </c>
      <c r="G1957" s="1" t="str">
        <f>VLOOKUP(D1957, PPI_SPLYCD!A:B,2,FALSE)</f>
        <v>物品</v>
      </c>
      <c r="H1957" s="1" t="str">
        <f>VLOOKUP(E1957, MST_CM_ITEM!A:B,2,FALSE)</f>
        <v>役務等の提供：その他企画・製作</v>
      </c>
    </row>
    <row r="1958" spans="1:8" x14ac:dyDescent="0.15">
      <c r="A1958" s="1" t="str">
        <f>IF(MID(MST_CM_ITEM!A1958,12,2)&lt;&gt;"11",RIGHT(MST_CM_ITEM!A1958,13),RIGHT(MST_CM_ITEM!A1958,12))</f>
        <v>321511013072</v>
      </c>
      <c r="B1958" s="1" t="e">
        <f t="shared" si="120"/>
        <v>#REF!</v>
      </c>
      <c r="C1958" s="1" t="str">
        <f t="shared" si="121"/>
        <v>PPIORG3215</v>
      </c>
      <c r="D1958" s="1" t="str">
        <f t="shared" si="122"/>
        <v>PPISPLY321511</v>
      </c>
      <c r="E1958" s="1" t="str">
        <f t="shared" si="123"/>
        <v>PPIITEM321511013072</v>
      </c>
      <c r="F1958" s="1" t="str">
        <f>VLOOKUP( C1958,MST_CM_ORG!A:B,2)</f>
        <v>邑南町</v>
      </c>
      <c r="G1958" s="1" t="str">
        <f>VLOOKUP(D1958, PPI_SPLYCD!A:B,2,FALSE)</f>
        <v>物品</v>
      </c>
      <c r="H1958" s="1" t="str">
        <f>VLOOKUP(E1958, MST_CM_ITEM!A:B,2,FALSE)</f>
        <v>役務等の提供：運搬</v>
      </c>
    </row>
    <row r="1959" spans="1:8" x14ac:dyDescent="0.15">
      <c r="A1959" s="1" t="str">
        <f>IF(MID(MST_CM_ITEM!A1959,12,2)&lt;&gt;"11",RIGHT(MST_CM_ITEM!A1959,13),RIGHT(MST_CM_ITEM!A1959,12))</f>
        <v>321511013073</v>
      </c>
      <c r="B1959" s="1" t="e">
        <f t="shared" si="120"/>
        <v>#REF!</v>
      </c>
      <c r="C1959" s="1" t="str">
        <f t="shared" si="121"/>
        <v>PPIORG3215</v>
      </c>
      <c r="D1959" s="1" t="str">
        <f t="shared" si="122"/>
        <v>PPISPLY321511</v>
      </c>
      <c r="E1959" s="1" t="str">
        <f t="shared" si="123"/>
        <v>PPIITEM321511013073</v>
      </c>
      <c r="F1959" s="1" t="str">
        <f>VLOOKUP( C1959,MST_CM_ORG!A:B,2)</f>
        <v>邑南町</v>
      </c>
      <c r="G1959" s="1" t="str">
        <f>VLOOKUP(D1959, PPI_SPLYCD!A:B,2,FALSE)</f>
        <v>物品</v>
      </c>
      <c r="H1959" s="1" t="str">
        <f>VLOOKUP(E1959, MST_CM_ITEM!A:B,2,FALSE)</f>
        <v>役務等の提供：旅客運送</v>
      </c>
    </row>
    <row r="1960" spans="1:8" x14ac:dyDescent="0.15">
      <c r="A1960" s="1" t="str">
        <f>IF(MID(MST_CM_ITEM!A1960,12,2)&lt;&gt;"11",RIGHT(MST_CM_ITEM!A1960,13),RIGHT(MST_CM_ITEM!A1960,12))</f>
        <v>321511013074</v>
      </c>
      <c r="B1960" s="1" t="e">
        <f t="shared" si="120"/>
        <v>#REF!</v>
      </c>
      <c r="C1960" s="1" t="str">
        <f t="shared" si="121"/>
        <v>PPIORG3215</v>
      </c>
      <c r="D1960" s="1" t="str">
        <f t="shared" si="122"/>
        <v>PPISPLY321511</v>
      </c>
      <c r="E1960" s="1" t="str">
        <f t="shared" si="123"/>
        <v>PPIITEM321511013074</v>
      </c>
      <c r="F1960" s="1" t="str">
        <f>VLOOKUP( C1960,MST_CM_ORG!A:B,2)</f>
        <v>邑南町</v>
      </c>
      <c r="G1960" s="1" t="str">
        <f>VLOOKUP(D1960, PPI_SPLYCD!A:B,2,FALSE)</f>
        <v>物品</v>
      </c>
      <c r="H1960" s="1" t="str">
        <f>VLOOKUP(E1960, MST_CM_ITEM!A:B,2,FALSE)</f>
        <v>役務等の提供：その他運搬・配送等</v>
      </c>
    </row>
    <row r="1961" spans="1:8" x14ac:dyDescent="0.15">
      <c r="A1961" s="1" t="str">
        <f>IF(MID(MST_CM_ITEM!A1961,12,2)&lt;&gt;"11",RIGHT(MST_CM_ITEM!A1961,13),RIGHT(MST_CM_ITEM!A1961,12))</f>
        <v>321511013075</v>
      </c>
      <c r="B1961" s="1" t="e">
        <f t="shared" si="120"/>
        <v>#REF!</v>
      </c>
      <c r="C1961" s="1" t="str">
        <f t="shared" si="121"/>
        <v>PPIORG3215</v>
      </c>
      <c r="D1961" s="1" t="str">
        <f t="shared" si="122"/>
        <v>PPISPLY321511</v>
      </c>
      <c r="E1961" s="1" t="str">
        <f t="shared" si="123"/>
        <v>PPIITEM321511013075</v>
      </c>
      <c r="F1961" s="1" t="str">
        <f>VLOOKUP( C1961,MST_CM_ORG!A:B,2)</f>
        <v>邑南町</v>
      </c>
      <c r="G1961" s="1" t="str">
        <f>VLOOKUP(D1961, PPI_SPLYCD!A:B,2,FALSE)</f>
        <v>物品</v>
      </c>
      <c r="H1961" s="1" t="str">
        <f>VLOOKUP(E1961, MST_CM_ITEM!A:B,2,FALSE)</f>
        <v>役務等の提供：損害保険</v>
      </c>
    </row>
    <row r="1962" spans="1:8" x14ac:dyDescent="0.15">
      <c r="A1962" s="1" t="str">
        <f>IF(MID(MST_CM_ITEM!A1962,12,2)&lt;&gt;"11",RIGHT(MST_CM_ITEM!A1962,13),RIGHT(MST_CM_ITEM!A1962,12))</f>
        <v>321511013076</v>
      </c>
      <c r="B1962" s="1" t="e">
        <f t="shared" si="120"/>
        <v>#REF!</v>
      </c>
      <c r="C1962" s="1" t="str">
        <f t="shared" si="121"/>
        <v>PPIORG3215</v>
      </c>
      <c r="D1962" s="1" t="str">
        <f t="shared" si="122"/>
        <v>PPISPLY321511</v>
      </c>
      <c r="E1962" s="1" t="str">
        <f t="shared" si="123"/>
        <v>PPIITEM321511013076</v>
      </c>
      <c r="F1962" s="1" t="str">
        <f>VLOOKUP( C1962,MST_CM_ORG!A:B,2)</f>
        <v>邑南町</v>
      </c>
      <c r="G1962" s="1" t="str">
        <f>VLOOKUP(D1962, PPI_SPLYCD!A:B,2,FALSE)</f>
        <v>物品</v>
      </c>
      <c r="H1962" s="1" t="str">
        <f>VLOOKUP(E1962, MST_CM_ITEM!A:B,2,FALSE)</f>
        <v>役務等の提供：クリーニング</v>
      </c>
    </row>
    <row r="1963" spans="1:8" x14ac:dyDescent="0.15">
      <c r="A1963" s="1" t="str">
        <f>IF(MID(MST_CM_ITEM!A1963,12,2)&lt;&gt;"11",RIGHT(MST_CM_ITEM!A1963,13),RIGHT(MST_CM_ITEM!A1963,12))</f>
        <v>321511013077</v>
      </c>
      <c r="B1963" s="1" t="e">
        <f t="shared" si="120"/>
        <v>#REF!</v>
      </c>
      <c r="C1963" s="1" t="str">
        <f t="shared" si="121"/>
        <v>PPIORG3215</v>
      </c>
      <c r="D1963" s="1" t="str">
        <f t="shared" si="122"/>
        <v>PPISPLY321511</v>
      </c>
      <c r="E1963" s="1" t="str">
        <f t="shared" si="123"/>
        <v>PPIITEM321511013077</v>
      </c>
      <c r="F1963" s="1" t="str">
        <f>VLOOKUP( C1963,MST_CM_ORG!A:B,2)</f>
        <v>邑南町</v>
      </c>
      <c r="G1963" s="1" t="str">
        <f>VLOOKUP(D1963, PPI_SPLYCD!A:B,2,FALSE)</f>
        <v>物品</v>
      </c>
      <c r="H1963" s="1" t="str">
        <f>VLOOKUP(E1963, MST_CM_ITEM!A:B,2,FALSE)</f>
        <v>役務等の提供：健康診断</v>
      </c>
    </row>
    <row r="1964" spans="1:8" x14ac:dyDescent="0.15">
      <c r="A1964" s="1" t="str">
        <f>IF(MID(MST_CM_ITEM!A1964,12,2)&lt;&gt;"11",RIGHT(MST_CM_ITEM!A1964,13),RIGHT(MST_CM_ITEM!A1964,12))</f>
        <v>321511013078</v>
      </c>
      <c r="B1964" s="1" t="e">
        <f t="shared" si="120"/>
        <v>#REF!</v>
      </c>
      <c r="C1964" s="1" t="str">
        <f t="shared" si="121"/>
        <v>PPIORG3215</v>
      </c>
      <c r="D1964" s="1" t="str">
        <f t="shared" si="122"/>
        <v>PPISPLY321511</v>
      </c>
      <c r="E1964" s="1" t="str">
        <f t="shared" si="123"/>
        <v>PPIITEM321511013078</v>
      </c>
      <c r="F1964" s="1" t="str">
        <f>VLOOKUP( C1964,MST_CM_ORG!A:B,2)</f>
        <v>邑南町</v>
      </c>
      <c r="G1964" s="1" t="str">
        <f>VLOOKUP(D1964, PPI_SPLYCD!A:B,2,FALSE)</f>
        <v>物品</v>
      </c>
      <c r="H1964" s="1" t="str">
        <f>VLOOKUP(E1964, MST_CM_ITEM!A:B,2,FALSE)</f>
        <v>役務等の提供：人材派遣</v>
      </c>
    </row>
    <row r="1965" spans="1:8" x14ac:dyDescent="0.15">
      <c r="A1965" s="1" t="str">
        <f>IF(MID(MST_CM_ITEM!A1965,12,2)&lt;&gt;"11",RIGHT(MST_CM_ITEM!A1965,13),RIGHT(MST_CM_ITEM!A1965,12))</f>
        <v>321511013079</v>
      </c>
      <c r="B1965" s="1" t="e">
        <f t="shared" si="120"/>
        <v>#REF!</v>
      </c>
      <c r="C1965" s="1" t="str">
        <f t="shared" si="121"/>
        <v>PPIORG3215</v>
      </c>
      <c r="D1965" s="1" t="str">
        <f t="shared" si="122"/>
        <v>PPISPLY321511</v>
      </c>
      <c r="E1965" s="1" t="str">
        <f t="shared" si="123"/>
        <v>PPIITEM321511013079</v>
      </c>
      <c r="F1965" s="1" t="str">
        <f>VLOOKUP( C1965,MST_CM_ORG!A:B,2)</f>
        <v>邑南町</v>
      </c>
      <c r="G1965" s="1" t="str">
        <f>VLOOKUP(D1965, PPI_SPLYCD!A:B,2,FALSE)</f>
        <v>物品</v>
      </c>
      <c r="H1965" s="1" t="str">
        <f>VLOOKUP(E1965, MST_CM_ITEM!A:B,2,FALSE)</f>
        <v>役務等の提供：不用品買受</v>
      </c>
    </row>
    <row r="1966" spans="1:8" x14ac:dyDescent="0.15">
      <c r="A1966" s="1" t="str">
        <f>IF(MID(MST_CM_ITEM!A1966,12,2)&lt;&gt;"11",RIGHT(MST_CM_ITEM!A1966,13),RIGHT(MST_CM_ITEM!A1966,12))</f>
        <v>321511013080</v>
      </c>
      <c r="B1966" s="1" t="e">
        <f t="shared" si="120"/>
        <v>#REF!</v>
      </c>
      <c r="C1966" s="1" t="str">
        <f t="shared" si="121"/>
        <v>PPIORG3215</v>
      </c>
      <c r="D1966" s="1" t="str">
        <f t="shared" si="122"/>
        <v>PPISPLY321511</v>
      </c>
      <c r="E1966" s="1" t="str">
        <f t="shared" si="123"/>
        <v>PPIITEM321511013080</v>
      </c>
      <c r="F1966" s="1" t="str">
        <f>VLOOKUP( C1966,MST_CM_ORG!A:B,2)</f>
        <v>邑南町</v>
      </c>
      <c r="G1966" s="1" t="str">
        <f>VLOOKUP(D1966, PPI_SPLYCD!A:B,2,FALSE)</f>
        <v>物品</v>
      </c>
      <c r="H1966" s="1" t="str">
        <f>VLOOKUP(E1966, MST_CM_ITEM!A:B,2,FALSE)</f>
        <v>役務等の提供：その他</v>
      </c>
    </row>
    <row r="1967" spans="1:8" x14ac:dyDescent="0.15">
      <c r="A1967" s="1" t="str">
        <f>IF(MID(MST_CM_ITEM!A1967,12,2)&lt;&gt;"11",RIGHT(MST_CM_ITEM!A1967,13),RIGHT(MST_CM_ITEM!A1967,12))</f>
        <v>321511014000</v>
      </c>
      <c r="B1967" s="1" t="e">
        <f t="shared" si="120"/>
        <v>#REF!</v>
      </c>
      <c r="C1967" s="1" t="str">
        <f t="shared" si="121"/>
        <v>PPIORG3215</v>
      </c>
      <c r="D1967" s="1" t="str">
        <f t="shared" si="122"/>
        <v>PPISPLY321511</v>
      </c>
      <c r="E1967" s="1" t="str">
        <f t="shared" si="123"/>
        <v>PPIITEM321511014000</v>
      </c>
      <c r="F1967" s="1" t="str">
        <f>VLOOKUP( C1967,MST_CM_ORG!A:B,2)</f>
        <v>邑南町</v>
      </c>
      <c r="G1967" s="1" t="str">
        <f>VLOOKUP(D1967, PPI_SPLYCD!A:B,2,FALSE)</f>
        <v>物品</v>
      </c>
      <c r="H1967" s="1" t="str">
        <f>VLOOKUP(E1967, MST_CM_ITEM!A:B,2,FALSE)</f>
        <v>物品の購入：</v>
      </c>
    </row>
    <row r="1968" spans="1:8" x14ac:dyDescent="0.15">
      <c r="A1968" s="1" t="str">
        <f>IF(MID(MST_CM_ITEM!A1968,12,2)&lt;&gt;"11",RIGHT(MST_CM_ITEM!A1968,13),RIGHT(MST_CM_ITEM!A1968,12))</f>
        <v>321511014001</v>
      </c>
      <c r="B1968" s="1" t="e">
        <f t="shared" si="120"/>
        <v>#REF!</v>
      </c>
      <c r="C1968" s="1" t="str">
        <f t="shared" si="121"/>
        <v>PPIORG3215</v>
      </c>
      <c r="D1968" s="1" t="str">
        <f t="shared" si="122"/>
        <v>PPISPLY321511</v>
      </c>
      <c r="E1968" s="1" t="str">
        <f t="shared" si="123"/>
        <v>PPIITEM321511014001</v>
      </c>
      <c r="F1968" s="1" t="str">
        <f>VLOOKUP( C1968,MST_CM_ORG!A:B,2)</f>
        <v>邑南町</v>
      </c>
      <c r="G1968" s="1" t="str">
        <f>VLOOKUP(D1968, PPI_SPLYCD!A:B,2,FALSE)</f>
        <v>物品</v>
      </c>
      <c r="H1968" s="1" t="str">
        <f>VLOOKUP(E1968, MST_CM_ITEM!A:B,2,FALSE)</f>
        <v>物品の購入：立木竹</v>
      </c>
    </row>
    <row r="1969" spans="1:8" x14ac:dyDescent="0.15">
      <c r="A1969" s="1" t="str">
        <f>IF(MID(MST_CM_ITEM!A1969,12,2)&lt;&gt;"11",RIGHT(MST_CM_ITEM!A1969,13),RIGHT(MST_CM_ITEM!A1969,12))</f>
        <v>321511014002</v>
      </c>
      <c r="B1969" s="1" t="e">
        <f t="shared" si="120"/>
        <v>#REF!</v>
      </c>
      <c r="C1969" s="1" t="str">
        <f t="shared" si="121"/>
        <v>PPIORG3215</v>
      </c>
      <c r="D1969" s="1" t="str">
        <f t="shared" si="122"/>
        <v>PPISPLY321511</v>
      </c>
      <c r="E1969" s="1" t="str">
        <f t="shared" si="123"/>
        <v>PPIITEM321511014002</v>
      </c>
      <c r="F1969" s="1" t="str">
        <f>VLOOKUP( C1969,MST_CM_ORG!A:B,2)</f>
        <v>邑南町</v>
      </c>
      <c r="G1969" s="1" t="str">
        <f>VLOOKUP(D1969, PPI_SPLYCD!A:B,2,FALSE)</f>
        <v>物品</v>
      </c>
      <c r="H1969" s="1" t="str">
        <f>VLOOKUP(E1969, MST_CM_ITEM!A:B,2,FALSE)</f>
        <v>物品の購入：その他</v>
      </c>
    </row>
    <row r="1970" spans="1:8" x14ac:dyDescent="0.15">
      <c r="A1970" s="1" t="str">
        <f>IF(MID(MST_CM_ITEM!A1970,12,2)&lt;&gt;"11",RIGHT(MST_CM_ITEM!A1970,13),RIGHT(MST_CM_ITEM!A1970,12))</f>
        <v>3217000200501</v>
      </c>
      <c r="B1970" s="1" t="e">
        <f t="shared" si="120"/>
        <v>#REF!</v>
      </c>
      <c r="C1970" s="1" t="str">
        <f t="shared" si="121"/>
        <v>PPIORG3217</v>
      </c>
      <c r="D1970" s="1" t="str">
        <f t="shared" si="122"/>
        <v>PPISPLY321700</v>
      </c>
      <c r="E1970" s="1" t="str">
        <f t="shared" si="123"/>
        <v>PPIITEM3217000200501</v>
      </c>
      <c r="F1970" s="1" t="str">
        <f>VLOOKUP( C1970,MST_CM_ORG!A:B,2)</f>
        <v>吉賀町</v>
      </c>
      <c r="G1970" s="1" t="str">
        <f>VLOOKUP(D1970, PPI_SPLYCD!A:B,2,FALSE)</f>
        <v>工事</v>
      </c>
      <c r="H1970" s="1" t="str">
        <f>VLOOKUP(E1970, MST_CM_ITEM!A:B,2,FALSE)</f>
        <v>一般土木工事</v>
      </c>
    </row>
    <row r="1971" spans="1:8" x14ac:dyDescent="0.15">
      <c r="A1971" s="1" t="str">
        <f>IF(MID(MST_CM_ITEM!A1971,12,2)&lt;&gt;"11",RIGHT(MST_CM_ITEM!A1971,13),RIGHT(MST_CM_ITEM!A1971,12))</f>
        <v>3217000200502</v>
      </c>
      <c r="B1971" s="1" t="e">
        <f t="shared" si="120"/>
        <v>#REF!</v>
      </c>
      <c r="C1971" s="1" t="str">
        <f t="shared" si="121"/>
        <v>PPIORG3217</v>
      </c>
      <c r="D1971" s="1" t="str">
        <f t="shared" si="122"/>
        <v>PPISPLY321700</v>
      </c>
      <c r="E1971" s="1" t="str">
        <f t="shared" si="123"/>
        <v>PPIITEM3217000200502</v>
      </c>
      <c r="F1971" s="1" t="str">
        <f>VLOOKUP( C1971,MST_CM_ORG!A:B,2)</f>
        <v>吉賀町</v>
      </c>
      <c r="G1971" s="1" t="str">
        <f>VLOOKUP(D1971, PPI_SPLYCD!A:B,2,FALSE)</f>
        <v>工事</v>
      </c>
      <c r="H1971" s="1" t="str">
        <f>VLOOKUP(E1971, MST_CM_ITEM!A:B,2,FALSE)</f>
        <v>アスファルト舗装工事</v>
      </c>
    </row>
    <row r="1972" spans="1:8" x14ac:dyDescent="0.15">
      <c r="A1972" s="1" t="str">
        <f>IF(MID(MST_CM_ITEM!A1972,12,2)&lt;&gt;"11",RIGHT(MST_CM_ITEM!A1972,13),RIGHT(MST_CM_ITEM!A1972,12))</f>
        <v>3217000200503</v>
      </c>
      <c r="B1972" s="1" t="e">
        <f t="shared" si="120"/>
        <v>#REF!</v>
      </c>
      <c r="C1972" s="1" t="str">
        <f t="shared" si="121"/>
        <v>PPIORG3217</v>
      </c>
      <c r="D1972" s="1" t="str">
        <f t="shared" si="122"/>
        <v>PPISPLY321700</v>
      </c>
      <c r="E1972" s="1" t="str">
        <f t="shared" si="123"/>
        <v>PPIITEM3217000200503</v>
      </c>
      <c r="F1972" s="1" t="str">
        <f>VLOOKUP( C1972,MST_CM_ORG!A:B,2)</f>
        <v>吉賀町</v>
      </c>
      <c r="G1972" s="1" t="str">
        <f>VLOOKUP(D1972, PPI_SPLYCD!A:B,2,FALSE)</f>
        <v>工事</v>
      </c>
      <c r="H1972" s="1" t="str">
        <f>VLOOKUP(E1972, MST_CM_ITEM!A:B,2,FALSE)</f>
        <v>鋼橋上部工事</v>
      </c>
    </row>
    <row r="1973" spans="1:8" x14ac:dyDescent="0.15">
      <c r="A1973" s="1" t="str">
        <f>IF(MID(MST_CM_ITEM!A1973,12,2)&lt;&gt;"11",RIGHT(MST_CM_ITEM!A1973,13),RIGHT(MST_CM_ITEM!A1973,12))</f>
        <v>3217000200504</v>
      </c>
      <c r="B1973" s="1" t="e">
        <f t="shared" si="120"/>
        <v>#REF!</v>
      </c>
      <c r="C1973" s="1" t="str">
        <f t="shared" si="121"/>
        <v>PPIORG3217</v>
      </c>
      <c r="D1973" s="1" t="str">
        <f t="shared" si="122"/>
        <v>PPISPLY321700</v>
      </c>
      <c r="E1973" s="1" t="str">
        <f t="shared" si="123"/>
        <v>PPIITEM3217000200504</v>
      </c>
      <c r="F1973" s="1" t="str">
        <f>VLOOKUP( C1973,MST_CM_ORG!A:B,2)</f>
        <v>吉賀町</v>
      </c>
      <c r="G1973" s="1" t="str">
        <f>VLOOKUP(D1973, PPI_SPLYCD!A:B,2,FALSE)</f>
        <v>工事</v>
      </c>
      <c r="H1973" s="1" t="str">
        <f>VLOOKUP(E1973, MST_CM_ITEM!A:B,2,FALSE)</f>
        <v>造園工事</v>
      </c>
    </row>
    <row r="1974" spans="1:8" x14ac:dyDescent="0.15">
      <c r="A1974" s="1" t="str">
        <f>IF(MID(MST_CM_ITEM!A1974,12,2)&lt;&gt;"11",RIGHT(MST_CM_ITEM!A1974,13),RIGHT(MST_CM_ITEM!A1974,12))</f>
        <v>3217000200505</v>
      </c>
      <c r="B1974" s="1" t="e">
        <f t="shared" si="120"/>
        <v>#REF!</v>
      </c>
      <c r="C1974" s="1" t="str">
        <f t="shared" si="121"/>
        <v>PPIORG3217</v>
      </c>
      <c r="D1974" s="1" t="str">
        <f t="shared" si="122"/>
        <v>PPISPLY321700</v>
      </c>
      <c r="E1974" s="1" t="str">
        <f t="shared" si="123"/>
        <v>PPIITEM3217000200505</v>
      </c>
      <c r="F1974" s="1" t="str">
        <f>VLOOKUP( C1974,MST_CM_ORG!A:B,2)</f>
        <v>吉賀町</v>
      </c>
      <c r="G1974" s="1" t="str">
        <f>VLOOKUP(D1974, PPI_SPLYCD!A:B,2,FALSE)</f>
        <v>工事</v>
      </c>
      <c r="H1974" s="1" t="str">
        <f>VLOOKUP(E1974, MST_CM_ITEM!A:B,2,FALSE)</f>
        <v>建築工事</v>
      </c>
    </row>
    <row r="1975" spans="1:8" x14ac:dyDescent="0.15">
      <c r="A1975" s="1" t="str">
        <f>IF(MID(MST_CM_ITEM!A1975,12,2)&lt;&gt;"11",RIGHT(MST_CM_ITEM!A1975,13),RIGHT(MST_CM_ITEM!A1975,12))</f>
        <v>3217000200506</v>
      </c>
      <c r="B1975" s="1" t="e">
        <f t="shared" si="120"/>
        <v>#REF!</v>
      </c>
      <c r="C1975" s="1" t="str">
        <f t="shared" si="121"/>
        <v>PPIORG3217</v>
      </c>
      <c r="D1975" s="1" t="str">
        <f t="shared" si="122"/>
        <v>PPISPLY321700</v>
      </c>
      <c r="E1975" s="1" t="str">
        <f t="shared" si="123"/>
        <v>PPIITEM3217000200506</v>
      </c>
      <c r="F1975" s="1" t="str">
        <f>VLOOKUP( C1975,MST_CM_ORG!A:B,2)</f>
        <v>吉賀町</v>
      </c>
      <c r="G1975" s="1" t="str">
        <f>VLOOKUP(D1975, PPI_SPLYCD!A:B,2,FALSE)</f>
        <v>工事</v>
      </c>
      <c r="H1975" s="1" t="str">
        <f>VLOOKUP(E1975, MST_CM_ITEM!A:B,2,FALSE)</f>
        <v>木造建築工事</v>
      </c>
    </row>
    <row r="1976" spans="1:8" x14ac:dyDescent="0.15">
      <c r="A1976" s="1" t="str">
        <f>IF(MID(MST_CM_ITEM!A1976,12,2)&lt;&gt;"11",RIGHT(MST_CM_ITEM!A1976,13),RIGHT(MST_CM_ITEM!A1976,12))</f>
        <v>3217000200507</v>
      </c>
      <c r="B1976" s="1" t="e">
        <f t="shared" si="120"/>
        <v>#REF!</v>
      </c>
      <c r="C1976" s="1" t="str">
        <f t="shared" si="121"/>
        <v>PPIORG3217</v>
      </c>
      <c r="D1976" s="1" t="str">
        <f t="shared" si="122"/>
        <v>PPISPLY321700</v>
      </c>
      <c r="E1976" s="1" t="str">
        <f t="shared" si="123"/>
        <v>PPIITEM3217000200507</v>
      </c>
      <c r="F1976" s="1" t="str">
        <f>VLOOKUP( C1976,MST_CM_ORG!A:B,2)</f>
        <v>吉賀町</v>
      </c>
      <c r="G1976" s="1" t="str">
        <f>VLOOKUP(D1976, PPI_SPLYCD!A:B,2,FALSE)</f>
        <v>工事</v>
      </c>
      <c r="H1976" s="1" t="str">
        <f>VLOOKUP(E1976, MST_CM_ITEM!A:B,2,FALSE)</f>
        <v>電気設備工事</v>
      </c>
    </row>
    <row r="1977" spans="1:8" x14ac:dyDescent="0.15">
      <c r="A1977" s="1" t="str">
        <f>IF(MID(MST_CM_ITEM!A1977,12,2)&lt;&gt;"11",RIGHT(MST_CM_ITEM!A1977,13),RIGHT(MST_CM_ITEM!A1977,12))</f>
        <v>3217000200508</v>
      </c>
      <c r="B1977" s="1" t="e">
        <f t="shared" si="120"/>
        <v>#REF!</v>
      </c>
      <c r="C1977" s="1" t="str">
        <f t="shared" si="121"/>
        <v>PPIORG3217</v>
      </c>
      <c r="D1977" s="1" t="str">
        <f t="shared" si="122"/>
        <v>PPISPLY321700</v>
      </c>
      <c r="E1977" s="1" t="str">
        <f t="shared" si="123"/>
        <v>PPIITEM3217000200508</v>
      </c>
      <c r="F1977" s="1" t="str">
        <f>VLOOKUP( C1977,MST_CM_ORG!A:B,2)</f>
        <v>吉賀町</v>
      </c>
      <c r="G1977" s="1" t="str">
        <f>VLOOKUP(D1977, PPI_SPLYCD!A:B,2,FALSE)</f>
        <v>工事</v>
      </c>
      <c r="H1977" s="1" t="str">
        <f>VLOOKUP(E1977, MST_CM_ITEM!A:B,2,FALSE)</f>
        <v>冷暖房衛生設備工事</v>
      </c>
    </row>
    <row r="1978" spans="1:8" x14ac:dyDescent="0.15">
      <c r="A1978" s="1" t="str">
        <f>IF(MID(MST_CM_ITEM!A1978,12,2)&lt;&gt;"11",RIGHT(MST_CM_ITEM!A1978,13),RIGHT(MST_CM_ITEM!A1978,12))</f>
        <v>3217000200509</v>
      </c>
      <c r="B1978" s="1" t="e">
        <f t="shared" si="120"/>
        <v>#REF!</v>
      </c>
      <c r="C1978" s="1" t="str">
        <f t="shared" si="121"/>
        <v>PPIORG3217</v>
      </c>
      <c r="D1978" s="1" t="str">
        <f t="shared" si="122"/>
        <v>PPISPLY321700</v>
      </c>
      <c r="E1978" s="1" t="str">
        <f t="shared" si="123"/>
        <v>PPIITEM3217000200509</v>
      </c>
      <c r="F1978" s="1" t="str">
        <f>VLOOKUP( C1978,MST_CM_ORG!A:B,2)</f>
        <v>吉賀町</v>
      </c>
      <c r="G1978" s="1" t="str">
        <f>VLOOKUP(D1978, PPI_SPLYCD!A:B,2,FALSE)</f>
        <v>工事</v>
      </c>
      <c r="H1978" s="1" t="str">
        <f>VLOOKUP(E1978, MST_CM_ITEM!A:B,2,FALSE)</f>
        <v>セメント・コンクリート舗装工事</v>
      </c>
    </row>
    <row r="1979" spans="1:8" x14ac:dyDescent="0.15">
      <c r="A1979" s="1" t="str">
        <f>IF(MID(MST_CM_ITEM!A1979,12,2)&lt;&gt;"11",RIGHT(MST_CM_ITEM!A1979,13),RIGHT(MST_CM_ITEM!A1979,12))</f>
        <v>3217000200510</v>
      </c>
      <c r="B1979" s="1" t="e">
        <f t="shared" si="120"/>
        <v>#REF!</v>
      </c>
      <c r="C1979" s="1" t="str">
        <f t="shared" si="121"/>
        <v>PPIORG3217</v>
      </c>
      <c r="D1979" s="1" t="str">
        <f t="shared" si="122"/>
        <v>PPISPLY321700</v>
      </c>
      <c r="E1979" s="1" t="str">
        <f t="shared" si="123"/>
        <v>PPIITEM3217000200510</v>
      </c>
      <c r="F1979" s="1" t="str">
        <f>VLOOKUP( C1979,MST_CM_ORG!A:B,2)</f>
        <v>吉賀町</v>
      </c>
      <c r="G1979" s="1" t="str">
        <f>VLOOKUP(D1979, PPI_SPLYCD!A:B,2,FALSE)</f>
        <v>工事</v>
      </c>
      <c r="H1979" s="1" t="str">
        <f>VLOOKUP(E1979, MST_CM_ITEM!A:B,2,FALSE)</f>
        <v>プレストレスト・コンクリート工事</v>
      </c>
    </row>
    <row r="1980" spans="1:8" x14ac:dyDescent="0.15">
      <c r="A1980" s="1" t="str">
        <f>IF(MID(MST_CM_ITEM!A1980,12,2)&lt;&gt;"11",RIGHT(MST_CM_ITEM!A1980,13),RIGHT(MST_CM_ITEM!A1980,12))</f>
        <v>3217000200511</v>
      </c>
      <c r="B1980" s="1" t="e">
        <f t="shared" si="120"/>
        <v>#REF!</v>
      </c>
      <c r="C1980" s="1" t="str">
        <f t="shared" si="121"/>
        <v>PPIORG3217</v>
      </c>
      <c r="D1980" s="1" t="str">
        <f t="shared" si="122"/>
        <v>PPISPLY321700</v>
      </c>
      <c r="E1980" s="1" t="str">
        <f t="shared" si="123"/>
        <v>PPIITEM3217000200511</v>
      </c>
      <c r="F1980" s="1" t="str">
        <f>VLOOKUP( C1980,MST_CM_ORG!A:B,2)</f>
        <v>吉賀町</v>
      </c>
      <c r="G1980" s="1" t="str">
        <f>VLOOKUP(D1980, PPI_SPLYCD!A:B,2,FALSE)</f>
        <v>工事</v>
      </c>
      <c r="H1980" s="1" t="str">
        <f>VLOOKUP(E1980, MST_CM_ITEM!A:B,2,FALSE)</f>
        <v>法面処理工事</v>
      </c>
    </row>
    <row r="1981" spans="1:8" x14ac:dyDescent="0.15">
      <c r="A1981" s="1" t="str">
        <f>IF(MID(MST_CM_ITEM!A1981,12,2)&lt;&gt;"11",RIGHT(MST_CM_ITEM!A1981,13),RIGHT(MST_CM_ITEM!A1981,12))</f>
        <v>3217000200512</v>
      </c>
      <c r="B1981" s="1" t="e">
        <f t="shared" si="120"/>
        <v>#REF!</v>
      </c>
      <c r="C1981" s="1" t="str">
        <f t="shared" si="121"/>
        <v>PPIORG3217</v>
      </c>
      <c r="D1981" s="1" t="str">
        <f t="shared" si="122"/>
        <v>PPISPLY321700</v>
      </c>
      <c r="E1981" s="1" t="str">
        <f t="shared" si="123"/>
        <v>PPIITEM3217000200512</v>
      </c>
      <c r="F1981" s="1" t="str">
        <f>VLOOKUP( C1981,MST_CM_ORG!A:B,2)</f>
        <v>吉賀町</v>
      </c>
      <c r="G1981" s="1" t="str">
        <f>VLOOKUP(D1981, PPI_SPLYCD!A:B,2,FALSE)</f>
        <v>工事</v>
      </c>
      <c r="H1981" s="1" t="str">
        <f>VLOOKUP(E1981, MST_CM_ITEM!A:B,2,FALSE)</f>
        <v>塗装工事</v>
      </c>
    </row>
    <row r="1982" spans="1:8" x14ac:dyDescent="0.15">
      <c r="A1982" s="1" t="str">
        <f>IF(MID(MST_CM_ITEM!A1982,12,2)&lt;&gt;"11",RIGHT(MST_CM_ITEM!A1982,13),RIGHT(MST_CM_ITEM!A1982,12))</f>
        <v>3217000200513</v>
      </c>
      <c r="B1982" s="1" t="e">
        <f t="shared" si="120"/>
        <v>#REF!</v>
      </c>
      <c r="C1982" s="1" t="str">
        <f t="shared" si="121"/>
        <v>PPIORG3217</v>
      </c>
      <c r="D1982" s="1" t="str">
        <f t="shared" si="122"/>
        <v>PPISPLY321700</v>
      </c>
      <c r="E1982" s="1" t="str">
        <f t="shared" si="123"/>
        <v>PPIITEM3217000200513</v>
      </c>
      <c r="F1982" s="1" t="str">
        <f>VLOOKUP( C1982,MST_CM_ORG!A:B,2)</f>
        <v>吉賀町</v>
      </c>
      <c r="G1982" s="1" t="str">
        <f>VLOOKUP(D1982, PPI_SPLYCD!A:B,2,FALSE)</f>
        <v>工事</v>
      </c>
      <c r="H1982" s="1" t="str">
        <f>VLOOKUP(E1982, MST_CM_ITEM!A:B,2,FALSE)</f>
        <v>維持修繕工事</v>
      </c>
    </row>
    <row r="1983" spans="1:8" x14ac:dyDescent="0.15">
      <c r="A1983" s="1" t="str">
        <f>IF(MID(MST_CM_ITEM!A1983,12,2)&lt;&gt;"11",RIGHT(MST_CM_ITEM!A1983,13),RIGHT(MST_CM_ITEM!A1983,12))</f>
        <v>3217000200514</v>
      </c>
      <c r="B1983" s="1" t="e">
        <f t="shared" si="120"/>
        <v>#REF!</v>
      </c>
      <c r="C1983" s="1" t="str">
        <f t="shared" si="121"/>
        <v>PPIORG3217</v>
      </c>
      <c r="D1983" s="1" t="str">
        <f t="shared" si="122"/>
        <v>PPISPLY321700</v>
      </c>
      <c r="E1983" s="1" t="str">
        <f t="shared" si="123"/>
        <v>PPIITEM3217000200514</v>
      </c>
      <c r="F1983" s="1" t="str">
        <f>VLOOKUP( C1983,MST_CM_ORG!A:B,2)</f>
        <v>吉賀町</v>
      </c>
      <c r="G1983" s="1" t="str">
        <f>VLOOKUP(D1983, PPI_SPLYCD!A:B,2,FALSE)</f>
        <v>工事</v>
      </c>
      <c r="H1983" s="1" t="str">
        <f>VLOOKUP(E1983, MST_CM_ITEM!A:B,2,FALSE)</f>
        <v>しゅんせつ工事</v>
      </c>
    </row>
    <row r="1984" spans="1:8" x14ac:dyDescent="0.15">
      <c r="A1984" s="1" t="str">
        <f>IF(MID(MST_CM_ITEM!A1984,12,2)&lt;&gt;"11",RIGHT(MST_CM_ITEM!A1984,13),RIGHT(MST_CM_ITEM!A1984,12))</f>
        <v>3217000200515</v>
      </c>
      <c r="B1984" s="1" t="e">
        <f t="shared" si="120"/>
        <v>#REF!</v>
      </c>
      <c r="C1984" s="1" t="str">
        <f t="shared" si="121"/>
        <v>PPIORG3217</v>
      </c>
      <c r="D1984" s="1" t="str">
        <f t="shared" si="122"/>
        <v>PPISPLY321700</v>
      </c>
      <c r="E1984" s="1" t="str">
        <f t="shared" si="123"/>
        <v>PPIITEM3217000200515</v>
      </c>
      <c r="F1984" s="1" t="str">
        <f>VLOOKUP( C1984,MST_CM_ORG!A:B,2)</f>
        <v>吉賀町</v>
      </c>
      <c r="G1984" s="1" t="str">
        <f>VLOOKUP(D1984, PPI_SPLYCD!A:B,2,FALSE)</f>
        <v>工事</v>
      </c>
      <c r="H1984" s="1" t="str">
        <f>VLOOKUP(E1984, MST_CM_ITEM!A:B,2,FALSE)</f>
        <v>グラウト工事</v>
      </c>
    </row>
    <row r="1985" spans="1:8" x14ac:dyDescent="0.15">
      <c r="A1985" s="1" t="str">
        <f>IF(MID(MST_CM_ITEM!A1985,12,2)&lt;&gt;"11",RIGHT(MST_CM_ITEM!A1985,13),RIGHT(MST_CM_ITEM!A1985,12))</f>
        <v>3217000200516</v>
      </c>
      <c r="B1985" s="1" t="e">
        <f t="shared" si="120"/>
        <v>#REF!</v>
      </c>
      <c r="C1985" s="1" t="str">
        <f t="shared" si="121"/>
        <v>PPIORG3217</v>
      </c>
      <c r="D1985" s="1" t="str">
        <f t="shared" si="122"/>
        <v>PPISPLY321700</v>
      </c>
      <c r="E1985" s="1" t="str">
        <f t="shared" si="123"/>
        <v>PPIITEM3217000200516</v>
      </c>
      <c r="F1985" s="1" t="str">
        <f>VLOOKUP( C1985,MST_CM_ORG!A:B,2)</f>
        <v>吉賀町</v>
      </c>
      <c r="G1985" s="1" t="str">
        <f>VLOOKUP(D1985, PPI_SPLYCD!A:B,2,FALSE)</f>
        <v>工事</v>
      </c>
      <c r="H1985" s="1" t="str">
        <f>VLOOKUP(E1985, MST_CM_ITEM!A:B,2,FALSE)</f>
        <v>杭打工事</v>
      </c>
    </row>
    <row r="1986" spans="1:8" x14ac:dyDescent="0.15">
      <c r="A1986" s="1" t="str">
        <f>IF(MID(MST_CM_ITEM!A1986,12,2)&lt;&gt;"11",RIGHT(MST_CM_ITEM!A1986,13),RIGHT(MST_CM_ITEM!A1986,12))</f>
        <v>3217000200517</v>
      </c>
      <c r="B1986" s="1" t="e">
        <f t="shared" si="120"/>
        <v>#REF!</v>
      </c>
      <c r="C1986" s="1" t="str">
        <f t="shared" si="121"/>
        <v>PPIORG3217</v>
      </c>
      <c r="D1986" s="1" t="str">
        <f t="shared" si="122"/>
        <v>PPISPLY321700</v>
      </c>
      <c r="E1986" s="1" t="str">
        <f t="shared" si="123"/>
        <v>PPIITEM3217000200517</v>
      </c>
      <c r="F1986" s="1" t="str">
        <f>VLOOKUP( C1986,MST_CM_ORG!A:B,2)</f>
        <v>吉賀町</v>
      </c>
      <c r="G1986" s="1" t="str">
        <f>VLOOKUP(D1986, PPI_SPLYCD!A:B,2,FALSE)</f>
        <v>工事</v>
      </c>
      <c r="H1986" s="1" t="str">
        <f>VLOOKUP(E1986, MST_CM_ITEM!A:B,2,FALSE)</f>
        <v>さく井工事</v>
      </c>
    </row>
    <row r="1987" spans="1:8" x14ac:dyDescent="0.15">
      <c r="A1987" s="1" t="str">
        <f>IF(MID(MST_CM_ITEM!A1987,12,2)&lt;&gt;"11",RIGHT(MST_CM_ITEM!A1987,13),RIGHT(MST_CM_ITEM!A1987,12))</f>
        <v>3217000200518</v>
      </c>
      <c r="B1987" s="1" t="e">
        <f t="shared" si="120"/>
        <v>#REF!</v>
      </c>
      <c r="C1987" s="1" t="str">
        <f t="shared" si="121"/>
        <v>PPIORG3217</v>
      </c>
      <c r="D1987" s="1" t="str">
        <f t="shared" si="122"/>
        <v>PPISPLY321700</v>
      </c>
      <c r="E1987" s="1" t="str">
        <f t="shared" si="123"/>
        <v>PPIITEM3217000200518</v>
      </c>
      <c r="F1987" s="1" t="str">
        <f>VLOOKUP( C1987,MST_CM_ORG!A:B,2)</f>
        <v>吉賀町</v>
      </c>
      <c r="G1987" s="1" t="str">
        <f>VLOOKUP(D1987, PPI_SPLYCD!A:B,2,FALSE)</f>
        <v>工事</v>
      </c>
      <c r="H1987" s="1" t="str">
        <f>VLOOKUP(E1987, MST_CM_ITEM!A:B,2,FALSE)</f>
        <v>プレハブ建築工事</v>
      </c>
    </row>
    <row r="1988" spans="1:8" x14ac:dyDescent="0.15">
      <c r="A1988" s="1" t="str">
        <f>IF(MID(MST_CM_ITEM!A1988,12,2)&lt;&gt;"11",RIGHT(MST_CM_ITEM!A1988,13),RIGHT(MST_CM_ITEM!A1988,12))</f>
        <v>3217000200519</v>
      </c>
      <c r="B1988" s="1" t="e">
        <f t="shared" ref="B1988:B2051" si="124">IF(OR(ISERROR(F1988),ISERROR(G1988),ISERROR(H1988)),"",IF(org_name&lt;&gt;F1988,"",CONCATENATE(G1988,"：",H1988)))</f>
        <v>#REF!</v>
      </c>
      <c r="C1988" s="1" t="str">
        <f t="shared" ref="C1988:C2051" si="125">"PPIORG"&amp;LEFT(A1988,4)</f>
        <v>PPIORG3217</v>
      </c>
      <c r="D1988" s="1" t="str">
        <f t="shared" ref="D1988:D2051" si="126">"PPISPLY"&amp;LEFT(A1988,6)</f>
        <v>PPISPLY321700</v>
      </c>
      <c r="E1988" s="1" t="str">
        <f t="shared" ref="E1988:E2051" si="127">"PPIITEM"&amp;A1988</f>
        <v>PPIITEM3217000200519</v>
      </c>
      <c r="F1988" s="1" t="str">
        <f>VLOOKUP( C1988,MST_CM_ORG!A:B,2)</f>
        <v>吉賀町</v>
      </c>
      <c r="G1988" s="1" t="str">
        <f>VLOOKUP(D1988, PPI_SPLYCD!A:B,2,FALSE)</f>
        <v>工事</v>
      </c>
      <c r="H1988" s="1" t="str">
        <f>VLOOKUP(E1988, MST_CM_ITEM!A:B,2,FALSE)</f>
        <v>機械設備工事</v>
      </c>
    </row>
    <row r="1989" spans="1:8" x14ac:dyDescent="0.15">
      <c r="A1989" s="1" t="str">
        <f>IF(MID(MST_CM_ITEM!A1989,12,2)&lt;&gt;"11",RIGHT(MST_CM_ITEM!A1989,13),RIGHT(MST_CM_ITEM!A1989,12))</f>
        <v>3217000200520</v>
      </c>
      <c r="B1989" s="1" t="e">
        <f t="shared" si="124"/>
        <v>#REF!</v>
      </c>
      <c r="C1989" s="1" t="str">
        <f t="shared" si="125"/>
        <v>PPIORG3217</v>
      </c>
      <c r="D1989" s="1" t="str">
        <f t="shared" si="126"/>
        <v>PPISPLY321700</v>
      </c>
      <c r="E1989" s="1" t="str">
        <f t="shared" si="127"/>
        <v>PPIITEM3217000200520</v>
      </c>
      <c r="F1989" s="1" t="str">
        <f>VLOOKUP( C1989,MST_CM_ORG!A:B,2)</f>
        <v>吉賀町</v>
      </c>
      <c r="G1989" s="1" t="str">
        <f>VLOOKUP(D1989, PPI_SPLYCD!A:B,2,FALSE)</f>
        <v>工事</v>
      </c>
      <c r="H1989" s="1" t="str">
        <f>VLOOKUP(E1989, MST_CM_ITEM!A:B,2,FALSE)</f>
        <v>通信設備工事</v>
      </c>
    </row>
    <row r="1990" spans="1:8" x14ac:dyDescent="0.15">
      <c r="A1990" s="1" t="str">
        <f>IF(MID(MST_CM_ITEM!A1990,12,2)&lt;&gt;"11",RIGHT(MST_CM_ITEM!A1990,13),RIGHT(MST_CM_ITEM!A1990,12))</f>
        <v>3217000200521</v>
      </c>
      <c r="B1990" s="1" t="e">
        <f t="shared" si="124"/>
        <v>#REF!</v>
      </c>
      <c r="C1990" s="1" t="str">
        <f t="shared" si="125"/>
        <v>PPIORG3217</v>
      </c>
      <c r="D1990" s="1" t="str">
        <f t="shared" si="126"/>
        <v>PPISPLY321700</v>
      </c>
      <c r="E1990" s="1" t="str">
        <f t="shared" si="127"/>
        <v>PPIITEM3217000200521</v>
      </c>
      <c r="F1990" s="1" t="str">
        <f>VLOOKUP( C1990,MST_CM_ORG!A:B,2)</f>
        <v>吉賀町</v>
      </c>
      <c r="G1990" s="1" t="str">
        <f>VLOOKUP(D1990, PPI_SPLYCD!A:B,2,FALSE)</f>
        <v>工事</v>
      </c>
      <c r="H1990" s="1" t="str">
        <f>VLOOKUP(E1990, MST_CM_ITEM!A:B,2,FALSE)</f>
        <v>受変電設備工事</v>
      </c>
    </row>
    <row r="1991" spans="1:8" x14ac:dyDescent="0.15">
      <c r="A1991" s="1" t="str">
        <f>IF(MID(MST_CM_ITEM!A1991,12,2)&lt;&gt;"11",RIGHT(MST_CM_ITEM!A1991,13),RIGHT(MST_CM_ITEM!A1991,12))</f>
        <v>3217000200522</v>
      </c>
      <c r="B1991" s="1" t="e">
        <f t="shared" si="124"/>
        <v>#REF!</v>
      </c>
      <c r="C1991" s="1" t="str">
        <f t="shared" si="125"/>
        <v>PPIORG3217</v>
      </c>
      <c r="D1991" s="1" t="str">
        <f t="shared" si="126"/>
        <v>PPISPLY321700</v>
      </c>
      <c r="E1991" s="1" t="str">
        <f t="shared" si="127"/>
        <v>PPIITEM3217000200522</v>
      </c>
      <c r="F1991" s="1" t="str">
        <f>VLOOKUP( C1991,MST_CM_ORG!A:B,2)</f>
        <v>吉賀町</v>
      </c>
      <c r="G1991" s="1" t="str">
        <f>VLOOKUP(D1991, PPI_SPLYCD!A:B,2,FALSE)</f>
        <v>工事</v>
      </c>
      <c r="H1991" s="1" t="str">
        <f>VLOOKUP(E1991, MST_CM_ITEM!A:B,2,FALSE)</f>
        <v>港湾土木工事</v>
      </c>
    </row>
    <row r="1992" spans="1:8" x14ac:dyDescent="0.15">
      <c r="A1992" s="1" t="str">
        <f>IF(MID(MST_CM_ITEM!A1992,12,2)&lt;&gt;"11",RIGHT(MST_CM_ITEM!A1992,13),RIGHT(MST_CM_ITEM!A1992,12))</f>
        <v>3217000200523</v>
      </c>
      <c r="B1992" s="1" t="e">
        <f t="shared" si="124"/>
        <v>#REF!</v>
      </c>
      <c r="C1992" s="1" t="str">
        <f t="shared" si="125"/>
        <v>PPIORG3217</v>
      </c>
      <c r="D1992" s="1" t="str">
        <f t="shared" si="126"/>
        <v>PPISPLY321700</v>
      </c>
      <c r="E1992" s="1" t="str">
        <f t="shared" si="127"/>
        <v>PPIITEM3217000200523</v>
      </c>
      <c r="F1992" s="1" t="str">
        <f>VLOOKUP( C1992,MST_CM_ORG!A:B,2)</f>
        <v>吉賀町</v>
      </c>
      <c r="G1992" s="1" t="str">
        <f>VLOOKUP(D1992, PPI_SPLYCD!A:B,2,FALSE)</f>
        <v>工事</v>
      </c>
      <c r="H1992" s="1" t="str">
        <f>VLOOKUP(E1992, MST_CM_ITEM!A:B,2,FALSE)</f>
        <v>一般土木工事（港湾空港関係）</v>
      </c>
    </row>
    <row r="1993" spans="1:8" x14ac:dyDescent="0.15">
      <c r="A1993" s="1" t="str">
        <f>IF(MID(MST_CM_ITEM!A1993,12,2)&lt;&gt;"11",RIGHT(MST_CM_ITEM!A1993,13),RIGHT(MST_CM_ITEM!A1993,12))</f>
        <v>3217000200524</v>
      </c>
      <c r="B1993" s="1" t="e">
        <f t="shared" si="124"/>
        <v>#REF!</v>
      </c>
      <c r="C1993" s="1" t="str">
        <f t="shared" si="125"/>
        <v>PPIORG3217</v>
      </c>
      <c r="D1993" s="1" t="str">
        <f t="shared" si="126"/>
        <v>PPISPLY321700</v>
      </c>
      <c r="E1993" s="1" t="str">
        <f t="shared" si="127"/>
        <v>PPIITEM3217000200524</v>
      </c>
      <c r="F1993" s="1" t="str">
        <f>VLOOKUP( C1993,MST_CM_ORG!A:B,2)</f>
        <v>吉賀町</v>
      </c>
      <c r="G1993" s="1" t="str">
        <f>VLOOKUP(D1993, PPI_SPLYCD!A:B,2,FALSE)</f>
        <v>工事</v>
      </c>
      <c r="H1993" s="1" t="str">
        <f>VLOOKUP(E1993, MST_CM_ITEM!A:B,2,FALSE)</f>
        <v>しゅんせつ工事（港湾空港関係）</v>
      </c>
    </row>
    <row r="1994" spans="1:8" x14ac:dyDescent="0.15">
      <c r="A1994" s="1" t="str">
        <f>IF(MID(MST_CM_ITEM!A1994,12,2)&lt;&gt;"11",RIGHT(MST_CM_ITEM!A1994,13),RIGHT(MST_CM_ITEM!A1994,12))</f>
        <v>3217000200525</v>
      </c>
      <c r="B1994" s="1" t="e">
        <f t="shared" si="124"/>
        <v>#REF!</v>
      </c>
      <c r="C1994" s="1" t="str">
        <f t="shared" si="125"/>
        <v>PPIORG3217</v>
      </c>
      <c r="D1994" s="1" t="str">
        <f t="shared" si="126"/>
        <v>PPISPLY321700</v>
      </c>
      <c r="E1994" s="1" t="str">
        <f t="shared" si="127"/>
        <v>PPIITEM3217000200525</v>
      </c>
      <c r="F1994" s="1" t="str">
        <f>VLOOKUP( C1994,MST_CM_ORG!A:B,2)</f>
        <v>吉賀町</v>
      </c>
      <c r="G1994" s="1" t="str">
        <f>VLOOKUP(D1994, PPI_SPLYCD!A:B,2,FALSE)</f>
        <v>工事</v>
      </c>
      <c r="H1994" s="1" t="str">
        <f>VLOOKUP(E1994, MST_CM_ITEM!A:B,2,FALSE)</f>
        <v>舗装工事（港湾空港関係）</v>
      </c>
    </row>
    <row r="1995" spans="1:8" x14ac:dyDescent="0.15">
      <c r="A1995" s="1" t="str">
        <f>IF(MID(MST_CM_ITEM!A1995,12,2)&lt;&gt;"11",RIGHT(MST_CM_ITEM!A1995,13),RIGHT(MST_CM_ITEM!A1995,12))</f>
        <v>3217000200526</v>
      </c>
      <c r="B1995" s="1" t="e">
        <f t="shared" si="124"/>
        <v>#REF!</v>
      </c>
      <c r="C1995" s="1" t="str">
        <f t="shared" si="125"/>
        <v>PPIORG3217</v>
      </c>
      <c r="D1995" s="1" t="str">
        <f t="shared" si="126"/>
        <v>PPISPLY321700</v>
      </c>
      <c r="E1995" s="1" t="str">
        <f t="shared" si="127"/>
        <v>PPIITEM3217000200526</v>
      </c>
      <c r="F1995" s="1" t="str">
        <f>VLOOKUP( C1995,MST_CM_ORG!A:B,2)</f>
        <v>吉賀町</v>
      </c>
      <c r="G1995" s="1" t="str">
        <f>VLOOKUP(D1995, PPI_SPLYCD!A:B,2,FALSE)</f>
        <v>工事</v>
      </c>
      <c r="H1995" s="1" t="str">
        <f>VLOOKUP(E1995, MST_CM_ITEM!A:B,2,FALSE)</f>
        <v>農林土木工事</v>
      </c>
    </row>
    <row r="1996" spans="1:8" x14ac:dyDescent="0.15">
      <c r="A1996" s="1" t="str">
        <f>IF(MID(MST_CM_ITEM!A1996,12,2)&lt;&gt;"11",RIGHT(MST_CM_ITEM!A1996,13),RIGHT(MST_CM_ITEM!A1996,12))</f>
        <v>3217000200527</v>
      </c>
      <c r="B1996" s="1" t="e">
        <f t="shared" si="124"/>
        <v>#REF!</v>
      </c>
      <c r="C1996" s="1" t="str">
        <f t="shared" si="125"/>
        <v>PPIORG3217</v>
      </c>
      <c r="D1996" s="1" t="str">
        <f t="shared" si="126"/>
        <v>PPISPLY321700</v>
      </c>
      <c r="E1996" s="1" t="str">
        <f t="shared" si="127"/>
        <v>PPIITEM3217000200527</v>
      </c>
      <c r="F1996" s="1" t="str">
        <f>VLOOKUP( C1996,MST_CM_ORG!A:B,2)</f>
        <v>吉賀町</v>
      </c>
      <c r="G1996" s="1" t="str">
        <f>VLOOKUP(D1996, PPI_SPLYCD!A:B,2,FALSE)</f>
        <v>工事</v>
      </c>
      <c r="H1996" s="1" t="str">
        <f>VLOOKUP(E1996, MST_CM_ITEM!A:B,2,FALSE)</f>
        <v>農林建築工事</v>
      </c>
    </row>
    <row r="1997" spans="1:8" x14ac:dyDescent="0.15">
      <c r="A1997" s="1" t="str">
        <f>IF(MID(MST_CM_ITEM!A1997,12,2)&lt;&gt;"11",RIGHT(MST_CM_ITEM!A1997,13),RIGHT(MST_CM_ITEM!A1997,12))</f>
        <v>3217000200528</v>
      </c>
      <c r="B1997" s="1" t="e">
        <f t="shared" si="124"/>
        <v>#REF!</v>
      </c>
      <c r="C1997" s="1" t="str">
        <f t="shared" si="125"/>
        <v>PPIORG3217</v>
      </c>
      <c r="D1997" s="1" t="str">
        <f t="shared" si="126"/>
        <v>PPISPLY321700</v>
      </c>
      <c r="E1997" s="1" t="str">
        <f t="shared" si="127"/>
        <v>PPIITEM3217000200528</v>
      </c>
      <c r="F1997" s="1" t="str">
        <f>VLOOKUP( C1997,MST_CM_ORG!A:B,2)</f>
        <v>吉賀町</v>
      </c>
      <c r="G1997" s="1" t="str">
        <f>VLOOKUP(D1997, PPI_SPLYCD!A:B,2,FALSE)</f>
        <v>工事</v>
      </c>
      <c r="H1997" s="1" t="str">
        <f>VLOOKUP(E1997, MST_CM_ITEM!A:B,2,FALSE)</f>
        <v>水道施設工事</v>
      </c>
    </row>
    <row r="1998" spans="1:8" x14ac:dyDescent="0.15">
      <c r="A1998" s="1" t="str">
        <f>IF(MID(MST_CM_ITEM!A1998,12,2)&lt;&gt;"11",RIGHT(MST_CM_ITEM!A1998,13),RIGHT(MST_CM_ITEM!A1998,12))</f>
        <v>3217000200529</v>
      </c>
      <c r="B1998" s="1" t="e">
        <f t="shared" si="124"/>
        <v>#REF!</v>
      </c>
      <c r="C1998" s="1" t="str">
        <f t="shared" si="125"/>
        <v>PPIORG3217</v>
      </c>
      <c r="D1998" s="1" t="str">
        <f t="shared" si="126"/>
        <v>PPISPLY321700</v>
      </c>
      <c r="E1998" s="1" t="str">
        <f t="shared" si="127"/>
        <v>PPIITEM3217000200529</v>
      </c>
      <c r="F1998" s="1" t="str">
        <f>VLOOKUP( C1998,MST_CM_ORG!A:B,2)</f>
        <v>吉賀町</v>
      </c>
      <c r="G1998" s="1" t="str">
        <f>VLOOKUP(D1998, PPI_SPLYCD!A:B,2,FALSE)</f>
        <v>工事</v>
      </c>
      <c r="H1998" s="1" t="str">
        <f>VLOOKUP(E1998, MST_CM_ITEM!A:B,2,FALSE)</f>
        <v>管工事</v>
      </c>
    </row>
    <row r="1999" spans="1:8" x14ac:dyDescent="0.15">
      <c r="A1999" s="1" t="str">
        <f>IF(MID(MST_CM_ITEM!A1999,12,2)&lt;&gt;"11",RIGHT(MST_CM_ITEM!A1999,13),RIGHT(MST_CM_ITEM!A1999,12))</f>
        <v>3217000200530</v>
      </c>
      <c r="B1999" s="1" t="e">
        <f t="shared" si="124"/>
        <v>#REF!</v>
      </c>
      <c r="C1999" s="1" t="str">
        <f t="shared" si="125"/>
        <v>PPIORG3217</v>
      </c>
      <c r="D1999" s="1" t="str">
        <f t="shared" si="126"/>
        <v>PPISPLY321700</v>
      </c>
      <c r="E1999" s="1" t="str">
        <f t="shared" si="127"/>
        <v>PPIITEM3217000200530</v>
      </c>
      <c r="F1999" s="1" t="str">
        <f>VLOOKUP( C1999,MST_CM_ORG!A:B,2)</f>
        <v>吉賀町</v>
      </c>
      <c r="G1999" s="1" t="str">
        <f>VLOOKUP(D1999, PPI_SPLYCD!A:B,2,FALSE)</f>
        <v>工事</v>
      </c>
      <c r="H1999" s="1" t="str">
        <f>VLOOKUP(E1999, MST_CM_ITEM!A:B,2,FALSE)</f>
        <v>その他工事</v>
      </c>
    </row>
    <row r="2000" spans="1:8" x14ac:dyDescent="0.15">
      <c r="A2000" s="1" t="str">
        <f>IF(MID(MST_CM_ITEM!A2000,12,2)&lt;&gt;"11",RIGHT(MST_CM_ITEM!A2000,13),RIGHT(MST_CM_ITEM!A2000,12))</f>
        <v>3217000200531</v>
      </c>
      <c r="B2000" s="1" t="e">
        <f t="shared" si="124"/>
        <v>#REF!</v>
      </c>
      <c r="C2000" s="1" t="str">
        <f t="shared" si="125"/>
        <v>PPIORG3217</v>
      </c>
      <c r="D2000" s="1" t="str">
        <f t="shared" si="126"/>
        <v>PPISPLY321700</v>
      </c>
      <c r="E2000" s="1" t="str">
        <f t="shared" si="127"/>
        <v>PPIITEM3217000200531</v>
      </c>
      <c r="F2000" s="1" t="str">
        <f>VLOOKUP( C2000,MST_CM_ORG!A:B,2)</f>
        <v>吉賀町</v>
      </c>
      <c r="G2000" s="1" t="str">
        <f>VLOOKUP(D2000, PPI_SPLYCD!A:B,2,FALSE)</f>
        <v>工事</v>
      </c>
      <c r="H2000" s="1" t="str">
        <f>VLOOKUP(E2000, MST_CM_ITEM!A:B,2,FALSE)</f>
        <v>舗装工事</v>
      </c>
    </row>
    <row r="2001" spans="1:8" x14ac:dyDescent="0.15">
      <c r="A2001" s="1" t="str">
        <f>IF(MID(MST_CM_ITEM!A2001,12,2)&lt;&gt;"11",RIGHT(MST_CM_ITEM!A2001,13),RIGHT(MST_CM_ITEM!A2001,12))</f>
        <v>3217000200532</v>
      </c>
      <c r="B2001" s="1" t="e">
        <f t="shared" si="124"/>
        <v>#REF!</v>
      </c>
      <c r="C2001" s="1" t="str">
        <f t="shared" si="125"/>
        <v>PPIORG3217</v>
      </c>
      <c r="D2001" s="1" t="str">
        <f t="shared" si="126"/>
        <v>PPISPLY321700</v>
      </c>
      <c r="E2001" s="1" t="str">
        <f t="shared" si="127"/>
        <v>PPIITEM3217000200532</v>
      </c>
      <c r="F2001" s="1" t="str">
        <f>VLOOKUP( C2001,MST_CM_ORG!A:B,2)</f>
        <v>吉賀町</v>
      </c>
      <c r="G2001" s="1" t="str">
        <f>VLOOKUP(D2001, PPI_SPLYCD!A:B,2,FALSE)</f>
        <v>工事</v>
      </c>
      <c r="H2001" s="1" t="str">
        <f>VLOOKUP(E2001, MST_CM_ITEM!A:B,2,FALSE)</f>
        <v>港湾工事</v>
      </c>
    </row>
    <row r="2002" spans="1:8" x14ac:dyDescent="0.15">
      <c r="A2002" s="1" t="str">
        <f>IF(MID(MST_CM_ITEM!A2002,12,2)&lt;&gt;"11",RIGHT(MST_CM_ITEM!A2002,13),RIGHT(MST_CM_ITEM!A2002,12))</f>
        <v>3217000200533</v>
      </c>
      <c r="B2002" s="1" t="e">
        <f t="shared" si="124"/>
        <v>#REF!</v>
      </c>
      <c r="C2002" s="1" t="str">
        <f t="shared" si="125"/>
        <v>PPIORG3217</v>
      </c>
      <c r="D2002" s="1" t="str">
        <f t="shared" si="126"/>
        <v>PPISPLY321700</v>
      </c>
      <c r="E2002" s="1" t="str">
        <f t="shared" si="127"/>
        <v>PPIITEM3217000200533</v>
      </c>
      <c r="F2002" s="1" t="str">
        <f>VLOOKUP( C2002,MST_CM_ORG!A:B,2)</f>
        <v>吉賀町</v>
      </c>
      <c r="G2002" s="1" t="str">
        <f>VLOOKUP(D2002, PPI_SPLYCD!A:B,2,FALSE)</f>
        <v>工事</v>
      </c>
      <c r="H2002" s="1" t="str">
        <f>VLOOKUP(E2002, MST_CM_ITEM!A:B,2,FALSE)</f>
        <v>一般建築工事</v>
      </c>
    </row>
    <row r="2003" spans="1:8" x14ac:dyDescent="0.15">
      <c r="A2003" s="1" t="str">
        <f>IF(MID(MST_CM_ITEM!A2003,12,2)&lt;&gt;"11",RIGHT(MST_CM_ITEM!A2003,13),RIGHT(MST_CM_ITEM!A2003,12))</f>
        <v>3217000200534</v>
      </c>
      <c r="B2003" s="1" t="e">
        <f t="shared" si="124"/>
        <v>#REF!</v>
      </c>
      <c r="C2003" s="1" t="str">
        <f t="shared" si="125"/>
        <v>PPIORG3217</v>
      </c>
      <c r="D2003" s="1" t="str">
        <f t="shared" si="126"/>
        <v>PPISPLY321700</v>
      </c>
      <c r="E2003" s="1" t="str">
        <f t="shared" si="127"/>
        <v>PPIITEM3217000200534</v>
      </c>
      <c r="F2003" s="1" t="str">
        <f>VLOOKUP( C2003,MST_CM_ORG!A:B,2)</f>
        <v>吉賀町</v>
      </c>
      <c r="G2003" s="1" t="str">
        <f>VLOOKUP(D2003, PPI_SPLYCD!A:B,2,FALSE)</f>
        <v>工事</v>
      </c>
      <c r="H2003" s="1" t="str">
        <f>VLOOKUP(E2003, MST_CM_ITEM!A:B,2,FALSE)</f>
        <v>内装工事</v>
      </c>
    </row>
    <row r="2004" spans="1:8" x14ac:dyDescent="0.15">
      <c r="A2004" s="1" t="str">
        <f>IF(MID(MST_CM_ITEM!A2004,12,2)&lt;&gt;"11",RIGHT(MST_CM_ITEM!A2004,13),RIGHT(MST_CM_ITEM!A2004,12))</f>
        <v>3217000200535</v>
      </c>
      <c r="B2004" s="1" t="e">
        <f t="shared" si="124"/>
        <v>#REF!</v>
      </c>
      <c r="C2004" s="1" t="str">
        <f t="shared" si="125"/>
        <v>PPIORG3217</v>
      </c>
      <c r="D2004" s="1" t="str">
        <f t="shared" si="126"/>
        <v>PPISPLY321700</v>
      </c>
      <c r="E2004" s="1" t="str">
        <f t="shared" si="127"/>
        <v>PPIITEM3217000200535</v>
      </c>
      <c r="F2004" s="1" t="str">
        <f>VLOOKUP( C2004,MST_CM_ORG!A:B,2)</f>
        <v>吉賀町</v>
      </c>
      <c r="G2004" s="1" t="str">
        <f>VLOOKUP(D2004, PPI_SPLYCD!A:B,2,FALSE)</f>
        <v>工事</v>
      </c>
      <c r="H2004" s="1" t="str">
        <f>VLOOKUP(E2004, MST_CM_ITEM!A:B,2,FALSE)</f>
        <v>電気工事</v>
      </c>
    </row>
    <row r="2005" spans="1:8" x14ac:dyDescent="0.15">
      <c r="A2005" s="1" t="str">
        <f>IF(MID(MST_CM_ITEM!A2005,12,2)&lt;&gt;"11",RIGHT(MST_CM_ITEM!A2005,13),RIGHT(MST_CM_ITEM!A2005,12))</f>
        <v>3217000200536</v>
      </c>
      <c r="B2005" s="1" t="e">
        <f t="shared" si="124"/>
        <v>#REF!</v>
      </c>
      <c r="C2005" s="1" t="str">
        <f t="shared" si="125"/>
        <v>PPIORG3217</v>
      </c>
      <c r="D2005" s="1" t="str">
        <f t="shared" si="126"/>
        <v>PPISPLY321700</v>
      </c>
      <c r="E2005" s="1" t="str">
        <f t="shared" si="127"/>
        <v>PPIITEM3217000200536</v>
      </c>
      <c r="F2005" s="1" t="str">
        <f>VLOOKUP( C2005,MST_CM_ORG!A:B,2)</f>
        <v>吉賀町</v>
      </c>
      <c r="G2005" s="1" t="str">
        <f>VLOOKUP(D2005, PPI_SPLYCD!A:B,2,FALSE)</f>
        <v>工事</v>
      </c>
      <c r="H2005" s="1" t="str">
        <f>VLOOKUP(E2005, MST_CM_ITEM!A:B,2,FALSE)</f>
        <v>森林整備</v>
      </c>
    </row>
    <row r="2006" spans="1:8" x14ac:dyDescent="0.15">
      <c r="A2006" s="1" t="str">
        <f>IF(MID(MST_CM_ITEM!A2006,12,2)&lt;&gt;"11",RIGHT(MST_CM_ITEM!A2006,13),RIGHT(MST_CM_ITEM!A2006,12))</f>
        <v>3217010200601</v>
      </c>
      <c r="B2006" s="1" t="e">
        <f t="shared" si="124"/>
        <v>#REF!</v>
      </c>
      <c r="C2006" s="1" t="str">
        <f t="shared" si="125"/>
        <v>PPIORG3217</v>
      </c>
      <c r="D2006" s="1" t="str">
        <f t="shared" si="126"/>
        <v>PPISPLY321701</v>
      </c>
      <c r="E2006" s="1" t="str">
        <f t="shared" si="127"/>
        <v>PPIITEM3217010200601</v>
      </c>
      <c r="F2006" s="1" t="str">
        <f>VLOOKUP( C2006,MST_CM_ORG!A:B,2)</f>
        <v>吉賀町</v>
      </c>
      <c r="G2006" s="1" t="str">
        <f>VLOOKUP(D2006, PPI_SPLYCD!A:B,2,FALSE)</f>
        <v>業務</v>
      </c>
      <c r="H2006" s="1" t="str">
        <f>VLOOKUP(E2006, MST_CM_ITEM!A:B,2,FALSE)</f>
        <v>測量</v>
      </c>
    </row>
    <row r="2007" spans="1:8" x14ac:dyDescent="0.15">
      <c r="A2007" s="1" t="str">
        <f>IF(MID(MST_CM_ITEM!A2007,12,2)&lt;&gt;"11",RIGHT(MST_CM_ITEM!A2007,13),RIGHT(MST_CM_ITEM!A2007,12))</f>
        <v>3217010200602</v>
      </c>
      <c r="B2007" s="1" t="e">
        <f t="shared" si="124"/>
        <v>#REF!</v>
      </c>
      <c r="C2007" s="1" t="str">
        <f t="shared" si="125"/>
        <v>PPIORG3217</v>
      </c>
      <c r="D2007" s="1" t="str">
        <f t="shared" si="126"/>
        <v>PPISPLY321701</v>
      </c>
      <c r="E2007" s="1" t="str">
        <f t="shared" si="127"/>
        <v>PPIITEM3217010200602</v>
      </c>
      <c r="F2007" s="1" t="str">
        <f>VLOOKUP( C2007,MST_CM_ORG!A:B,2)</f>
        <v>吉賀町</v>
      </c>
      <c r="G2007" s="1" t="str">
        <f>VLOOKUP(D2007, PPI_SPLYCD!A:B,2,FALSE)</f>
        <v>業務</v>
      </c>
      <c r="H2007" s="1" t="str">
        <f>VLOOKUP(E2007, MST_CM_ITEM!A:B,2,FALSE)</f>
        <v>建築コンサルタント</v>
      </c>
    </row>
    <row r="2008" spans="1:8" x14ac:dyDescent="0.15">
      <c r="A2008" s="1" t="str">
        <f>IF(MID(MST_CM_ITEM!A2008,12,2)&lt;&gt;"11",RIGHT(MST_CM_ITEM!A2008,13),RIGHT(MST_CM_ITEM!A2008,12))</f>
        <v>3217010200603</v>
      </c>
      <c r="B2008" s="1" t="e">
        <f t="shared" si="124"/>
        <v>#REF!</v>
      </c>
      <c r="C2008" s="1" t="str">
        <f t="shared" si="125"/>
        <v>PPIORG3217</v>
      </c>
      <c r="D2008" s="1" t="str">
        <f t="shared" si="126"/>
        <v>PPISPLY321701</v>
      </c>
      <c r="E2008" s="1" t="str">
        <f t="shared" si="127"/>
        <v>PPIITEM3217010200603</v>
      </c>
      <c r="F2008" s="1" t="str">
        <f>VLOOKUP( C2008,MST_CM_ORG!A:B,2)</f>
        <v>吉賀町</v>
      </c>
      <c r="G2008" s="1" t="str">
        <f>VLOOKUP(D2008, PPI_SPLYCD!A:B,2,FALSE)</f>
        <v>業務</v>
      </c>
      <c r="H2008" s="1" t="str">
        <f>VLOOKUP(E2008, MST_CM_ITEM!A:B,2,FALSE)</f>
        <v>土木コンサルタント</v>
      </c>
    </row>
    <row r="2009" spans="1:8" x14ac:dyDescent="0.15">
      <c r="A2009" s="1" t="str">
        <f>IF(MID(MST_CM_ITEM!A2009,12,2)&lt;&gt;"11",RIGHT(MST_CM_ITEM!A2009,13),RIGHT(MST_CM_ITEM!A2009,12))</f>
        <v>3217010200604</v>
      </c>
      <c r="B2009" s="1" t="e">
        <f t="shared" si="124"/>
        <v>#REF!</v>
      </c>
      <c r="C2009" s="1" t="str">
        <f t="shared" si="125"/>
        <v>PPIORG3217</v>
      </c>
      <c r="D2009" s="1" t="str">
        <f t="shared" si="126"/>
        <v>PPISPLY321701</v>
      </c>
      <c r="E2009" s="1" t="str">
        <f t="shared" si="127"/>
        <v>PPIITEM3217010200604</v>
      </c>
      <c r="F2009" s="1" t="str">
        <f>VLOOKUP( C2009,MST_CM_ORG!A:B,2)</f>
        <v>吉賀町</v>
      </c>
      <c r="G2009" s="1" t="str">
        <f>VLOOKUP(D2009, PPI_SPLYCD!A:B,2,FALSE)</f>
        <v>業務</v>
      </c>
      <c r="H2009" s="1" t="str">
        <f>VLOOKUP(E2009, MST_CM_ITEM!A:B,2,FALSE)</f>
        <v>地質調査</v>
      </c>
    </row>
    <row r="2010" spans="1:8" x14ac:dyDescent="0.15">
      <c r="A2010" s="1" t="str">
        <f>IF(MID(MST_CM_ITEM!A2010,12,2)&lt;&gt;"11",RIGHT(MST_CM_ITEM!A2010,13),RIGHT(MST_CM_ITEM!A2010,12))</f>
        <v>3217010200605</v>
      </c>
      <c r="B2010" s="1" t="e">
        <f t="shared" si="124"/>
        <v>#REF!</v>
      </c>
      <c r="C2010" s="1" t="str">
        <f t="shared" si="125"/>
        <v>PPIORG3217</v>
      </c>
      <c r="D2010" s="1" t="str">
        <f t="shared" si="126"/>
        <v>PPISPLY321701</v>
      </c>
      <c r="E2010" s="1" t="str">
        <f t="shared" si="127"/>
        <v>PPIITEM3217010200605</v>
      </c>
      <c r="F2010" s="1" t="str">
        <f>VLOOKUP( C2010,MST_CM_ORG!A:B,2)</f>
        <v>吉賀町</v>
      </c>
      <c r="G2010" s="1" t="str">
        <f>VLOOKUP(D2010, PPI_SPLYCD!A:B,2,FALSE)</f>
        <v>業務</v>
      </c>
      <c r="H2010" s="1" t="str">
        <f>VLOOKUP(E2010, MST_CM_ITEM!A:B,2,FALSE)</f>
        <v>補償</v>
      </c>
    </row>
    <row r="2011" spans="1:8" x14ac:dyDescent="0.15">
      <c r="A2011" s="1" t="str">
        <f>IF(MID(MST_CM_ITEM!A2011,12,2)&lt;&gt;"11",RIGHT(MST_CM_ITEM!A2011,13),RIGHT(MST_CM_ITEM!A2011,12))</f>
        <v>3217010200606</v>
      </c>
      <c r="B2011" s="1" t="e">
        <f t="shared" si="124"/>
        <v>#REF!</v>
      </c>
      <c r="C2011" s="1" t="str">
        <f t="shared" si="125"/>
        <v>PPIORG3217</v>
      </c>
      <c r="D2011" s="1" t="str">
        <f t="shared" si="126"/>
        <v>PPISPLY321701</v>
      </c>
      <c r="E2011" s="1" t="str">
        <f t="shared" si="127"/>
        <v>PPIITEM3217010200606</v>
      </c>
      <c r="F2011" s="1" t="str">
        <f>VLOOKUP( C2011,MST_CM_ORG!A:B,2)</f>
        <v>吉賀町</v>
      </c>
      <c r="G2011" s="1" t="str">
        <f>VLOOKUP(D2011, PPI_SPLYCD!A:B,2,FALSE)</f>
        <v>業務</v>
      </c>
      <c r="H2011" s="1" t="str">
        <f>VLOOKUP(E2011, MST_CM_ITEM!A:B,2,FALSE)</f>
        <v>除雪</v>
      </c>
    </row>
    <row r="2012" spans="1:8" x14ac:dyDescent="0.15">
      <c r="A2012" s="1" t="str">
        <f>IF(MID(MST_CM_ITEM!A2012,12,2)&lt;&gt;"11",RIGHT(MST_CM_ITEM!A2012,13),RIGHT(MST_CM_ITEM!A2012,12))</f>
        <v>3217010200607</v>
      </c>
      <c r="B2012" s="1" t="e">
        <f t="shared" si="124"/>
        <v>#REF!</v>
      </c>
      <c r="C2012" s="1" t="str">
        <f t="shared" si="125"/>
        <v>PPIORG3217</v>
      </c>
      <c r="D2012" s="1" t="str">
        <f t="shared" si="126"/>
        <v>PPISPLY321701</v>
      </c>
      <c r="E2012" s="1" t="str">
        <f t="shared" si="127"/>
        <v>PPIITEM3217010200607</v>
      </c>
      <c r="F2012" s="1" t="str">
        <f>VLOOKUP( C2012,MST_CM_ORG!A:B,2)</f>
        <v>吉賀町</v>
      </c>
      <c r="G2012" s="1" t="str">
        <f>VLOOKUP(D2012, PPI_SPLYCD!A:B,2,FALSE)</f>
        <v>業務</v>
      </c>
      <c r="H2012" s="1" t="str">
        <f>VLOOKUP(E2012, MST_CM_ITEM!A:B,2,FALSE)</f>
        <v>維持修繕</v>
      </c>
    </row>
    <row r="2013" spans="1:8" x14ac:dyDescent="0.15">
      <c r="A2013" s="1" t="str">
        <f>IF(MID(MST_CM_ITEM!A2013,12,2)&lt;&gt;"11",RIGHT(MST_CM_ITEM!A2013,13),RIGHT(MST_CM_ITEM!A2013,12))</f>
        <v>3217010200608</v>
      </c>
      <c r="B2013" s="1" t="e">
        <f t="shared" si="124"/>
        <v>#REF!</v>
      </c>
      <c r="C2013" s="1" t="str">
        <f t="shared" si="125"/>
        <v>PPIORG3217</v>
      </c>
      <c r="D2013" s="1" t="str">
        <f t="shared" si="126"/>
        <v>PPISPLY321701</v>
      </c>
      <c r="E2013" s="1" t="str">
        <f t="shared" si="127"/>
        <v>PPIITEM3217010200608</v>
      </c>
      <c r="F2013" s="1" t="str">
        <f>VLOOKUP( C2013,MST_CM_ORG!A:B,2)</f>
        <v>吉賀町</v>
      </c>
      <c r="G2013" s="1" t="str">
        <f>VLOOKUP(D2013, PPI_SPLYCD!A:B,2,FALSE)</f>
        <v>業務</v>
      </c>
      <c r="H2013" s="1" t="str">
        <f>VLOOKUP(E2013, MST_CM_ITEM!A:B,2,FALSE)</f>
        <v>森林整備</v>
      </c>
    </row>
    <row r="2014" spans="1:8" x14ac:dyDescent="0.15">
      <c r="A2014" s="1" t="str">
        <f>IF(MID(MST_CM_ITEM!A2014,12,2)&lt;&gt;"11",RIGHT(MST_CM_ITEM!A2014,13),RIGHT(MST_CM_ITEM!A2014,12))</f>
        <v>3217010200609</v>
      </c>
      <c r="B2014" s="1" t="e">
        <f t="shared" si="124"/>
        <v>#REF!</v>
      </c>
      <c r="C2014" s="1" t="str">
        <f t="shared" si="125"/>
        <v>PPIORG3217</v>
      </c>
      <c r="D2014" s="1" t="str">
        <f t="shared" si="126"/>
        <v>PPISPLY321701</v>
      </c>
      <c r="E2014" s="1" t="str">
        <f t="shared" si="127"/>
        <v>PPIITEM3217010200609</v>
      </c>
      <c r="F2014" s="1" t="str">
        <f>VLOOKUP( C2014,MST_CM_ORG!A:B,2)</f>
        <v>吉賀町</v>
      </c>
      <c r="G2014" s="1" t="str">
        <f>VLOOKUP(D2014, PPI_SPLYCD!A:B,2,FALSE)</f>
        <v>業務</v>
      </c>
      <c r="H2014" s="1" t="str">
        <f>VLOOKUP(E2014, MST_CM_ITEM!A:B,2,FALSE)</f>
        <v>その他業務</v>
      </c>
    </row>
    <row r="2015" spans="1:8" x14ac:dyDescent="0.15">
      <c r="A2015" s="1" t="str">
        <f>IF(MID(MST_CM_ITEM!A2015,12,2)&lt;&gt;"11",RIGHT(MST_CM_ITEM!A2015,13),RIGHT(MST_CM_ITEM!A2015,12))</f>
        <v>321711011000</v>
      </c>
      <c r="B2015" s="1" t="e">
        <f t="shared" si="124"/>
        <v>#REF!</v>
      </c>
      <c r="C2015" s="1" t="str">
        <f t="shared" si="125"/>
        <v>PPIORG3217</v>
      </c>
      <c r="D2015" s="1" t="str">
        <f t="shared" si="126"/>
        <v>PPISPLY321711</v>
      </c>
      <c r="E2015" s="1" t="str">
        <f t="shared" si="127"/>
        <v>PPIITEM321711011000</v>
      </c>
      <c r="F2015" s="1" t="str">
        <f>VLOOKUP( C2015,MST_CM_ORG!A:B,2)</f>
        <v>吉賀町</v>
      </c>
      <c r="G2015" s="1" t="str">
        <f>VLOOKUP(D2015, PPI_SPLYCD!A:B,2,FALSE)</f>
        <v>物品</v>
      </c>
      <c r="H2015" s="1" t="str">
        <f>VLOOKUP(E2015, MST_CM_ITEM!A:B,2,FALSE)</f>
        <v>物品の製造：</v>
      </c>
    </row>
    <row r="2016" spans="1:8" x14ac:dyDescent="0.15">
      <c r="A2016" s="1" t="str">
        <f>IF(MID(MST_CM_ITEM!A2016,12,2)&lt;&gt;"11",RIGHT(MST_CM_ITEM!A2016,13),RIGHT(MST_CM_ITEM!A2016,12))</f>
        <v>321711011001</v>
      </c>
      <c r="B2016" s="1" t="e">
        <f t="shared" si="124"/>
        <v>#REF!</v>
      </c>
      <c r="C2016" s="1" t="str">
        <f t="shared" si="125"/>
        <v>PPIORG3217</v>
      </c>
      <c r="D2016" s="1" t="str">
        <f t="shared" si="126"/>
        <v>PPISPLY321711</v>
      </c>
      <c r="E2016" s="1" t="str">
        <f t="shared" si="127"/>
        <v>PPIITEM321711011001</v>
      </c>
      <c r="F2016" s="1" t="str">
        <f>VLOOKUP( C2016,MST_CM_ORG!A:B,2)</f>
        <v>吉賀町</v>
      </c>
      <c r="G2016" s="1" t="str">
        <f>VLOOKUP(D2016, PPI_SPLYCD!A:B,2,FALSE)</f>
        <v>物品</v>
      </c>
      <c r="H2016" s="1" t="str">
        <f>VLOOKUP(E2016, MST_CM_ITEM!A:B,2,FALSE)</f>
        <v>物品の製造：衣服・その他繊維製品類</v>
      </c>
    </row>
    <row r="2017" spans="1:8" x14ac:dyDescent="0.15">
      <c r="A2017" s="1" t="str">
        <f>IF(MID(MST_CM_ITEM!A2017,12,2)&lt;&gt;"11",RIGHT(MST_CM_ITEM!A2017,13),RIGHT(MST_CM_ITEM!A2017,12))</f>
        <v>321711011002</v>
      </c>
      <c r="B2017" s="1" t="e">
        <f t="shared" si="124"/>
        <v>#REF!</v>
      </c>
      <c r="C2017" s="1" t="str">
        <f t="shared" si="125"/>
        <v>PPIORG3217</v>
      </c>
      <c r="D2017" s="1" t="str">
        <f t="shared" si="126"/>
        <v>PPISPLY321711</v>
      </c>
      <c r="E2017" s="1" t="str">
        <f t="shared" si="127"/>
        <v>PPIITEM321711011002</v>
      </c>
      <c r="F2017" s="1" t="str">
        <f>VLOOKUP( C2017,MST_CM_ORG!A:B,2)</f>
        <v>吉賀町</v>
      </c>
      <c r="G2017" s="1" t="str">
        <f>VLOOKUP(D2017, PPI_SPLYCD!A:B,2,FALSE)</f>
        <v>物品</v>
      </c>
      <c r="H2017" s="1" t="str">
        <f>VLOOKUP(E2017, MST_CM_ITEM!A:B,2,FALSE)</f>
        <v>物品の製造：ゴム･皮革･プラスチック製品類</v>
      </c>
    </row>
    <row r="2018" spans="1:8" x14ac:dyDescent="0.15">
      <c r="A2018" s="1" t="str">
        <f>IF(MID(MST_CM_ITEM!A2018,12,2)&lt;&gt;"11",RIGHT(MST_CM_ITEM!A2018,13),RIGHT(MST_CM_ITEM!A2018,12))</f>
        <v>321711011003</v>
      </c>
      <c r="B2018" s="1" t="e">
        <f t="shared" si="124"/>
        <v>#REF!</v>
      </c>
      <c r="C2018" s="1" t="str">
        <f t="shared" si="125"/>
        <v>PPIORG3217</v>
      </c>
      <c r="D2018" s="1" t="str">
        <f t="shared" si="126"/>
        <v>PPISPLY321711</v>
      </c>
      <c r="E2018" s="1" t="str">
        <f t="shared" si="127"/>
        <v>PPIITEM321711011003</v>
      </c>
      <c r="F2018" s="1" t="str">
        <f>VLOOKUP( C2018,MST_CM_ORG!A:B,2)</f>
        <v>吉賀町</v>
      </c>
      <c r="G2018" s="1" t="str">
        <f>VLOOKUP(D2018, PPI_SPLYCD!A:B,2,FALSE)</f>
        <v>物品</v>
      </c>
      <c r="H2018" s="1" t="str">
        <f>VLOOKUP(E2018, MST_CM_ITEM!A:B,2,FALSE)</f>
        <v>物品の製造：窯業･土石製品類</v>
      </c>
    </row>
    <row r="2019" spans="1:8" x14ac:dyDescent="0.15">
      <c r="A2019" s="1" t="str">
        <f>IF(MID(MST_CM_ITEM!A2019,12,2)&lt;&gt;"11",RIGHT(MST_CM_ITEM!A2019,13),RIGHT(MST_CM_ITEM!A2019,12))</f>
        <v>321711011004</v>
      </c>
      <c r="B2019" s="1" t="e">
        <f t="shared" si="124"/>
        <v>#REF!</v>
      </c>
      <c r="C2019" s="1" t="str">
        <f t="shared" si="125"/>
        <v>PPIORG3217</v>
      </c>
      <c r="D2019" s="1" t="str">
        <f t="shared" si="126"/>
        <v>PPISPLY321711</v>
      </c>
      <c r="E2019" s="1" t="str">
        <f t="shared" si="127"/>
        <v>PPIITEM321711011004</v>
      </c>
      <c r="F2019" s="1" t="str">
        <f>VLOOKUP( C2019,MST_CM_ORG!A:B,2)</f>
        <v>吉賀町</v>
      </c>
      <c r="G2019" s="1" t="str">
        <f>VLOOKUP(D2019, PPI_SPLYCD!A:B,2,FALSE)</f>
        <v>物品</v>
      </c>
      <c r="H2019" s="1" t="str">
        <f>VLOOKUP(E2019, MST_CM_ITEM!A:B,2,FALSE)</f>
        <v>物品の製造：非鉄金属･金属製品類</v>
      </c>
    </row>
    <row r="2020" spans="1:8" x14ac:dyDescent="0.15">
      <c r="A2020" s="1" t="str">
        <f>IF(MID(MST_CM_ITEM!A2020,12,2)&lt;&gt;"11",RIGHT(MST_CM_ITEM!A2020,13),RIGHT(MST_CM_ITEM!A2020,12))</f>
        <v>321711011005</v>
      </c>
      <c r="B2020" s="1" t="e">
        <f t="shared" si="124"/>
        <v>#REF!</v>
      </c>
      <c r="C2020" s="1" t="str">
        <f t="shared" si="125"/>
        <v>PPIORG3217</v>
      </c>
      <c r="D2020" s="1" t="str">
        <f t="shared" si="126"/>
        <v>PPISPLY321711</v>
      </c>
      <c r="E2020" s="1" t="str">
        <f t="shared" si="127"/>
        <v>PPIITEM321711011005</v>
      </c>
      <c r="F2020" s="1" t="str">
        <f>VLOOKUP( C2020,MST_CM_ORG!A:B,2)</f>
        <v>吉賀町</v>
      </c>
      <c r="G2020" s="1" t="str">
        <f>VLOOKUP(D2020, PPI_SPLYCD!A:B,2,FALSE)</f>
        <v>物品</v>
      </c>
      <c r="H2020" s="1" t="str">
        <f>VLOOKUP(E2020, MST_CM_ITEM!A:B,2,FALSE)</f>
        <v>物品の製造：フォーム印刷</v>
      </c>
    </row>
    <row r="2021" spans="1:8" x14ac:dyDescent="0.15">
      <c r="A2021" s="1" t="str">
        <f>IF(MID(MST_CM_ITEM!A2021,12,2)&lt;&gt;"11",RIGHT(MST_CM_ITEM!A2021,13),RIGHT(MST_CM_ITEM!A2021,12))</f>
        <v>321711011006</v>
      </c>
      <c r="B2021" s="1" t="e">
        <f t="shared" si="124"/>
        <v>#REF!</v>
      </c>
      <c r="C2021" s="1" t="str">
        <f t="shared" si="125"/>
        <v>PPIORG3217</v>
      </c>
      <c r="D2021" s="1" t="str">
        <f t="shared" si="126"/>
        <v>PPISPLY321711</v>
      </c>
      <c r="E2021" s="1" t="str">
        <f t="shared" si="127"/>
        <v>PPIITEM321711011006</v>
      </c>
      <c r="F2021" s="1" t="str">
        <f>VLOOKUP( C2021,MST_CM_ORG!A:B,2)</f>
        <v>吉賀町</v>
      </c>
      <c r="G2021" s="1" t="str">
        <f>VLOOKUP(D2021, PPI_SPLYCD!A:B,2,FALSE)</f>
        <v>物品</v>
      </c>
      <c r="H2021" s="1" t="str">
        <f>VLOOKUP(E2021, MST_CM_ITEM!A:B,2,FALSE)</f>
        <v>物品の製造：オフセット印刷</v>
      </c>
    </row>
    <row r="2022" spans="1:8" x14ac:dyDescent="0.15">
      <c r="A2022" s="1" t="str">
        <f>IF(MID(MST_CM_ITEM!A2022,12,2)&lt;&gt;"11",RIGHT(MST_CM_ITEM!A2022,13),RIGHT(MST_CM_ITEM!A2022,12))</f>
        <v>321711011007</v>
      </c>
      <c r="B2022" s="1" t="e">
        <f t="shared" si="124"/>
        <v>#REF!</v>
      </c>
      <c r="C2022" s="1" t="str">
        <f t="shared" si="125"/>
        <v>PPIORG3217</v>
      </c>
      <c r="D2022" s="1" t="str">
        <f t="shared" si="126"/>
        <v>PPISPLY321711</v>
      </c>
      <c r="E2022" s="1" t="str">
        <f t="shared" si="127"/>
        <v>PPIITEM321711011007</v>
      </c>
      <c r="F2022" s="1" t="str">
        <f>VLOOKUP( C2022,MST_CM_ORG!A:B,2)</f>
        <v>吉賀町</v>
      </c>
      <c r="G2022" s="1" t="str">
        <f>VLOOKUP(D2022, PPI_SPLYCD!A:B,2,FALSE)</f>
        <v>物品</v>
      </c>
      <c r="H2022" s="1" t="str">
        <f>VLOOKUP(E2022, MST_CM_ITEM!A:B,2,FALSE)</f>
        <v>物品の製造：活版印刷</v>
      </c>
    </row>
    <row r="2023" spans="1:8" x14ac:dyDescent="0.15">
      <c r="A2023" s="1" t="str">
        <f>IF(MID(MST_CM_ITEM!A2023,12,2)&lt;&gt;"11",RIGHT(MST_CM_ITEM!A2023,13),RIGHT(MST_CM_ITEM!A2023,12))</f>
        <v>321711011008</v>
      </c>
      <c r="B2023" s="1" t="e">
        <f t="shared" si="124"/>
        <v>#REF!</v>
      </c>
      <c r="C2023" s="1" t="str">
        <f t="shared" si="125"/>
        <v>PPIORG3217</v>
      </c>
      <c r="D2023" s="1" t="str">
        <f t="shared" si="126"/>
        <v>PPISPLY321711</v>
      </c>
      <c r="E2023" s="1" t="str">
        <f t="shared" si="127"/>
        <v>PPIITEM321711011008</v>
      </c>
      <c r="F2023" s="1" t="str">
        <f>VLOOKUP( C2023,MST_CM_ORG!A:B,2)</f>
        <v>吉賀町</v>
      </c>
      <c r="G2023" s="1" t="str">
        <f>VLOOKUP(D2023, PPI_SPLYCD!A:B,2,FALSE)</f>
        <v>物品</v>
      </c>
      <c r="H2023" s="1" t="str">
        <f>VLOOKUP(E2023, MST_CM_ITEM!A:B,2,FALSE)</f>
        <v>物品の製造：シール印刷</v>
      </c>
    </row>
    <row r="2024" spans="1:8" x14ac:dyDescent="0.15">
      <c r="A2024" s="1" t="str">
        <f>IF(MID(MST_CM_ITEM!A2024,12,2)&lt;&gt;"11",RIGHT(MST_CM_ITEM!A2024,13),RIGHT(MST_CM_ITEM!A2024,12))</f>
        <v>321711011009</v>
      </c>
      <c r="B2024" s="1" t="e">
        <f t="shared" si="124"/>
        <v>#REF!</v>
      </c>
      <c r="C2024" s="1" t="str">
        <f t="shared" si="125"/>
        <v>PPIORG3217</v>
      </c>
      <c r="D2024" s="1" t="str">
        <f t="shared" si="126"/>
        <v>PPISPLY321711</v>
      </c>
      <c r="E2024" s="1" t="str">
        <f t="shared" si="127"/>
        <v>PPIITEM321711011009</v>
      </c>
      <c r="F2024" s="1" t="str">
        <f>VLOOKUP( C2024,MST_CM_ORG!A:B,2)</f>
        <v>吉賀町</v>
      </c>
      <c r="G2024" s="1" t="str">
        <f>VLOOKUP(D2024, PPI_SPLYCD!A:B,2,FALSE)</f>
        <v>物品</v>
      </c>
      <c r="H2024" s="1" t="str">
        <f>VLOOKUP(E2024, MST_CM_ITEM!A:B,2,FALSE)</f>
        <v>物品の製造：その他印刷類</v>
      </c>
    </row>
    <row r="2025" spans="1:8" x14ac:dyDescent="0.15">
      <c r="A2025" s="1" t="str">
        <f>IF(MID(MST_CM_ITEM!A2025,12,2)&lt;&gt;"11",RIGHT(MST_CM_ITEM!A2025,13),RIGHT(MST_CM_ITEM!A2025,12))</f>
        <v>321711011010</v>
      </c>
      <c r="B2025" s="1" t="e">
        <f t="shared" si="124"/>
        <v>#REF!</v>
      </c>
      <c r="C2025" s="1" t="str">
        <f t="shared" si="125"/>
        <v>PPIORG3217</v>
      </c>
      <c r="D2025" s="1" t="str">
        <f t="shared" si="126"/>
        <v>PPISPLY321711</v>
      </c>
      <c r="E2025" s="1" t="str">
        <f t="shared" si="127"/>
        <v>PPIITEM321711011010</v>
      </c>
      <c r="F2025" s="1" t="str">
        <f>VLOOKUP( C2025,MST_CM_ORG!A:B,2)</f>
        <v>吉賀町</v>
      </c>
      <c r="G2025" s="1" t="str">
        <f>VLOOKUP(D2025, PPI_SPLYCD!A:B,2,FALSE)</f>
        <v>物品</v>
      </c>
      <c r="H2025" s="1" t="str">
        <f>VLOOKUP(E2025, MST_CM_ITEM!A:B,2,FALSE)</f>
        <v>物品の製造：図書類</v>
      </c>
    </row>
    <row r="2026" spans="1:8" x14ac:dyDescent="0.15">
      <c r="A2026" s="1" t="str">
        <f>IF(MID(MST_CM_ITEM!A2026,12,2)&lt;&gt;"11",RIGHT(MST_CM_ITEM!A2026,13),RIGHT(MST_CM_ITEM!A2026,12))</f>
        <v>321711011011</v>
      </c>
      <c r="B2026" s="1" t="e">
        <f t="shared" si="124"/>
        <v>#REF!</v>
      </c>
      <c r="C2026" s="1" t="str">
        <f t="shared" si="125"/>
        <v>PPIORG3217</v>
      </c>
      <c r="D2026" s="1" t="str">
        <f t="shared" si="126"/>
        <v>PPISPLY321711</v>
      </c>
      <c r="E2026" s="1" t="str">
        <f t="shared" si="127"/>
        <v>PPIITEM321711011011</v>
      </c>
      <c r="F2026" s="1" t="str">
        <f>VLOOKUP( C2026,MST_CM_ORG!A:B,2)</f>
        <v>吉賀町</v>
      </c>
      <c r="G2026" s="1" t="str">
        <f>VLOOKUP(D2026, PPI_SPLYCD!A:B,2,FALSE)</f>
        <v>物品</v>
      </c>
      <c r="H2026" s="1" t="str">
        <f>VLOOKUP(E2026, MST_CM_ITEM!A:B,2,FALSE)</f>
        <v>物品の製造：電子出版物類</v>
      </c>
    </row>
    <row r="2027" spans="1:8" x14ac:dyDescent="0.15">
      <c r="A2027" s="1" t="str">
        <f>IF(MID(MST_CM_ITEM!A2027,12,2)&lt;&gt;"11",RIGHT(MST_CM_ITEM!A2027,13),RIGHT(MST_CM_ITEM!A2027,12))</f>
        <v>321711011012</v>
      </c>
      <c r="B2027" s="1" t="e">
        <f t="shared" si="124"/>
        <v>#REF!</v>
      </c>
      <c r="C2027" s="1" t="str">
        <f t="shared" si="125"/>
        <v>PPIORG3217</v>
      </c>
      <c r="D2027" s="1" t="str">
        <f t="shared" si="126"/>
        <v>PPISPLY321711</v>
      </c>
      <c r="E2027" s="1" t="str">
        <f t="shared" si="127"/>
        <v>PPIITEM321711011012</v>
      </c>
      <c r="F2027" s="1" t="str">
        <f>VLOOKUP( C2027,MST_CM_ORG!A:B,2)</f>
        <v>吉賀町</v>
      </c>
      <c r="G2027" s="1" t="str">
        <f>VLOOKUP(D2027, PPI_SPLYCD!A:B,2,FALSE)</f>
        <v>物品</v>
      </c>
      <c r="H2027" s="1" t="str">
        <f>VLOOKUP(E2027, MST_CM_ITEM!A:B,2,FALSE)</f>
        <v>物品の製造：紙･紙加工品類</v>
      </c>
    </row>
    <row r="2028" spans="1:8" x14ac:dyDescent="0.15">
      <c r="A2028" s="1" t="str">
        <f>IF(MID(MST_CM_ITEM!A2028,12,2)&lt;&gt;"11",RIGHT(MST_CM_ITEM!A2028,13),RIGHT(MST_CM_ITEM!A2028,12))</f>
        <v>321711011013</v>
      </c>
      <c r="B2028" s="1" t="e">
        <f t="shared" si="124"/>
        <v>#REF!</v>
      </c>
      <c r="C2028" s="1" t="str">
        <f t="shared" si="125"/>
        <v>PPIORG3217</v>
      </c>
      <c r="D2028" s="1" t="str">
        <f t="shared" si="126"/>
        <v>PPISPLY321711</v>
      </c>
      <c r="E2028" s="1" t="str">
        <f t="shared" si="127"/>
        <v>PPIITEM321711011013</v>
      </c>
      <c r="F2028" s="1" t="str">
        <f>VLOOKUP( C2028,MST_CM_ORG!A:B,2)</f>
        <v>吉賀町</v>
      </c>
      <c r="G2028" s="1" t="str">
        <f>VLOOKUP(D2028, PPI_SPLYCD!A:B,2,FALSE)</f>
        <v>物品</v>
      </c>
      <c r="H2028" s="1" t="str">
        <f>VLOOKUP(E2028, MST_CM_ITEM!A:B,2,FALSE)</f>
        <v>物品の製造：車両類</v>
      </c>
    </row>
    <row r="2029" spans="1:8" x14ac:dyDescent="0.15">
      <c r="A2029" s="1" t="str">
        <f>IF(MID(MST_CM_ITEM!A2029,12,2)&lt;&gt;"11",RIGHT(MST_CM_ITEM!A2029,13),RIGHT(MST_CM_ITEM!A2029,12))</f>
        <v>321711011014</v>
      </c>
      <c r="B2029" s="1" t="e">
        <f t="shared" si="124"/>
        <v>#REF!</v>
      </c>
      <c r="C2029" s="1" t="str">
        <f t="shared" si="125"/>
        <v>PPIORG3217</v>
      </c>
      <c r="D2029" s="1" t="str">
        <f t="shared" si="126"/>
        <v>PPISPLY321711</v>
      </c>
      <c r="E2029" s="1" t="str">
        <f t="shared" si="127"/>
        <v>PPIITEM321711011014</v>
      </c>
      <c r="F2029" s="1" t="str">
        <f>VLOOKUP( C2029,MST_CM_ORG!A:B,2)</f>
        <v>吉賀町</v>
      </c>
      <c r="G2029" s="1" t="str">
        <f>VLOOKUP(D2029, PPI_SPLYCD!A:B,2,FALSE)</f>
        <v>物品</v>
      </c>
      <c r="H2029" s="1" t="str">
        <f>VLOOKUP(E2029, MST_CM_ITEM!A:B,2,FALSE)</f>
        <v>物品の製造：その他輸送･搬送機械器具類</v>
      </c>
    </row>
    <row r="2030" spans="1:8" x14ac:dyDescent="0.15">
      <c r="A2030" s="1" t="str">
        <f>IF(MID(MST_CM_ITEM!A2030,12,2)&lt;&gt;"11",RIGHT(MST_CM_ITEM!A2030,13),RIGHT(MST_CM_ITEM!A2030,12))</f>
        <v>321711011015</v>
      </c>
      <c r="B2030" s="1" t="e">
        <f t="shared" si="124"/>
        <v>#REF!</v>
      </c>
      <c r="C2030" s="1" t="str">
        <f t="shared" si="125"/>
        <v>PPIORG3217</v>
      </c>
      <c r="D2030" s="1" t="str">
        <f t="shared" si="126"/>
        <v>PPISPLY321711</v>
      </c>
      <c r="E2030" s="1" t="str">
        <f t="shared" si="127"/>
        <v>PPIITEM321711011015</v>
      </c>
      <c r="F2030" s="1" t="str">
        <f>VLOOKUP( C2030,MST_CM_ORG!A:B,2)</f>
        <v>吉賀町</v>
      </c>
      <c r="G2030" s="1" t="str">
        <f>VLOOKUP(D2030, PPI_SPLYCD!A:B,2,FALSE)</f>
        <v>物品</v>
      </c>
      <c r="H2030" s="1" t="str">
        <f>VLOOKUP(E2030, MST_CM_ITEM!A:B,2,FALSE)</f>
        <v>物品の製造：船舶類</v>
      </c>
    </row>
    <row r="2031" spans="1:8" x14ac:dyDescent="0.15">
      <c r="A2031" s="1" t="str">
        <f>IF(MID(MST_CM_ITEM!A2031,12,2)&lt;&gt;"11",RIGHT(MST_CM_ITEM!A2031,13),RIGHT(MST_CM_ITEM!A2031,12))</f>
        <v>321711011016</v>
      </c>
      <c r="B2031" s="1" t="e">
        <f t="shared" si="124"/>
        <v>#REF!</v>
      </c>
      <c r="C2031" s="1" t="str">
        <f t="shared" si="125"/>
        <v>PPIORG3217</v>
      </c>
      <c r="D2031" s="1" t="str">
        <f t="shared" si="126"/>
        <v>PPISPLY321711</v>
      </c>
      <c r="E2031" s="1" t="str">
        <f t="shared" si="127"/>
        <v>PPIITEM321711011016</v>
      </c>
      <c r="F2031" s="1" t="str">
        <f>VLOOKUP( C2031,MST_CM_ORG!A:B,2)</f>
        <v>吉賀町</v>
      </c>
      <c r="G2031" s="1" t="str">
        <f>VLOOKUP(D2031, PPI_SPLYCD!A:B,2,FALSE)</f>
        <v>物品</v>
      </c>
      <c r="H2031" s="1" t="str">
        <f>VLOOKUP(E2031, MST_CM_ITEM!A:B,2,FALSE)</f>
        <v>物品の製造：燃料類</v>
      </c>
    </row>
    <row r="2032" spans="1:8" x14ac:dyDescent="0.15">
      <c r="A2032" s="1" t="str">
        <f>IF(MID(MST_CM_ITEM!A2032,12,2)&lt;&gt;"11",RIGHT(MST_CM_ITEM!A2032,13),RIGHT(MST_CM_ITEM!A2032,12))</f>
        <v>321711011017</v>
      </c>
      <c r="B2032" s="1" t="e">
        <f t="shared" si="124"/>
        <v>#REF!</v>
      </c>
      <c r="C2032" s="1" t="str">
        <f t="shared" si="125"/>
        <v>PPIORG3217</v>
      </c>
      <c r="D2032" s="1" t="str">
        <f t="shared" si="126"/>
        <v>PPISPLY321711</v>
      </c>
      <c r="E2032" s="1" t="str">
        <f t="shared" si="127"/>
        <v>PPIITEM321711011017</v>
      </c>
      <c r="F2032" s="1" t="str">
        <f>VLOOKUP( C2032,MST_CM_ORG!A:B,2)</f>
        <v>吉賀町</v>
      </c>
      <c r="G2032" s="1" t="str">
        <f>VLOOKUP(D2032, PPI_SPLYCD!A:B,2,FALSE)</f>
        <v>物品</v>
      </c>
      <c r="H2032" s="1" t="str">
        <f>VLOOKUP(E2032, MST_CM_ITEM!A:B,2,FALSE)</f>
        <v>物品の製造：家具･什器類</v>
      </c>
    </row>
    <row r="2033" spans="1:8" x14ac:dyDescent="0.15">
      <c r="A2033" s="1" t="str">
        <f>IF(MID(MST_CM_ITEM!A2033,12,2)&lt;&gt;"11",RIGHT(MST_CM_ITEM!A2033,13),RIGHT(MST_CM_ITEM!A2033,12))</f>
        <v>321711011018</v>
      </c>
      <c r="B2033" s="1" t="e">
        <f t="shared" si="124"/>
        <v>#REF!</v>
      </c>
      <c r="C2033" s="1" t="str">
        <f t="shared" si="125"/>
        <v>PPIORG3217</v>
      </c>
      <c r="D2033" s="1" t="str">
        <f t="shared" si="126"/>
        <v>PPISPLY321711</v>
      </c>
      <c r="E2033" s="1" t="str">
        <f t="shared" si="127"/>
        <v>PPIITEM321711011018</v>
      </c>
      <c r="F2033" s="1" t="str">
        <f>VLOOKUP( C2033,MST_CM_ORG!A:B,2)</f>
        <v>吉賀町</v>
      </c>
      <c r="G2033" s="1" t="str">
        <f>VLOOKUP(D2033, PPI_SPLYCD!A:B,2,FALSE)</f>
        <v>物品</v>
      </c>
      <c r="H2033" s="1" t="str">
        <f>VLOOKUP(E2033, MST_CM_ITEM!A:B,2,FALSE)</f>
        <v>物品の製造：一般･産業用機器類</v>
      </c>
    </row>
    <row r="2034" spans="1:8" x14ac:dyDescent="0.15">
      <c r="A2034" s="1" t="str">
        <f>IF(MID(MST_CM_ITEM!A2034,12,2)&lt;&gt;"11",RIGHT(MST_CM_ITEM!A2034,13),RIGHT(MST_CM_ITEM!A2034,12))</f>
        <v>321711011019</v>
      </c>
      <c r="B2034" s="1" t="e">
        <f t="shared" si="124"/>
        <v>#REF!</v>
      </c>
      <c r="C2034" s="1" t="str">
        <f t="shared" si="125"/>
        <v>PPIORG3217</v>
      </c>
      <c r="D2034" s="1" t="str">
        <f t="shared" si="126"/>
        <v>PPISPLY321711</v>
      </c>
      <c r="E2034" s="1" t="str">
        <f t="shared" si="127"/>
        <v>PPIITEM321711011019</v>
      </c>
      <c r="F2034" s="1" t="str">
        <f>VLOOKUP( C2034,MST_CM_ORG!A:B,2)</f>
        <v>吉賀町</v>
      </c>
      <c r="G2034" s="1" t="str">
        <f>VLOOKUP(D2034, PPI_SPLYCD!A:B,2,FALSE)</f>
        <v>物品</v>
      </c>
      <c r="H2034" s="1" t="str">
        <f>VLOOKUP(E2034, MST_CM_ITEM!A:B,2,FALSE)</f>
        <v>物品の製造：電気･通信用機器類</v>
      </c>
    </row>
    <row r="2035" spans="1:8" x14ac:dyDescent="0.15">
      <c r="A2035" s="1" t="str">
        <f>IF(MID(MST_CM_ITEM!A2035,12,2)&lt;&gt;"11",RIGHT(MST_CM_ITEM!A2035,13),RIGHT(MST_CM_ITEM!A2035,12))</f>
        <v>321711011020</v>
      </c>
      <c r="B2035" s="1" t="e">
        <f t="shared" si="124"/>
        <v>#REF!</v>
      </c>
      <c r="C2035" s="1" t="str">
        <f t="shared" si="125"/>
        <v>PPIORG3217</v>
      </c>
      <c r="D2035" s="1" t="str">
        <f t="shared" si="126"/>
        <v>PPISPLY321711</v>
      </c>
      <c r="E2035" s="1" t="str">
        <f t="shared" si="127"/>
        <v>PPIITEM321711011020</v>
      </c>
      <c r="F2035" s="1" t="str">
        <f>VLOOKUP( C2035,MST_CM_ORG!A:B,2)</f>
        <v>吉賀町</v>
      </c>
      <c r="G2035" s="1" t="str">
        <f>VLOOKUP(D2035, PPI_SPLYCD!A:B,2,FALSE)</f>
        <v>物品</v>
      </c>
      <c r="H2035" s="1" t="str">
        <f>VLOOKUP(E2035, MST_CM_ITEM!A:B,2,FALSE)</f>
        <v>物品の製造：電子計算機類</v>
      </c>
    </row>
    <row r="2036" spans="1:8" x14ac:dyDescent="0.15">
      <c r="A2036" s="1" t="str">
        <f>IF(MID(MST_CM_ITEM!A2036,12,2)&lt;&gt;"11",RIGHT(MST_CM_ITEM!A2036,13),RIGHT(MST_CM_ITEM!A2036,12))</f>
        <v>321711011021</v>
      </c>
      <c r="B2036" s="1" t="e">
        <f t="shared" si="124"/>
        <v>#REF!</v>
      </c>
      <c r="C2036" s="1" t="str">
        <f t="shared" si="125"/>
        <v>PPIORG3217</v>
      </c>
      <c r="D2036" s="1" t="str">
        <f t="shared" si="126"/>
        <v>PPISPLY321711</v>
      </c>
      <c r="E2036" s="1" t="str">
        <f t="shared" si="127"/>
        <v>PPIITEM321711011021</v>
      </c>
      <c r="F2036" s="1" t="str">
        <f>VLOOKUP( C2036,MST_CM_ORG!A:B,2)</f>
        <v>吉賀町</v>
      </c>
      <c r="G2036" s="1" t="str">
        <f>VLOOKUP(D2036, PPI_SPLYCD!A:B,2,FALSE)</f>
        <v>物品</v>
      </c>
      <c r="H2036" s="1" t="str">
        <f>VLOOKUP(E2036, MST_CM_ITEM!A:B,2,FALSE)</f>
        <v>物品の製造：精密機器類</v>
      </c>
    </row>
    <row r="2037" spans="1:8" x14ac:dyDescent="0.15">
      <c r="A2037" s="1" t="str">
        <f>IF(MID(MST_CM_ITEM!A2037,12,2)&lt;&gt;"11",RIGHT(MST_CM_ITEM!A2037,13),RIGHT(MST_CM_ITEM!A2037,12))</f>
        <v>321711011022</v>
      </c>
      <c r="B2037" s="1" t="e">
        <f t="shared" si="124"/>
        <v>#REF!</v>
      </c>
      <c r="C2037" s="1" t="str">
        <f t="shared" si="125"/>
        <v>PPIORG3217</v>
      </c>
      <c r="D2037" s="1" t="str">
        <f t="shared" si="126"/>
        <v>PPISPLY321711</v>
      </c>
      <c r="E2037" s="1" t="str">
        <f t="shared" si="127"/>
        <v>PPIITEM321711011022</v>
      </c>
      <c r="F2037" s="1" t="str">
        <f>VLOOKUP( C2037,MST_CM_ORG!A:B,2)</f>
        <v>吉賀町</v>
      </c>
      <c r="G2037" s="1" t="str">
        <f>VLOOKUP(D2037, PPI_SPLYCD!A:B,2,FALSE)</f>
        <v>物品</v>
      </c>
      <c r="H2037" s="1" t="str">
        <f>VLOOKUP(E2037, MST_CM_ITEM!A:B,2,FALSE)</f>
        <v>物品の製造：医療用機器類</v>
      </c>
    </row>
    <row r="2038" spans="1:8" x14ac:dyDescent="0.15">
      <c r="A2038" s="1" t="str">
        <f>IF(MID(MST_CM_ITEM!A2038,12,2)&lt;&gt;"11",RIGHT(MST_CM_ITEM!A2038,13),RIGHT(MST_CM_ITEM!A2038,12))</f>
        <v>321711011023</v>
      </c>
      <c r="B2038" s="1" t="e">
        <f t="shared" si="124"/>
        <v>#REF!</v>
      </c>
      <c r="C2038" s="1" t="str">
        <f t="shared" si="125"/>
        <v>PPIORG3217</v>
      </c>
      <c r="D2038" s="1" t="str">
        <f t="shared" si="126"/>
        <v>PPISPLY321711</v>
      </c>
      <c r="E2038" s="1" t="str">
        <f t="shared" si="127"/>
        <v>PPIITEM321711011023</v>
      </c>
      <c r="F2038" s="1" t="str">
        <f>VLOOKUP( C2038,MST_CM_ORG!A:B,2)</f>
        <v>吉賀町</v>
      </c>
      <c r="G2038" s="1" t="str">
        <f>VLOOKUP(D2038, PPI_SPLYCD!A:B,2,FALSE)</f>
        <v>物品</v>
      </c>
      <c r="H2038" s="1" t="str">
        <f>VLOOKUP(E2038, MST_CM_ITEM!A:B,2,FALSE)</f>
        <v>物品の製造：事務用機器類</v>
      </c>
    </row>
    <row r="2039" spans="1:8" x14ac:dyDescent="0.15">
      <c r="A2039" s="1" t="str">
        <f>IF(MID(MST_CM_ITEM!A2039,12,2)&lt;&gt;"11",RIGHT(MST_CM_ITEM!A2039,13),RIGHT(MST_CM_ITEM!A2039,12))</f>
        <v>321711011024</v>
      </c>
      <c r="B2039" s="1" t="e">
        <f t="shared" si="124"/>
        <v>#REF!</v>
      </c>
      <c r="C2039" s="1" t="str">
        <f t="shared" si="125"/>
        <v>PPIORG3217</v>
      </c>
      <c r="D2039" s="1" t="str">
        <f t="shared" si="126"/>
        <v>PPISPLY321711</v>
      </c>
      <c r="E2039" s="1" t="str">
        <f t="shared" si="127"/>
        <v>PPIITEM321711011024</v>
      </c>
      <c r="F2039" s="1" t="str">
        <f>VLOOKUP( C2039,MST_CM_ORG!A:B,2)</f>
        <v>吉賀町</v>
      </c>
      <c r="G2039" s="1" t="str">
        <f>VLOOKUP(D2039, PPI_SPLYCD!A:B,2,FALSE)</f>
        <v>物品</v>
      </c>
      <c r="H2039" s="1" t="str">
        <f>VLOOKUP(E2039, MST_CM_ITEM!A:B,2,FALSE)</f>
        <v>物品の製造：その他機器類</v>
      </c>
    </row>
    <row r="2040" spans="1:8" x14ac:dyDescent="0.15">
      <c r="A2040" s="1" t="str">
        <f>IF(MID(MST_CM_ITEM!A2040,12,2)&lt;&gt;"11",RIGHT(MST_CM_ITEM!A2040,13),RIGHT(MST_CM_ITEM!A2040,12))</f>
        <v>321711011025</v>
      </c>
      <c r="B2040" s="1" t="e">
        <f t="shared" si="124"/>
        <v>#REF!</v>
      </c>
      <c r="C2040" s="1" t="str">
        <f t="shared" si="125"/>
        <v>PPIORG3217</v>
      </c>
      <c r="D2040" s="1" t="str">
        <f t="shared" si="126"/>
        <v>PPISPLY321711</v>
      </c>
      <c r="E2040" s="1" t="str">
        <f t="shared" si="127"/>
        <v>PPIITEM321711011025</v>
      </c>
      <c r="F2040" s="1" t="str">
        <f>VLOOKUP( C2040,MST_CM_ORG!A:B,2)</f>
        <v>吉賀町</v>
      </c>
      <c r="G2040" s="1" t="str">
        <f>VLOOKUP(D2040, PPI_SPLYCD!A:B,2,FALSE)</f>
        <v>物品</v>
      </c>
      <c r="H2040" s="1" t="str">
        <f>VLOOKUP(E2040, MST_CM_ITEM!A:B,2,FALSE)</f>
        <v>物品の製造：医薬品･医療用品</v>
      </c>
    </row>
    <row r="2041" spans="1:8" x14ac:dyDescent="0.15">
      <c r="A2041" s="1" t="str">
        <f>IF(MID(MST_CM_ITEM!A2041,12,2)&lt;&gt;"11",RIGHT(MST_CM_ITEM!A2041,13),RIGHT(MST_CM_ITEM!A2041,12))</f>
        <v>321711011026</v>
      </c>
      <c r="B2041" s="1" t="e">
        <f t="shared" si="124"/>
        <v>#REF!</v>
      </c>
      <c r="C2041" s="1" t="str">
        <f t="shared" si="125"/>
        <v>PPIORG3217</v>
      </c>
      <c r="D2041" s="1" t="str">
        <f t="shared" si="126"/>
        <v>PPISPLY321711</v>
      </c>
      <c r="E2041" s="1" t="str">
        <f t="shared" si="127"/>
        <v>PPIITEM321711011026</v>
      </c>
      <c r="F2041" s="1" t="str">
        <f>VLOOKUP( C2041,MST_CM_ORG!A:B,2)</f>
        <v>吉賀町</v>
      </c>
      <c r="G2041" s="1" t="str">
        <f>VLOOKUP(D2041, PPI_SPLYCD!A:B,2,FALSE)</f>
        <v>物品</v>
      </c>
      <c r="H2041" s="1" t="str">
        <f>VLOOKUP(E2041, MST_CM_ITEM!A:B,2,FALSE)</f>
        <v>物品の製造：事務用品類</v>
      </c>
    </row>
    <row r="2042" spans="1:8" x14ac:dyDescent="0.15">
      <c r="A2042" s="1" t="str">
        <f>IF(MID(MST_CM_ITEM!A2042,12,2)&lt;&gt;"11",RIGHT(MST_CM_ITEM!A2042,13),RIGHT(MST_CM_ITEM!A2042,12))</f>
        <v>321711011027</v>
      </c>
      <c r="B2042" s="1" t="e">
        <f t="shared" si="124"/>
        <v>#REF!</v>
      </c>
      <c r="C2042" s="1" t="str">
        <f t="shared" si="125"/>
        <v>PPIORG3217</v>
      </c>
      <c r="D2042" s="1" t="str">
        <f t="shared" si="126"/>
        <v>PPISPLY321711</v>
      </c>
      <c r="E2042" s="1" t="str">
        <f t="shared" si="127"/>
        <v>PPIITEM321711011027</v>
      </c>
      <c r="F2042" s="1" t="str">
        <f>VLOOKUP( C2042,MST_CM_ORG!A:B,2)</f>
        <v>吉賀町</v>
      </c>
      <c r="G2042" s="1" t="str">
        <f>VLOOKUP(D2042, PPI_SPLYCD!A:B,2,FALSE)</f>
        <v>物品</v>
      </c>
      <c r="H2042" s="1" t="str">
        <f>VLOOKUP(E2042, MST_CM_ITEM!A:B,2,FALSE)</f>
        <v>物品の製造：土木･建設･建築材料</v>
      </c>
    </row>
    <row r="2043" spans="1:8" x14ac:dyDescent="0.15">
      <c r="A2043" s="1" t="str">
        <f>IF(MID(MST_CM_ITEM!A2043,12,2)&lt;&gt;"11",RIGHT(MST_CM_ITEM!A2043,13),RIGHT(MST_CM_ITEM!A2043,12))</f>
        <v>321711011028</v>
      </c>
      <c r="B2043" s="1" t="e">
        <f t="shared" si="124"/>
        <v>#REF!</v>
      </c>
      <c r="C2043" s="1" t="str">
        <f t="shared" si="125"/>
        <v>PPIORG3217</v>
      </c>
      <c r="D2043" s="1" t="str">
        <f t="shared" si="126"/>
        <v>PPISPLY321711</v>
      </c>
      <c r="E2043" s="1" t="str">
        <f t="shared" si="127"/>
        <v>PPIITEM321711011028</v>
      </c>
      <c r="F2043" s="1" t="str">
        <f>VLOOKUP( C2043,MST_CM_ORG!A:B,2)</f>
        <v>吉賀町</v>
      </c>
      <c r="G2043" s="1" t="str">
        <f>VLOOKUP(D2043, PPI_SPLYCD!A:B,2,FALSE)</f>
        <v>物品</v>
      </c>
      <c r="H2043" s="1" t="str">
        <f>VLOOKUP(E2043, MST_CM_ITEM!A:B,2,FALSE)</f>
        <v>物品の製造：造幣･印刷事業用原材料類</v>
      </c>
    </row>
    <row r="2044" spans="1:8" x14ac:dyDescent="0.15">
      <c r="A2044" s="1" t="str">
        <f>IF(MID(MST_CM_ITEM!A2044,12,2)&lt;&gt;"11",RIGHT(MST_CM_ITEM!A2044,13),RIGHT(MST_CM_ITEM!A2044,12))</f>
        <v>321711011029</v>
      </c>
      <c r="B2044" s="1" t="e">
        <f t="shared" si="124"/>
        <v>#REF!</v>
      </c>
      <c r="C2044" s="1" t="str">
        <f t="shared" si="125"/>
        <v>PPIORG3217</v>
      </c>
      <c r="D2044" s="1" t="str">
        <f t="shared" si="126"/>
        <v>PPISPLY321711</v>
      </c>
      <c r="E2044" s="1" t="str">
        <f t="shared" si="127"/>
        <v>PPIITEM321711011029</v>
      </c>
      <c r="F2044" s="1" t="str">
        <f>VLOOKUP( C2044,MST_CM_ORG!A:B,2)</f>
        <v>吉賀町</v>
      </c>
      <c r="G2044" s="1" t="str">
        <f>VLOOKUP(D2044, PPI_SPLYCD!A:B,2,FALSE)</f>
        <v>物品</v>
      </c>
      <c r="H2044" s="1" t="str">
        <f>VLOOKUP(E2044, MST_CM_ITEM!A:B,2,FALSE)</f>
        <v>物品の製造：造幣事業用金属工芸品類</v>
      </c>
    </row>
    <row r="2045" spans="1:8" x14ac:dyDescent="0.15">
      <c r="A2045" s="1" t="str">
        <f>IF(MID(MST_CM_ITEM!A2045,12,2)&lt;&gt;"11",RIGHT(MST_CM_ITEM!A2045,13),RIGHT(MST_CM_ITEM!A2045,12))</f>
        <v>321711011030</v>
      </c>
      <c r="B2045" s="1" t="e">
        <f t="shared" si="124"/>
        <v>#REF!</v>
      </c>
      <c r="C2045" s="1" t="str">
        <f t="shared" si="125"/>
        <v>PPIORG3217</v>
      </c>
      <c r="D2045" s="1" t="str">
        <f t="shared" si="126"/>
        <v>PPISPLY321711</v>
      </c>
      <c r="E2045" s="1" t="str">
        <f t="shared" si="127"/>
        <v>PPIITEM321711011030</v>
      </c>
      <c r="F2045" s="1" t="str">
        <f>VLOOKUP( C2045,MST_CM_ORG!A:B,2)</f>
        <v>吉賀町</v>
      </c>
      <c r="G2045" s="1" t="str">
        <f>VLOOKUP(D2045, PPI_SPLYCD!A:B,2,FALSE)</f>
        <v>物品</v>
      </c>
      <c r="H2045" s="1" t="str">
        <f>VLOOKUP(E2045, MST_CM_ITEM!A:B,2,FALSE)</f>
        <v>物品の製造：警察用装備品類</v>
      </c>
    </row>
    <row r="2046" spans="1:8" x14ac:dyDescent="0.15">
      <c r="A2046" s="1" t="str">
        <f>IF(MID(MST_CM_ITEM!A2046,12,2)&lt;&gt;"11",RIGHT(MST_CM_ITEM!A2046,13),RIGHT(MST_CM_ITEM!A2046,12))</f>
        <v>321711011031</v>
      </c>
      <c r="B2046" s="1" t="e">
        <f t="shared" si="124"/>
        <v>#REF!</v>
      </c>
      <c r="C2046" s="1" t="str">
        <f t="shared" si="125"/>
        <v>PPIORG3217</v>
      </c>
      <c r="D2046" s="1" t="str">
        <f t="shared" si="126"/>
        <v>PPISPLY321711</v>
      </c>
      <c r="E2046" s="1" t="str">
        <f t="shared" si="127"/>
        <v>PPIITEM321711011031</v>
      </c>
      <c r="F2046" s="1" t="str">
        <f>VLOOKUP( C2046,MST_CM_ORG!A:B,2)</f>
        <v>吉賀町</v>
      </c>
      <c r="G2046" s="1" t="str">
        <f>VLOOKUP(D2046, PPI_SPLYCD!A:B,2,FALSE)</f>
        <v>物品</v>
      </c>
      <c r="H2046" s="1" t="str">
        <f>VLOOKUP(E2046, MST_CM_ITEM!A:B,2,FALSE)</f>
        <v>物品の製造：防衛用装備品類</v>
      </c>
    </row>
    <row r="2047" spans="1:8" x14ac:dyDescent="0.15">
      <c r="A2047" s="1" t="str">
        <f>IF(MID(MST_CM_ITEM!A2047,12,2)&lt;&gt;"11",RIGHT(MST_CM_ITEM!A2047,13),RIGHT(MST_CM_ITEM!A2047,12))</f>
        <v>321711011032</v>
      </c>
      <c r="B2047" s="1" t="e">
        <f t="shared" si="124"/>
        <v>#REF!</v>
      </c>
      <c r="C2047" s="1" t="str">
        <f t="shared" si="125"/>
        <v>PPIORG3217</v>
      </c>
      <c r="D2047" s="1" t="str">
        <f t="shared" si="126"/>
        <v>PPISPLY321711</v>
      </c>
      <c r="E2047" s="1" t="str">
        <f t="shared" si="127"/>
        <v>PPIITEM321711011032</v>
      </c>
      <c r="F2047" s="1" t="str">
        <f>VLOOKUP( C2047,MST_CM_ORG!A:B,2)</f>
        <v>吉賀町</v>
      </c>
      <c r="G2047" s="1" t="str">
        <f>VLOOKUP(D2047, PPI_SPLYCD!A:B,2,FALSE)</f>
        <v>物品</v>
      </c>
      <c r="H2047" s="1" t="str">
        <f>VLOOKUP(E2047, MST_CM_ITEM!A:B,2,FALSE)</f>
        <v>物品の製造：印類</v>
      </c>
    </row>
    <row r="2048" spans="1:8" x14ac:dyDescent="0.15">
      <c r="A2048" s="1" t="str">
        <f>IF(MID(MST_CM_ITEM!A2048,12,2)&lt;&gt;"11",RIGHT(MST_CM_ITEM!A2048,13),RIGHT(MST_CM_ITEM!A2048,12))</f>
        <v>321711011033</v>
      </c>
      <c r="B2048" s="1" t="e">
        <f t="shared" si="124"/>
        <v>#REF!</v>
      </c>
      <c r="C2048" s="1" t="str">
        <f t="shared" si="125"/>
        <v>PPIORG3217</v>
      </c>
      <c r="D2048" s="1" t="str">
        <f t="shared" si="126"/>
        <v>PPISPLY321711</v>
      </c>
      <c r="E2048" s="1" t="str">
        <f t="shared" si="127"/>
        <v>PPIITEM321711011033</v>
      </c>
      <c r="F2048" s="1" t="str">
        <f>VLOOKUP( C2048,MST_CM_ORG!A:B,2)</f>
        <v>吉賀町</v>
      </c>
      <c r="G2048" s="1" t="str">
        <f>VLOOKUP(D2048, PPI_SPLYCD!A:B,2,FALSE)</f>
        <v>物品</v>
      </c>
      <c r="H2048" s="1" t="str">
        <f>VLOOKUP(E2048, MST_CM_ITEM!A:B,2,FALSE)</f>
        <v>物品の製造：看板類</v>
      </c>
    </row>
    <row r="2049" spans="1:8" x14ac:dyDescent="0.15">
      <c r="A2049" s="1" t="str">
        <f>IF(MID(MST_CM_ITEM!A2049,12,2)&lt;&gt;"11",RIGHT(MST_CM_ITEM!A2049,13),RIGHT(MST_CM_ITEM!A2049,12))</f>
        <v>321711011034</v>
      </c>
      <c r="B2049" s="1" t="e">
        <f t="shared" si="124"/>
        <v>#REF!</v>
      </c>
      <c r="C2049" s="1" t="str">
        <f t="shared" si="125"/>
        <v>PPIORG3217</v>
      </c>
      <c r="D2049" s="1" t="str">
        <f t="shared" si="126"/>
        <v>PPISPLY321711</v>
      </c>
      <c r="E2049" s="1" t="str">
        <f t="shared" si="127"/>
        <v>PPIITEM321711011034</v>
      </c>
      <c r="F2049" s="1" t="str">
        <f>VLOOKUP( C2049,MST_CM_ORG!A:B,2)</f>
        <v>吉賀町</v>
      </c>
      <c r="G2049" s="1" t="str">
        <f>VLOOKUP(D2049, PPI_SPLYCD!A:B,2,FALSE)</f>
        <v>物品</v>
      </c>
      <c r="H2049" s="1" t="str">
        <f>VLOOKUP(E2049, MST_CM_ITEM!A:B,2,FALSE)</f>
        <v>物品の製造：看板・標識類</v>
      </c>
    </row>
    <row r="2050" spans="1:8" x14ac:dyDescent="0.15">
      <c r="A2050" s="1" t="str">
        <f>IF(MID(MST_CM_ITEM!A2050,12,2)&lt;&gt;"11",RIGHT(MST_CM_ITEM!A2050,13),RIGHT(MST_CM_ITEM!A2050,12))</f>
        <v>321711011035</v>
      </c>
      <c r="B2050" s="1" t="e">
        <f t="shared" si="124"/>
        <v>#REF!</v>
      </c>
      <c r="C2050" s="1" t="str">
        <f t="shared" si="125"/>
        <v>PPIORG3217</v>
      </c>
      <c r="D2050" s="1" t="str">
        <f t="shared" si="126"/>
        <v>PPISPLY321711</v>
      </c>
      <c r="E2050" s="1" t="str">
        <f t="shared" si="127"/>
        <v>PPIITEM321711011035</v>
      </c>
      <c r="F2050" s="1" t="str">
        <f>VLOOKUP( C2050,MST_CM_ORG!A:B,2)</f>
        <v>吉賀町</v>
      </c>
      <c r="G2050" s="1" t="str">
        <f>VLOOKUP(D2050, PPI_SPLYCD!A:B,2,FALSE)</f>
        <v>物品</v>
      </c>
      <c r="H2050" s="1" t="str">
        <f>VLOOKUP(E2050, MST_CM_ITEM!A:B,2,FALSE)</f>
        <v>物品の製造：コピー・青写真</v>
      </c>
    </row>
    <row r="2051" spans="1:8" x14ac:dyDescent="0.15">
      <c r="A2051" s="1" t="str">
        <f>IF(MID(MST_CM_ITEM!A2051,12,2)&lt;&gt;"11",RIGHT(MST_CM_ITEM!A2051,13),RIGHT(MST_CM_ITEM!A2051,12))</f>
        <v>321711011036</v>
      </c>
      <c r="B2051" s="1" t="e">
        <f t="shared" si="124"/>
        <v>#REF!</v>
      </c>
      <c r="C2051" s="1" t="str">
        <f t="shared" si="125"/>
        <v>PPIORG3217</v>
      </c>
      <c r="D2051" s="1" t="str">
        <f t="shared" si="126"/>
        <v>PPISPLY321711</v>
      </c>
      <c r="E2051" s="1" t="str">
        <f t="shared" si="127"/>
        <v>PPIITEM321711011036</v>
      </c>
      <c r="F2051" s="1" t="str">
        <f>VLOOKUP( C2051,MST_CM_ORG!A:B,2)</f>
        <v>吉賀町</v>
      </c>
      <c r="G2051" s="1" t="str">
        <f>VLOOKUP(D2051, PPI_SPLYCD!A:B,2,FALSE)</f>
        <v>物品</v>
      </c>
      <c r="H2051" s="1" t="str">
        <f>VLOOKUP(E2051, MST_CM_ITEM!A:B,2,FALSE)</f>
        <v>物品の製造：印判類</v>
      </c>
    </row>
    <row r="2052" spans="1:8" x14ac:dyDescent="0.15">
      <c r="A2052" s="1" t="str">
        <f>IF(MID(MST_CM_ITEM!A2052,12,2)&lt;&gt;"11",RIGHT(MST_CM_ITEM!A2052,13),RIGHT(MST_CM_ITEM!A2052,12))</f>
        <v>321711011037</v>
      </c>
      <c r="B2052" s="1" t="e">
        <f t="shared" ref="B2052:B2115" si="128">IF(OR(ISERROR(F2052),ISERROR(G2052),ISERROR(H2052)),"",IF(org_name&lt;&gt;F2052,"",CONCATENATE(G2052,"：",H2052)))</f>
        <v>#REF!</v>
      </c>
      <c r="C2052" s="1" t="str">
        <f t="shared" ref="C2052:C2115" si="129">"PPIORG"&amp;LEFT(A2052,4)</f>
        <v>PPIORG3217</v>
      </c>
      <c r="D2052" s="1" t="str">
        <f t="shared" ref="D2052:D2115" si="130">"PPISPLY"&amp;LEFT(A2052,6)</f>
        <v>PPISPLY321711</v>
      </c>
      <c r="E2052" s="1" t="str">
        <f t="shared" ref="E2052:E2115" si="131">"PPIITEM"&amp;A2052</f>
        <v>PPIITEM321711011037</v>
      </c>
      <c r="F2052" s="1" t="str">
        <f>VLOOKUP( C2052,MST_CM_ORG!A:B,2)</f>
        <v>吉賀町</v>
      </c>
      <c r="G2052" s="1" t="str">
        <f>VLOOKUP(D2052, PPI_SPLYCD!A:B,2,FALSE)</f>
        <v>物品</v>
      </c>
      <c r="H2052" s="1" t="str">
        <f>VLOOKUP(E2052, MST_CM_ITEM!A:B,2,FALSE)</f>
        <v>物品の製造：文具</v>
      </c>
    </row>
    <row r="2053" spans="1:8" x14ac:dyDescent="0.15">
      <c r="A2053" s="1" t="str">
        <f>IF(MID(MST_CM_ITEM!A2053,12,2)&lt;&gt;"11",RIGHT(MST_CM_ITEM!A2053,13),RIGHT(MST_CM_ITEM!A2053,12))</f>
        <v>321711011038</v>
      </c>
      <c r="B2053" s="1" t="e">
        <f t="shared" si="128"/>
        <v>#REF!</v>
      </c>
      <c r="C2053" s="1" t="str">
        <f t="shared" si="129"/>
        <v>PPIORG3217</v>
      </c>
      <c r="D2053" s="1" t="str">
        <f t="shared" si="130"/>
        <v>PPISPLY321711</v>
      </c>
      <c r="E2053" s="1" t="str">
        <f t="shared" si="131"/>
        <v>PPIITEM321711011038</v>
      </c>
      <c r="F2053" s="1" t="str">
        <f>VLOOKUP( C2053,MST_CM_ORG!A:B,2)</f>
        <v>吉賀町</v>
      </c>
      <c r="G2053" s="1" t="str">
        <f>VLOOKUP(D2053, PPI_SPLYCD!A:B,2,FALSE)</f>
        <v>物品</v>
      </c>
      <c r="H2053" s="1" t="str">
        <f>VLOOKUP(E2053, MST_CM_ITEM!A:B,2,FALSE)</f>
        <v>物品の製造：パソコン・ソフト</v>
      </c>
    </row>
    <row r="2054" spans="1:8" x14ac:dyDescent="0.15">
      <c r="A2054" s="1" t="str">
        <f>IF(MID(MST_CM_ITEM!A2054,12,2)&lt;&gt;"11",RIGHT(MST_CM_ITEM!A2054,13),RIGHT(MST_CM_ITEM!A2054,12))</f>
        <v>321711011039</v>
      </c>
      <c r="B2054" s="1" t="e">
        <f t="shared" si="128"/>
        <v>#REF!</v>
      </c>
      <c r="C2054" s="1" t="str">
        <f t="shared" si="129"/>
        <v>PPIORG3217</v>
      </c>
      <c r="D2054" s="1" t="str">
        <f t="shared" si="130"/>
        <v>PPISPLY321711</v>
      </c>
      <c r="E2054" s="1" t="str">
        <f t="shared" si="131"/>
        <v>PPIITEM321711011039</v>
      </c>
      <c r="F2054" s="1" t="str">
        <f>VLOOKUP( C2054,MST_CM_ORG!A:B,2)</f>
        <v>吉賀町</v>
      </c>
      <c r="G2054" s="1" t="str">
        <f>VLOOKUP(D2054, PPI_SPLYCD!A:B,2,FALSE)</f>
        <v>物品</v>
      </c>
      <c r="H2054" s="1" t="str">
        <f>VLOOKUP(E2054, MST_CM_ITEM!A:B,2,FALSE)</f>
        <v>物品の製造：贈答品・表彰具類</v>
      </c>
    </row>
    <row r="2055" spans="1:8" x14ac:dyDescent="0.15">
      <c r="A2055" s="1" t="str">
        <f>IF(MID(MST_CM_ITEM!A2055,12,2)&lt;&gt;"11",RIGHT(MST_CM_ITEM!A2055,13),RIGHT(MST_CM_ITEM!A2055,12))</f>
        <v>321711011040</v>
      </c>
      <c r="B2055" s="1" t="e">
        <f t="shared" si="128"/>
        <v>#REF!</v>
      </c>
      <c r="C2055" s="1" t="str">
        <f t="shared" si="129"/>
        <v>PPIORG3217</v>
      </c>
      <c r="D2055" s="1" t="str">
        <f t="shared" si="130"/>
        <v>PPISPLY321711</v>
      </c>
      <c r="E2055" s="1" t="str">
        <f t="shared" si="131"/>
        <v>PPIITEM321711011040</v>
      </c>
      <c r="F2055" s="1" t="str">
        <f>VLOOKUP( C2055,MST_CM_ORG!A:B,2)</f>
        <v>吉賀町</v>
      </c>
      <c r="G2055" s="1" t="str">
        <f>VLOOKUP(D2055, PPI_SPLYCD!A:B,2,FALSE)</f>
        <v>物品</v>
      </c>
      <c r="H2055" s="1" t="str">
        <f>VLOOKUP(E2055, MST_CM_ITEM!A:B,2,FALSE)</f>
        <v>物品の製造：教材・教具</v>
      </c>
    </row>
    <row r="2056" spans="1:8" x14ac:dyDescent="0.15">
      <c r="A2056" s="1" t="str">
        <f>IF(MID(MST_CM_ITEM!A2056,12,2)&lt;&gt;"11",RIGHT(MST_CM_ITEM!A2056,13),RIGHT(MST_CM_ITEM!A2056,12))</f>
        <v>321711011041</v>
      </c>
      <c r="B2056" s="1" t="e">
        <f t="shared" si="128"/>
        <v>#REF!</v>
      </c>
      <c r="C2056" s="1" t="str">
        <f t="shared" si="129"/>
        <v>PPIORG3217</v>
      </c>
      <c r="D2056" s="1" t="str">
        <f t="shared" si="130"/>
        <v>PPISPLY321711</v>
      </c>
      <c r="E2056" s="1" t="str">
        <f t="shared" si="131"/>
        <v>PPIITEM321711011041</v>
      </c>
      <c r="F2056" s="1" t="str">
        <f>VLOOKUP( C2056,MST_CM_ORG!A:B,2)</f>
        <v>吉賀町</v>
      </c>
      <c r="G2056" s="1" t="str">
        <f>VLOOKUP(D2056, PPI_SPLYCD!A:B,2,FALSE)</f>
        <v>物品</v>
      </c>
      <c r="H2056" s="1" t="str">
        <f>VLOOKUP(E2056, MST_CM_ITEM!A:B,2,FALSE)</f>
        <v>物品の製造：運動用具類</v>
      </c>
    </row>
    <row r="2057" spans="1:8" x14ac:dyDescent="0.15">
      <c r="A2057" s="1" t="str">
        <f>IF(MID(MST_CM_ITEM!A2057,12,2)&lt;&gt;"11",RIGHT(MST_CM_ITEM!A2057,13),RIGHT(MST_CM_ITEM!A2057,12))</f>
        <v>321711011042</v>
      </c>
      <c r="B2057" s="1" t="e">
        <f t="shared" si="128"/>
        <v>#REF!</v>
      </c>
      <c r="C2057" s="1" t="str">
        <f t="shared" si="129"/>
        <v>PPIORG3217</v>
      </c>
      <c r="D2057" s="1" t="str">
        <f t="shared" si="130"/>
        <v>PPISPLY321711</v>
      </c>
      <c r="E2057" s="1" t="str">
        <f t="shared" si="131"/>
        <v>PPIITEM321711011042</v>
      </c>
      <c r="F2057" s="1" t="str">
        <f>VLOOKUP( C2057,MST_CM_ORG!A:B,2)</f>
        <v>吉賀町</v>
      </c>
      <c r="G2057" s="1" t="str">
        <f>VLOOKUP(D2057, PPI_SPLYCD!A:B,2,FALSE)</f>
        <v>物品</v>
      </c>
      <c r="H2057" s="1" t="str">
        <f>VLOOKUP(E2057, MST_CM_ITEM!A:B,2,FALSE)</f>
        <v>物品の製造：音楽器具類</v>
      </c>
    </row>
    <row r="2058" spans="1:8" x14ac:dyDescent="0.15">
      <c r="A2058" s="1" t="str">
        <f>IF(MID(MST_CM_ITEM!A2058,12,2)&lt;&gt;"11",RIGHT(MST_CM_ITEM!A2058,13),RIGHT(MST_CM_ITEM!A2058,12))</f>
        <v>321711011043</v>
      </c>
      <c r="B2058" s="1" t="e">
        <f t="shared" si="128"/>
        <v>#REF!</v>
      </c>
      <c r="C2058" s="1" t="str">
        <f t="shared" si="129"/>
        <v>PPIORG3217</v>
      </c>
      <c r="D2058" s="1" t="str">
        <f t="shared" si="130"/>
        <v>PPISPLY321711</v>
      </c>
      <c r="E2058" s="1" t="str">
        <f t="shared" si="131"/>
        <v>PPIITEM321711011043</v>
      </c>
      <c r="F2058" s="1" t="str">
        <f>VLOOKUP( C2058,MST_CM_ORG!A:B,2)</f>
        <v>吉賀町</v>
      </c>
      <c r="G2058" s="1" t="str">
        <f>VLOOKUP(D2058, PPI_SPLYCD!A:B,2,FALSE)</f>
        <v>物品</v>
      </c>
      <c r="H2058" s="1" t="str">
        <f>VLOOKUP(E2058, MST_CM_ITEM!A:B,2,FALSE)</f>
        <v>物品の製造：食品類</v>
      </c>
    </row>
    <row r="2059" spans="1:8" x14ac:dyDescent="0.15">
      <c r="A2059" s="1" t="str">
        <f>IF(MID(MST_CM_ITEM!A2059,12,2)&lt;&gt;"11",RIGHT(MST_CM_ITEM!A2059,13),RIGHT(MST_CM_ITEM!A2059,12))</f>
        <v>321711011044</v>
      </c>
      <c r="B2059" s="1" t="e">
        <f t="shared" si="128"/>
        <v>#REF!</v>
      </c>
      <c r="C2059" s="1" t="str">
        <f t="shared" si="129"/>
        <v>PPIORG3217</v>
      </c>
      <c r="D2059" s="1" t="str">
        <f t="shared" si="130"/>
        <v>PPISPLY321711</v>
      </c>
      <c r="E2059" s="1" t="str">
        <f t="shared" si="131"/>
        <v>PPIITEM321711011044</v>
      </c>
      <c r="F2059" s="1" t="str">
        <f>VLOOKUP( C2059,MST_CM_ORG!A:B,2)</f>
        <v>吉賀町</v>
      </c>
      <c r="G2059" s="1" t="str">
        <f>VLOOKUP(D2059, PPI_SPLYCD!A:B,2,FALSE)</f>
        <v>物品</v>
      </c>
      <c r="H2059" s="1" t="str">
        <f>VLOOKUP(E2059, MST_CM_ITEM!A:B,2,FALSE)</f>
        <v>物品の製造：荒物・雑貨</v>
      </c>
    </row>
    <row r="2060" spans="1:8" x14ac:dyDescent="0.15">
      <c r="A2060" s="1" t="str">
        <f>IF(MID(MST_CM_ITEM!A2060,12,2)&lt;&gt;"11",RIGHT(MST_CM_ITEM!A2060,13),RIGHT(MST_CM_ITEM!A2060,12))</f>
        <v>321711011045</v>
      </c>
      <c r="B2060" s="1" t="e">
        <f t="shared" si="128"/>
        <v>#REF!</v>
      </c>
      <c r="C2060" s="1" t="str">
        <f t="shared" si="129"/>
        <v>PPIORG3217</v>
      </c>
      <c r="D2060" s="1" t="str">
        <f t="shared" si="130"/>
        <v>PPISPLY321711</v>
      </c>
      <c r="E2060" s="1" t="str">
        <f t="shared" si="131"/>
        <v>PPIITEM321711011045</v>
      </c>
      <c r="F2060" s="1" t="str">
        <f>VLOOKUP( C2060,MST_CM_ORG!A:B,2)</f>
        <v>吉賀町</v>
      </c>
      <c r="G2060" s="1" t="str">
        <f>VLOOKUP(D2060, PPI_SPLYCD!A:B,2,FALSE)</f>
        <v>物品</v>
      </c>
      <c r="H2060" s="1" t="str">
        <f>VLOOKUP(E2060, MST_CM_ITEM!A:B,2,FALSE)</f>
        <v>物品の製造：厨房機器</v>
      </c>
    </row>
    <row r="2061" spans="1:8" x14ac:dyDescent="0.15">
      <c r="A2061" s="1" t="str">
        <f>IF(MID(MST_CM_ITEM!A2061,12,2)&lt;&gt;"11",RIGHT(MST_CM_ITEM!A2061,13),RIGHT(MST_CM_ITEM!A2061,12))</f>
        <v>321711011046</v>
      </c>
      <c r="B2061" s="1" t="e">
        <f t="shared" si="128"/>
        <v>#REF!</v>
      </c>
      <c r="C2061" s="1" t="str">
        <f t="shared" si="129"/>
        <v>PPIORG3217</v>
      </c>
      <c r="D2061" s="1" t="str">
        <f t="shared" si="130"/>
        <v>PPISPLY321711</v>
      </c>
      <c r="E2061" s="1" t="str">
        <f t="shared" si="131"/>
        <v>PPIITEM321711011046</v>
      </c>
      <c r="F2061" s="1" t="str">
        <f>VLOOKUP( C2061,MST_CM_ORG!A:B,2)</f>
        <v>吉賀町</v>
      </c>
      <c r="G2061" s="1" t="str">
        <f>VLOOKUP(D2061, PPI_SPLYCD!A:B,2,FALSE)</f>
        <v>物品</v>
      </c>
      <c r="H2061" s="1" t="str">
        <f>VLOOKUP(E2061, MST_CM_ITEM!A:B,2,FALSE)</f>
        <v>物品の製造：計測機器</v>
      </c>
    </row>
    <row r="2062" spans="1:8" x14ac:dyDescent="0.15">
      <c r="A2062" s="1" t="str">
        <f>IF(MID(MST_CM_ITEM!A2062,12,2)&lt;&gt;"11",RIGHT(MST_CM_ITEM!A2062,13),RIGHT(MST_CM_ITEM!A2062,12))</f>
        <v>321711011047</v>
      </c>
      <c r="B2062" s="1" t="e">
        <f t="shared" si="128"/>
        <v>#REF!</v>
      </c>
      <c r="C2062" s="1" t="str">
        <f t="shared" si="129"/>
        <v>PPIORG3217</v>
      </c>
      <c r="D2062" s="1" t="str">
        <f t="shared" si="130"/>
        <v>PPISPLY321711</v>
      </c>
      <c r="E2062" s="1" t="str">
        <f t="shared" si="131"/>
        <v>PPIITEM321711011047</v>
      </c>
      <c r="F2062" s="1" t="str">
        <f>VLOOKUP( C2062,MST_CM_ORG!A:B,2)</f>
        <v>吉賀町</v>
      </c>
      <c r="G2062" s="1" t="str">
        <f>VLOOKUP(D2062, PPI_SPLYCD!A:B,2,FALSE)</f>
        <v>物品</v>
      </c>
      <c r="H2062" s="1" t="str">
        <f>VLOOKUP(E2062, MST_CM_ITEM!A:B,2,FALSE)</f>
        <v>物品の製造：消防・防災用品</v>
      </c>
    </row>
    <row r="2063" spans="1:8" x14ac:dyDescent="0.15">
      <c r="A2063" s="1" t="str">
        <f>IF(MID(MST_CM_ITEM!A2063,12,2)&lt;&gt;"11",RIGHT(MST_CM_ITEM!A2063,13),RIGHT(MST_CM_ITEM!A2063,12))</f>
        <v>321711011048</v>
      </c>
      <c r="B2063" s="1" t="e">
        <f t="shared" si="128"/>
        <v>#REF!</v>
      </c>
      <c r="C2063" s="1" t="str">
        <f t="shared" si="129"/>
        <v>PPIORG3217</v>
      </c>
      <c r="D2063" s="1" t="str">
        <f t="shared" si="130"/>
        <v>PPISPLY321711</v>
      </c>
      <c r="E2063" s="1" t="str">
        <f t="shared" si="131"/>
        <v>PPIITEM321711011048</v>
      </c>
      <c r="F2063" s="1" t="str">
        <f>VLOOKUP( C2063,MST_CM_ORG!A:B,2)</f>
        <v>吉賀町</v>
      </c>
      <c r="G2063" s="1" t="str">
        <f>VLOOKUP(D2063, PPI_SPLYCD!A:B,2,FALSE)</f>
        <v>物品</v>
      </c>
      <c r="H2063" s="1" t="str">
        <f>VLOOKUP(E2063, MST_CM_ITEM!A:B,2,FALSE)</f>
        <v>物品の製造：室内装飾品</v>
      </c>
    </row>
    <row r="2064" spans="1:8" x14ac:dyDescent="0.15">
      <c r="A2064" s="1" t="str">
        <f>IF(MID(MST_CM_ITEM!A2064,12,2)&lt;&gt;"11",RIGHT(MST_CM_ITEM!A2064,13),RIGHT(MST_CM_ITEM!A2064,12))</f>
        <v>321711011049</v>
      </c>
      <c r="B2064" s="1" t="e">
        <f t="shared" si="128"/>
        <v>#REF!</v>
      </c>
      <c r="C2064" s="1" t="str">
        <f t="shared" si="129"/>
        <v>PPIORG3217</v>
      </c>
      <c r="D2064" s="1" t="str">
        <f t="shared" si="130"/>
        <v>PPISPLY321711</v>
      </c>
      <c r="E2064" s="1" t="str">
        <f t="shared" si="131"/>
        <v>PPIITEM321711011049</v>
      </c>
      <c r="F2064" s="1" t="str">
        <f>VLOOKUP( C2064,MST_CM_ORG!A:B,2)</f>
        <v>吉賀町</v>
      </c>
      <c r="G2064" s="1" t="str">
        <f>VLOOKUP(D2064, PPI_SPLYCD!A:B,2,FALSE)</f>
        <v>物品</v>
      </c>
      <c r="H2064" s="1" t="str">
        <f>VLOOKUP(E2064, MST_CM_ITEM!A:B,2,FALSE)</f>
        <v>物品の製造：道路・交通安全機材</v>
      </c>
    </row>
    <row r="2065" spans="1:8" x14ac:dyDescent="0.15">
      <c r="A2065" s="1" t="str">
        <f>IF(MID(MST_CM_ITEM!A2065,12,2)&lt;&gt;"11",RIGHT(MST_CM_ITEM!A2065,13),RIGHT(MST_CM_ITEM!A2065,12))</f>
        <v>321711011050</v>
      </c>
      <c r="B2065" s="1" t="e">
        <f t="shared" si="128"/>
        <v>#REF!</v>
      </c>
      <c r="C2065" s="1" t="str">
        <f t="shared" si="129"/>
        <v>PPIORG3217</v>
      </c>
      <c r="D2065" s="1" t="str">
        <f t="shared" si="130"/>
        <v>PPISPLY321711</v>
      </c>
      <c r="E2065" s="1" t="str">
        <f t="shared" si="131"/>
        <v>PPIITEM321711011050</v>
      </c>
      <c r="F2065" s="1" t="str">
        <f>VLOOKUP( C2065,MST_CM_ORG!A:B,2)</f>
        <v>吉賀町</v>
      </c>
      <c r="G2065" s="1" t="str">
        <f>VLOOKUP(D2065, PPI_SPLYCD!A:B,2,FALSE)</f>
        <v>物品</v>
      </c>
      <c r="H2065" s="1" t="str">
        <f>VLOOKUP(E2065, MST_CM_ITEM!A:B,2,FALSE)</f>
        <v>物品の製造：資材</v>
      </c>
    </row>
    <row r="2066" spans="1:8" x14ac:dyDescent="0.15">
      <c r="A2066" s="1" t="str">
        <f>IF(MID(MST_CM_ITEM!A2066,12,2)&lt;&gt;"11",RIGHT(MST_CM_ITEM!A2066,13),RIGHT(MST_CM_ITEM!A2066,12))</f>
        <v>321711011051</v>
      </c>
      <c r="B2066" s="1" t="e">
        <f t="shared" si="128"/>
        <v>#REF!</v>
      </c>
      <c r="C2066" s="1" t="str">
        <f t="shared" si="129"/>
        <v>PPIORG3217</v>
      </c>
      <c r="D2066" s="1" t="str">
        <f t="shared" si="130"/>
        <v>PPISPLY321711</v>
      </c>
      <c r="E2066" s="1" t="str">
        <f t="shared" si="131"/>
        <v>PPIITEM321711011051</v>
      </c>
      <c r="F2066" s="1" t="str">
        <f>VLOOKUP( C2066,MST_CM_ORG!A:B,2)</f>
        <v>吉賀町</v>
      </c>
      <c r="G2066" s="1" t="str">
        <f>VLOOKUP(D2066, PPI_SPLYCD!A:B,2,FALSE)</f>
        <v>物品</v>
      </c>
      <c r="H2066" s="1" t="str">
        <f>VLOOKUP(E2066, MST_CM_ITEM!A:B,2,FALSE)</f>
        <v>物品の製造：コンクリート二次製品</v>
      </c>
    </row>
    <row r="2067" spans="1:8" x14ac:dyDescent="0.15">
      <c r="A2067" s="1" t="str">
        <f>IF(MID(MST_CM_ITEM!A2067,12,2)&lt;&gt;"11",RIGHT(MST_CM_ITEM!A2067,13),RIGHT(MST_CM_ITEM!A2067,12))</f>
        <v>321711011052</v>
      </c>
      <c r="B2067" s="1" t="e">
        <f t="shared" si="128"/>
        <v>#REF!</v>
      </c>
      <c r="C2067" s="1" t="str">
        <f t="shared" si="129"/>
        <v>PPIORG3217</v>
      </c>
      <c r="D2067" s="1" t="str">
        <f t="shared" si="130"/>
        <v>PPISPLY321711</v>
      </c>
      <c r="E2067" s="1" t="str">
        <f t="shared" si="131"/>
        <v>PPIITEM321711011052</v>
      </c>
      <c r="F2067" s="1" t="str">
        <f>VLOOKUP( C2067,MST_CM_ORG!A:B,2)</f>
        <v>吉賀町</v>
      </c>
      <c r="G2067" s="1" t="str">
        <f>VLOOKUP(D2067, PPI_SPLYCD!A:B,2,FALSE)</f>
        <v>物品</v>
      </c>
      <c r="H2067" s="1" t="str">
        <f>VLOOKUP(E2067, MST_CM_ITEM!A:B,2,FALSE)</f>
        <v>物品の製造：仮設資材</v>
      </c>
    </row>
    <row r="2068" spans="1:8" x14ac:dyDescent="0.15">
      <c r="A2068" s="1" t="str">
        <f>IF(MID(MST_CM_ITEM!A2068,12,2)&lt;&gt;"11",RIGHT(MST_CM_ITEM!A2068,13),RIGHT(MST_CM_ITEM!A2068,12))</f>
        <v>321711011053</v>
      </c>
      <c r="B2068" s="1" t="e">
        <f t="shared" si="128"/>
        <v>#REF!</v>
      </c>
      <c r="C2068" s="1" t="str">
        <f t="shared" si="129"/>
        <v>PPIORG3217</v>
      </c>
      <c r="D2068" s="1" t="str">
        <f t="shared" si="130"/>
        <v>PPISPLY321711</v>
      </c>
      <c r="E2068" s="1" t="str">
        <f t="shared" si="131"/>
        <v>PPIITEM321711011053</v>
      </c>
      <c r="F2068" s="1" t="str">
        <f>VLOOKUP( C2068,MST_CM_ORG!A:B,2)</f>
        <v>吉賀町</v>
      </c>
      <c r="G2068" s="1" t="str">
        <f>VLOOKUP(D2068, PPI_SPLYCD!A:B,2,FALSE)</f>
        <v>物品</v>
      </c>
      <c r="H2068" s="1" t="str">
        <f>VLOOKUP(E2068, MST_CM_ITEM!A:B,2,FALSE)</f>
        <v>物品の製造：水道機具類</v>
      </c>
    </row>
    <row r="2069" spans="1:8" x14ac:dyDescent="0.15">
      <c r="A2069" s="1" t="str">
        <f>IF(MID(MST_CM_ITEM!A2069,12,2)&lt;&gt;"11",RIGHT(MST_CM_ITEM!A2069,13),RIGHT(MST_CM_ITEM!A2069,12))</f>
        <v>321711011054</v>
      </c>
      <c r="B2069" s="1" t="e">
        <f t="shared" si="128"/>
        <v>#REF!</v>
      </c>
      <c r="C2069" s="1" t="str">
        <f t="shared" si="129"/>
        <v>PPIORG3217</v>
      </c>
      <c r="D2069" s="1" t="str">
        <f t="shared" si="130"/>
        <v>PPISPLY321711</v>
      </c>
      <c r="E2069" s="1" t="str">
        <f t="shared" si="131"/>
        <v>PPIITEM321711011054</v>
      </c>
      <c r="F2069" s="1" t="str">
        <f>VLOOKUP( C2069,MST_CM_ORG!A:B,2)</f>
        <v>吉賀町</v>
      </c>
      <c r="G2069" s="1" t="str">
        <f>VLOOKUP(D2069, PPI_SPLYCD!A:B,2,FALSE)</f>
        <v>物品</v>
      </c>
      <c r="H2069" s="1" t="str">
        <f>VLOOKUP(E2069, MST_CM_ITEM!A:B,2,FALSE)</f>
        <v>物品の製造：肥飼料・園芸用品</v>
      </c>
    </row>
    <row r="2070" spans="1:8" x14ac:dyDescent="0.15">
      <c r="A2070" s="1" t="str">
        <f>IF(MID(MST_CM_ITEM!A2070,12,2)&lt;&gt;"11",RIGHT(MST_CM_ITEM!A2070,13),RIGHT(MST_CM_ITEM!A2070,12))</f>
        <v>321711011055</v>
      </c>
      <c r="B2070" s="1" t="e">
        <f t="shared" si="128"/>
        <v>#REF!</v>
      </c>
      <c r="C2070" s="1" t="str">
        <f t="shared" si="129"/>
        <v>PPIORG3217</v>
      </c>
      <c r="D2070" s="1" t="str">
        <f t="shared" si="130"/>
        <v>PPISPLY321711</v>
      </c>
      <c r="E2070" s="1" t="str">
        <f t="shared" si="131"/>
        <v>PPIITEM321711011055</v>
      </c>
      <c r="F2070" s="1" t="str">
        <f>VLOOKUP( C2070,MST_CM_ORG!A:B,2)</f>
        <v>吉賀町</v>
      </c>
      <c r="G2070" s="1" t="str">
        <f>VLOOKUP(D2070, PPI_SPLYCD!A:B,2,FALSE)</f>
        <v>物品</v>
      </c>
      <c r="H2070" s="1" t="str">
        <f>VLOOKUP(E2070, MST_CM_ITEM!A:B,2,FALSE)</f>
        <v>物品の製造：工業製品</v>
      </c>
    </row>
    <row r="2071" spans="1:8" x14ac:dyDescent="0.15">
      <c r="A2071" s="1" t="str">
        <f>IF(MID(MST_CM_ITEM!A2071,12,2)&lt;&gt;"11",RIGHT(MST_CM_ITEM!A2071,13),RIGHT(MST_CM_ITEM!A2071,12))</f>
        <v>321711011056</v>
      </c>
      <c r="B2071" s="1" t="e">
        <f t="shared" si="128"/>
        <v>#REF!</v>
      </c>
      <c r="C2071" s="1" t="str">
        <f t="shared" si="129"/>
        <v>PPIORG3217</v>
      </c>
      <c r="D2071" s="1" t="str">
        <f t="shared" si="130"/>
        <v>PPISPLY321711</v>
      </c>
      <c r="E2071" s="1" t="str">
        <f t="shared" si="131"/>
        <v>PPIITEM321711011056</v>
      </c>
      <c r="F2071" s="1" t="str">
        <f>VLOOKUP( C2071,MST_CM_ORG!A:B,2)</f>
        <v>吉賀町</v>
      </c>
      <c r="G2071" s="1" t="str">
        <f>VLOOKUP(D2071, PPI_SPLYCD!A:B,2,FALSE)</f>
        <v>物品</v>
      </c>
      <c r="H2071" s="1" t="str">
        <f>VLOOKUP(E2071, MST_CM_ITEM!A:B,2,FALSE)</f>
        <v>物品の製造：その他</v>
      </c>
    </row>
    <row r="2072" spans="1:8" x14ac:dyDescent="0.15">
      <c r="A2072" s="1" t="str">
        <f>IF(MID(MST_CM_ITEM!A2072,12,2)&lt;&gt;"11",RIGHT(MST_CM_ITEM!A2072,13),RIGHT(MST_CM_ITEM!A2072,12))</f>
        <v>321711012000</v>
      </c>
      <c r="B2072" s="1" t="e">
        <f t="shared" si="128"/>
        <v>#REF!</v>
      </c>
      <c r="C2072" s="1" t="str">
        <f t="shared" si="129"/>
        <v>PPIORG3217</v>
      </c>
      <c r="D2072" s="1" t="str">
        <f t="shared" si="130"/>
        <v>PPISPLY321711</v>
      </c>
      <c r="E2072" s="1" t="str">
        <f t="shared" si="131"/>
        <v>PPIITEM321711012000</v>
      </c>
      <c r="F2072" s="1" t="str">
        <f>VLOOKUP( C2072,MST_CM_ORG!A:B,2)</f>
        <v>吉賀町</v>
      </c>
      <c r="G2072" s="1" t="str">
        <f>VLOOKUP(D2072, PPI_SPLYCD!A:B,2,FALSE)</f>
        <v>物品</v>
      </c>
      <c r="H2072" s="1" t="str">
        <f>VLOOKUP(E2072, MST_CM_ITEM!A:B,2,FALSE)</f>
        <v>物品の販売：</v>
      </c>
    </row>
    <row r="2073" spans="1:8" x14ac:dyDescent="0.15">
      <c r="A2073" s="1" t="str">
        <f>IF(MID(MST_CM_ITEM!A2073,12,2)&lt;&gt;"11",RIGHT(MST_CM_ITEM!A2073,13),RIGHT(MST_CM_ITEM!A2073,12))</f>
        <v>321711012001</v>
      </c>
      <c r="B2073" s="1" t="e">
        <f t="shared" si="128"/>
        <v>#REF!</v>
      </c>
      <c r="C2073" s="1" t="str">
        <f t="shared" si="129"/>
        <v>PPIORG3217</v>
      </c>
      <c r="D2073" s="1" t="str">
        <f t="shared" si="130"/>
        <v>PPISPLY321711</v>
      </c>
      <c r="E2073" s="1" t="str">
        <f t="shared" si="131"/>
        <v>PPIITEM321711012001</v>
      </c>
      <c r="F2073" s="1" t="str">
        <f>VLOOKUP( C2073,MST_CM_ORG!A:B,2)</f>
        <v>吉賀町</v>
      </c>
      <c r="G2073" s="1" t="str">
        <f>VLOOKUP(D2073, PPI_SPLYCD!A:B,2,FALSE)</f>
        <v>物品</v>
      </c>
      <c r="H2073" s="1" t="str">
        <f>VLOOKUP(E2073, MST_CM_ITEM!A:B,2,FALSE)</f>
        <v>物品の販売：衣服・その他繊維製品類</v>
      </c>
    </row>
    <row r="2074" spans="1:8" x14ac:dyDescent="0.15">
      <c r="A2074" s="1" t="str">
        <f>IF(MID(MST_CM_ITEM!A2074,12,2)&lt;&gt;"11",RIGHT(MST_CM_ITEM!A2074,13),RIGHT(MST_CM_ITEM!A2074,12))</f>
        <v>321711012002</v>
      </c>
      <c r="B2074" s="1" t="e">
        <f t="shared" si="128"/>
        <v>#REF!</v>
      </c>
      <c r="C2074" s="1" t="str">
        <f t="shared" si="129"/>
        <v>PPIORG3217</v>
      </c>
      <c r="D2074" s="1" t="str">
        <f t="shared" si="130"/>
        <v>PPISPLY321711</v>
      </c>
      <c r="E2074" s="1" t="str">
        <f t="shared" si="131"/>
        <v>PPIITEM321711012002</v>
      </c>
      <c r="F2074" s="1" t="str">
        <f>VLOOKUP( C2074,MST_CM_ORG!A:B,2)</f>
        <v>吉賀町</v>
      </c>
      <c r="G2074" s="1" t="str">
        <f>VLOOKUP(D2074, PPI_SPLYCD!A:B,2,FALSE)</f>
        <v>物品</v>
      </c>
      <c r="H2074" s="1" t="str">
        <f>VLOOKUP(E2074, MST_CM_ITEM!A:B,2,FALSE)</f>
        <v>物品の販売：ゴム･皮革･プラスチック製品類</v>
      </c>
    </row>
    <row r="2075" spans="1:8" x14ac:dyDescent="0.15">
      <c r="A2075" s="1" t="str">
        <f>IF(MID(MST_CM_ITEM!A2075,12,2)&lt;&gt;"11",RIGHT(MST_CM_ITEM!A2075,13),RIGHT(MST_CM_ITEM!A2075,12))</f>
        <v>321711012003</v>
      </c>
      <c r="B2075" s="1" t="e">
        <f t="shared" si="128"/>
        <v>#REF!</v>
      </c>
      <c r="C2075" s="1" t="str">
        <f t="shared" si="129"/>
        <v>PPIORG3217</v>
      </c>
      <c r="D2075" s="1" t="str">
        <f t="shared" si="130"/>
        <v>PPISPLY321711</v>
      </c>
      <c r="E2075" s="1" t="str">
        <f t="shared" si="131"/>
        <v>PPIITEM321711012003</v>
      </c>
      <c r="F2075" s="1" t="str">
        <f>VLOOKUP( C2075,MST_CM_ORG!A:B,2)</f>
        <v>吉賀町</v>
      </c>
      <c r="G2075" s="1" t="str">
        <f>VLOOKUP(D2075, PPI_SPLYCD!A:B,2,FALSE)</f>
        <v>物品</v>
      </c>
      <c r="H2075" s="1" t="str">
        <f>VLOOKUP(E2075, MST_CM_ITEM!A:B,2,FALSE)</f>
        <v>物品の販売：窯業･土石製品類</v>
      </c>
    </row>
    <row r="2076" spans="1:8" x14ac:dyDescent="0.15">
      <c r="A2076" s="1" t="str">
        <f>IF(MID(MST_CM_ITEM!A2076,12,2)&lt;&gt;"11",RIGHT(MST_CM_ITEM!A2076,13),RIGHT(MST_CM_ITEM!A2076,12))</f>
        <v>321711012004</v>
      </c>
      <c r="B2076" s="1" t="e">
        <f t="shared" si="128"/>
        <v>#REF!</v>
      </c>
      <c r="C2076" s="1" t="str">
        <f t="shared" si="129"/>
        <v>PPIORG3217</v>
      </c>
      <c r="D2076" s="1" t="str">
        <f t="shared" si="130"/>
        <v>PPISPLY321711</v>
      </c>
      <c r="E2076" s="1" t="str">
        <f t="shared" si="131"/>
        <v>PPIITEM321711012004</v>
      </c>
      <c r="F2076" s="1" t="str">
        <f>VLOOKUP( C2076,MST_CM_ORG!A:B,2)</f>
        <v>吉賀町</v>
      </c>
      <c r="G2076" s="1" t="str">
        <f>VLOOKUP(D2076, PPI_SPLYCD!A:B,2,FALSE)</f>
        <v>物品</v>
      </c>
      <c r="H2076" s="1" t="str">
        <f>VLOOKUP(E2076, MST_CM_ITEM!A:B,2,FALSE)</f>
        <v>物品の販売：非鉄金属･金属製品類</v>
      </c>
    </row>
    <row r="2077" spans="1:8" x14ac:dyDescent="0.15">
      <c r="A2077" s="1" t="str">
        <f>IF(MID(MST_CM_ITEM!A2077,12,2)&lt;&gt;"11",RIGHT(MST_CM_ITEM!A2077,13),RIGHT(MST_CM_ITEM!A2077,12))</f>
        <v>321711012005</v>
      </c>
      <c r="B2077" s="1" t="e">
        <f t="shared" si="128"/>
        <v>#REF!</v>
      </c>
      <c r="C2077" s="1" t="str">
        <f t="shared" si="129"/>
        <v>PPIORG3217</v>
      </c>
      <c r="D2077" s="1" t="str">
        <f t="shared" si="130"/>
        <v>PPISPLY321711</v>
      </c>
      <c r="E2077" s="1" t="str">
        <f t="shared" si="131"/>
        <v>PPIITEM321711012005</v>
      </c>
      <c r="F2077" s="1" t="str">
        <f>VLOOKUP( C2077,MST_CM_ORG!A:B,2)</f>
        <v>吉賀町</v>
      </c>
      <c r="G2077" s="1" t="str">
        <f>VLOOKUP(D2077, PPI_SPLYCD!A:B,2,FALSE)</f>
        <v>物品</v>
      </c>
      <c r="H2077" s="1" t="str">
        <f>VLOOKUP(E2077, MST_CM_ITEM!A:B,2,FALSE)</f>
        <v>物品の販売：フォーム印刷</v>
      </c>
    </row>
    <row r="2078" spans="1:8" x14ac:dyDescent="0.15">
      <c r="A2078" s="1" t="str">
        <f>IF(MID(MST_CM_ITEM!A2078,12,2)&lt;&gt;"11",RIGHT(MST_CM_ITEM!A2078,13),RIGHT(MST_CM_ITEM!A2078,12))</f>
        <v>321711012006</v>
      </c>
      <c r="B2078" s="1" t="e">
        <f t="shared" si="128"/>
        <v>#REF!</v>
      </c>
      <c r="C2078" s="1" t="str">
        <f t="shared" si="129"/>
        <v>PPIORG3217</v>
      </c>
      <c r="D2078" s="1" t="str">
        <f t="shared" si="130"/>
        <v>PPISPLY321711</v>
      </c>
      <c r="E2078" s="1" t="str">
        <f t="shared" si="131"/>
        <v>PPIITEM321711012006</v>
      </c>
      <c r="F2078" s="1" t="str">
        <f>VLOOKUP( C2078,MST_CM_ORG!A:B,2)</f>
        <v>吉賀町</v>
      </c>
      <c r="G2078" s="1" t="str">
        <f>VLOOKUP(D2078, PPI_SPLYCD!A:B,2,FALSE)</f>
        <v>物品</v>
      </c>
      <c r="H2078" s="1" t="str">
        <f>VLOOKUP(E2078, MST_CM_ITEM!A:B,2,FALSE)</f>
        <v>物品の販売：オフセット印刷</v>
      </c>
    </row>
    <row r="2079" spans="1:8" x14ac:dyDescent="0.15">
      <c r="A2079" s="1" t="str">
        <f>IF(MID(MST_CM_ITEM!A2079,12,2)&lt;&gt;"11",RIGHT(MST_CM_ITEM!A2079,13),RIGHT(MST_CM_ITEM!A2079,12))</f>
        <v>321711012007</v>
      </c>
      <c r="B2079" s="1" t="e">
        <f t="shared" si="128"/>
        <v>#REF!</v>
      </c>
      <c r="C2079" s="1" t="str">
        <f t="shared" si="129"/>
        <v>PPIORG3217</v>
      </c>
      <c r="D2079" s="1" t="str">
        <f t="shared" si="130"/>
        <v>PPISPLY321711</v>
      </c>
      <c r="E2079" s="1" t="str">
        <f t="shared" si="131"/>
        <v>PPIITEM321711012007</v>
      </c>
      <c r="F2079" s="1" t="str">
        <f>VLOOKUP( C2079,MST_CM_ORG!A:B,2)</f>
        <v>吉賀町</v>
      </c>
      <c r="G2079" s="1" t="str">
        <f>VLOOKUP(D2079, PPI_SPLYCD!A:B,2,FALSE)</f>
        <v>物品</v>
      </c>
      <c r="H2079" s="1" t="str">
        <f>VLOOKUP(E2079, MST_CM_ITEM!A:B,2,FALSE)</f>
        <v>物品の販売：活版印刷</v>
      </c>
    </row>
    <row r="2080" spans="1:8" x14ac:dyDescent="0.15">
      <c r="A2080" s="1" t="str">
        <f>IF(MID(MST_CM_ITEM!A2080,12,2)&lt;&gt;"11",RIGHT(MST_CM_ITEM!A2080,13),RIGHT(MST_CM_ITEM!A2080,12))</f>
        <v>321711012008</v>
      </c>
      <c r="B2080" s="1" t="e">
        <f t="shared" si="128"/>
        <v>#REF!</v>
      </c>
      <c r="C2080" s="1" t="str">
        <f t="shared" si="129"/>
        <v>PPIORG3217</v>
      </c>
      <c r="D2080" s="1" t="str">
        <f t="shared" si="130"/>
        <v>PPISPLY321711</v>
      </c>
      <c r="E2080" s="1" t="str">
        <f t="shared" si="131"/>
        <v>PPIITEM321711012008</v>
      </c>
      <c r="F2080" s="1" t="str">
        <f>VLOOKUP( C2080,MST_CM_ORG!A:B,2)</f>
        <v>吉賀町</v>
      </c>
      <c r="G2080" s="1" t="str">
        <f>VLOOKUP(D2080, PPI_SPLYCD!A:B,2,FALSE)</f>
        <v>物品</v>
      </c>
      <c r="H2080" s="1" t="str">
        <f>VLOOKUP(E2080, MST_CM_ITEM!A:B,2,FALSE)</f>
        <v>物品の販売：シール印刷</v>
      </c>
    </row>
    <row r="2081" spans="1:8" x14ac:dyDescent="0.15">
      <c r="A2081" s="1" t="str">
        <f>IF(MID(MST_CM_ITEM!A2081,12,2)&lt;&gt;"11",RIGHT(MST_CM_ITEM!A2081,13),RIGHT(MST_CM_ITEM!A2081,12))</f>
        <v>321711012009</v>
      </c>
      <c r="B2081" s="1" t="e">
        <f t="shared" si="128"/>
        <v>#REF!</v>
      </c>
      <c r="C2081" s="1" t="str">
        <f t="shared" si="129"/>
        <v>PPIORG3217</v>
      </c>
      <c r="D2081" s="1" t="str">
        <f t="shared" si="130"/>
        <v>PPISPLY321711</v>
      </c>
      <c r="E2081" s="1" t="str">
        <f t="shared" si="131"/>
        <v>PPIITEM321711012009</v>
      </c>
      <c r="F2081" s="1" t="str">
        <f>VLOOKUP( C2081,MST_CM_ORG!A:B,2)</f>
        <v>吉賀町</v>
      </c>
      <c r="G2081" s="1" t="str">
        <f>VLOOKUP(D2081, PPI_SPLYCD!A:B,2,FALSE)</f>
        <v>物品</v>
      </c>
      <c r="H2081" s="1" t="str">
        <f>VLOOKUP(E2081, MST_CM_ITEM!A:B,2,FALSE)</f>
        <v>物品の販売：その他印刷類</v>
      </c>
    </row>
    <row r="2082" spans="1:8" x14ac:dyDescent="0.15">
      <c r="A2082" s="1" t="str">
        <f>IF(MID(MST_CM_ITEM!A2082,12,2)&lt;&gt;"11",RIGHT(MST_CM_ITEM!A2082,13),RIGHT(MST_CM_ITEM!A2082,12))</f>
        <v>321711012010</v>
      </c>
      <c r="B2082" s="1" t="e">
        <f t="shared" si="128"/>
        <v>#REF!</v>
      </c>
      <c r="C2082" s="1" t="str">
        <f t="shared" si="129"/>
        <v>PPIORG3217</v>
      </c>
      <c r="D2082" s="1" t="str">
        <f t="shared" si="130"/>
        <v>PPISPLY321711</v>
      </c>
      <c r="E2082" s="1" t="str">
        <f t="shared" si="131"/>
        <v>PPIITEM321711012010</v>
      </c>
      <c r="F2082" s="1" t="str">
        <f>VLOOKUP( C2082,MST_CM_ORG!A:B,2)</f>
        <v>吉賀町</v>
      </c>
      <c r="G2082" s="1" t="str">
        <f>VLOOKUP(D2082, PPI_SPLYCD!A:B,2,FALSE)</f>
        <v>物品</v>
      </c>
      <c r="H2082" s="1" t="str">
        <f>VLOOKUP(E2082, MST_CM_ITEM!A:B,2,FALSE)</f>
        <v>物品の販売：図書類</v>
      </c>
    </row>
    <row r="2083" spans="1:8" x14ac:dyDescent="0.15">
      <c r="A2083" s="1" t="str">
        <f>IF(MID(MST_CM_ITEM!A2083,12,2)&lt;&gt;"11",RIGHT(MST_CM_ITEM!A2083,13),RIGHT(MST_CM_ITEM!A2083,12))</f>
        <v>321711012011</v>
      </c>
      <c r="B2083" s="1" t="e">
        <f t="shared" si="128"/>
        <v>#REF!</v>
      </c>
      <c r="C2083" s="1" t="str">
        <f t="shared" si="129"/>
        <v>PPIORG3217</v>
      </c>
      <c r="D2083" s="1" t="str">
        <f t="shared" si="130"/>
        <v>PPISPLY321711</v>
      </c>
      <c r="E2083" s="1" t="str">
        <f t="shared" si="131"/>
        <v>PPIITEM321711012011</v>
      </c>
      <c r="F2083" s="1" t="str">
        <f>VLOOKUP( C2083,MST_CM_ORG!A:B,2)</f>
        <v>吉賀町</v>
      </c>
      <c r="G2083" s="1" t="str">
        <f>VLOOKUP(D2083, PPI_SPLYCD!A:B,2,FALSE)</f>
        <v>物品</v>
      </c>
      <c r="H2083" s="1" t="str">
        <f>VLOOKUP(E2083, MST_CM_ITEM!A:B,2,FALSE)</f>
        <v>物品の販売：電子出版物類</v>
      </c>
    </row>
    <row r="2084" spans="1:8" x14ac:dyDescent="0.15">
      <c r="A2084" s="1" t="str">
        <f>IF(MID(MST_CM_ITEM!A2084,12,2)&lt;&gt;"11",RIGHT(MST_CM_ITEM!A2084,13),RIGHT(MST_CM_ITEM!A2084,12))</f>
        <v>321711012012</v>
      </c>
      <c r="B2084" s="1" t="e">
        <f t="shared" si="128"/>
        <v>#REF!</v>
      </c>
      <c r="C2084" s="1" t="str">
        <f t="shared" si="129"/>
        <v>PPIORG3217</v>
      </c>
      <c r="D2084" s="1" t="str">
        <f t="shared" si="130"/>
        <v>PPISPLY321711</v>
      </c>
      <c r="E2084" s="1" t="str">
        <f t="shared" si="131"/>
        <v>PPIITEM321711012012</v>
      </c>
      <c r="F2084" s="1" t="str">
        <f>VLOOKUP( C2084,MST_CM_ORG!A:B,2)</f>
        <v>吉賀町</v>
      </c>
      <c r="G2084" s="1" t="str">
        <f>VLOOKUP(D2084, PPI_SPLYCD!A:B,2,FALSE)</f>
        <v>物品</v>
      </c>
      <c r="H2084" s="1" t="str">
        <f>VLOOKUP(E2084, MST_CM_ITEM!A:B,2,FALSE)</f>
        <v>物品の販売：紙･紙加工品類</v>
      </c>
    </row>
    <row r="2085" spans="1:8" x14ac:dyDescent="0.15">
      <c r="A2085" s="1" t="str">
        <f>IF(MID(MST_CM_ITEM!A2085,12,2)&lt;&gt;"11",RIGHT(MST_CM_ITEM!A2085,13),RIGHT(MST_CM_ITEM!A2085,12))</f>
        <v>321711012013</v>
      </c>
      <c r="B2085" s="1" t="e">
        <f t="shared" si="128"/>
        <v>#REF!</v>
      </c>
      <c r="C2085" s="1" t="str">
        <f t="shared" si="129"/>
        <v>PPIORG3217</v>
      </c>
      <c r="D2085" s="1" t="str">
        <f t="shared" si="130"/>
        <v>PPISPLY321711</v>
      </c>
      <c r="E2085" s="1" t="str">
        <f t="shared" si="131"/>
        <v>PPIITEM321711012013</v>
      </c>
      <c r="F2085" s="1" t="str">
        <f>VLOOKUP( C2085,MST_CM_ORG!A:B,2)</f>
        <v>吉賀町</v>
      </c>
      <c r="G2085" s="1" t="str">
        <f>VLOOKUP(D2085, PPI_SPLYCD!A:B,2,FALSE)</f>
        <v>物品</v>
      </c>
      <c r="H2085" s="1" t="str">
        <f>VLOOKUP(E2085, MST_CM_ITEM!A:B,2,FALSE)</f>
        <v>物品の販売：車両類</v>
      </c>
    </row>
    <row r="2086" spans="1:8" x14ac:dyDescent="0.15">
      <c r="A2086" s="1" t="str">
        <f>IF(MID(MST_CM_ITEM!A2086,12,2)&lt;&gt;"11",RIGHT(MST_CM_ITEM!A2086,13),RIGHT(MST_CM_ITEM!A2086,12))</f>
        <v>321711012014</v>
      </c>
      <c r="B2086" s="1" t="e">
        <f t="shared" si="128"/>
        <v>#REF!</v>
      </c>
      <c r="C2086" s="1" t="str">
        <f t="shared" si="129"/>
        <v>PPIORG3217</v>
      </c>
      <c r="D2086" s="1" t="str">
        <f t="shared" si="130"/>
        <v>PPISPLY321711</v>
      </c>
      <c r="E2086" s="1" t="str">
        <f t="shared" si="131"/>
        <v>PPIITEM321711012014</v>
      </c>
      <c r="F2086" s="1" t="str">
        <f>VLOOKUP( C2086,MST_CM_ORG!A:B,2)</f>
        <v>吉賀町</v>
      </c>
      <c r="G2086" s="1" t="str">
        <f>VLOOKUP(D2086, PPI_SPLYCD!A:B,2,FALSE)</f>
        <v>物品</v>
      </c>
      <c r="H2086" s="1" t="str">
        <f>VLOOKUP(E2086, MST_CM_ITEM!A:B,2,FALSE)</f>
        <v>物品の販売：その他輸送･搬送機械器具類</v>
      </c>
    </row>
    <row r="2087" spans="1:8" x14ac:dyDescent="0.15">
      <c r="A2087" s="1" t="str">
        <f>IF(MID(MST_CM_ITEM!A2087,12,2)&lt;&gt;"11",RIGHT(MST_CM_ITEM!A2087,13),RIGHT(MST_CM_ITEM!A2087,12))</f>
        <v>321711012015</v>
      </c>
      <c r="B2087" s="1" t="e">
        <f t="shared" si="128"/>
        <v>#REF!</v>
      </c>
      <c r="C2087" s="1" t="str">
        <f t="shared" si="129"/>
        <v>PPIORG3217</v>
      </c>
      <c r="D2087" s="1" t="str">
        <f t="shared" si="130"/>
        <v>PPISPLY321711</v>
      </c>
      <c r="E2087" s="1" t="str">
        <f t="shared" si="131"/>
        <v>PPIITEM321711012015</v>
      </c>
      <c r="F2087" s="1" t="str">
        <f>VLOOKUP( C2087,MST_CM_ORG!A:B,2)</f>
        <v>吉賀町</v>
      </c>
      <c r="G2087" s="1" t="str">
        <f>VLOOKUP(D2087, PPI_SPLYCD!A:B,2,FALSE)</f>
        <v>物品</v>
      </c>
      <c r="H2087" s="1" t="str">
        <f>VLOOKUP(E2087, MST_CM_ITEM!A:B,2,FALSE)</f>
        <v>物品の販売：船舶類</v>
      </c>
    </row>
    <row r="2088" spans="1:8" x14ac:dyDescent="0.15">
      <c r="A2088" s="1" t="str">
        <f>IF(MID(MST_CM_ITEM!A2088,12,2)&lt;&gt;"11",RIGHT(MST_CM_ITEM!A2088,13),RIGHT(MST_CM_ITEM!A2088,12))</f>
        <v>321711012016</v>
      </c>
      <c r="B2088" s="1" t="e">
        <f t="shared" si="128"/>
        <v>#REF!</v>
      </c>
      <c r="C2088" s="1" t="str">
        <f t="shared" si="129"/>
        <v>PPIORG3217</v>
      </c>
      <c r="D2088" s="1" t="str">
        <f t="shared" si="130"/>
        <v>PPISPLY321711</v>
      </c>
      <c r="E2088" s="1" t="str">
        <f t="shared" si="131"/>
        <v>PPIITEM321711012016</v>
      </c>
      <c r="F2088" s="1" t="str">
        <f>VLOOKUP( C2088,MST_CM_ORG!A:B,2)</f>
        <v>吉賀町</v>
      </c>
      <c r="G2088" s="1" t="str">
        <f>VLOOKUP(D2088, PPI_SPLYCD!A:B,2,FALSE)</f>
        <v>物品</v>
      </c>
      <c r="H2088" s="1" t="str">
        <f>VLOOKUP(E2088, MST_CM_ITEM!A:B,2,FALSE)</f>
        <v>物品の販売：燃料類</v>
      </c>
    </row>
    <row r="2089" spans="1:8" x14ac:dyDescent="0.15">
      <c r="A2089" s="1" t="str">
        <f>IF(MID(MST_CM_ITEM!A2089,12,2)&lt;&gt;"11",RIGHT(MST_CM_ITEM!A2089,13),RIGHT(MST_CM_ITEM!A2089,12))</f>
        <v>321711012017</v>
      </c>
      <c r="B2089" s="1" t="e">
        <f t="shared" si="128"/>
        <v>#REF!</v>
      </c>
      <c r="C2089" s="1" t="str">
        <f t="shared" si="129"/>
        <v>PPIORG3217</v>
      </c>
      <c r="D2089" s="1" t="str">
        <f t="shared" si="130"/>
        <v>PPISPLY321711</v>
      </c>
      <c r="E2089" s="1" t="str">
        <f t="shared" si="131"/>
        <v>PPIITEM321711012017</v>
      </c>
      <c r="F2089" s="1" t="str">
        <f>VLOOKUP( C2089,MST_CM_ORG!A:B,2)</f>
        <v>吉賀町</v>
      </c>
      <c r="G2089" s="1" t="str">
        <f>VLOOKUP(D2089, PPI_SPLYCD!A:B,2,FALSE)</f>
        <v>物品</v>
      </c>
      <c r="H2089" s="1" t="str">
        <f>VLOOKUP(E2089, MST_CM_ITEM!A:B,2,FALSE)</f>
        <v>物品の販売：家具･什器類</v>
      </c>
    </row>
    <row r="2090" spans="1:8" x14ac:dyDescent="0.15">
      <c r="A2090" s="1" t="str">
        <f>IF(MID(MST_CM_ITEM!A2090,12,2)&lt;&gt;"11",RIGHT(MST_CM_ITEM!A2090,13),RIGHT(MST_CM_ITEM!A2090,12))</f>
        <v>321711012018</v>
      </c>
      <c r="B2090" s="1" t="e">
        <f t="shared" si="128"/>
        <v>#REF!</v>
      </c>
      <c r="C2090" s="1" t="str">
        <f t="shared" si="129"/>
        <v>PPIORG3217</v>
      </c>
      <c r="D2090" s="1" t="str">
        <f t="shared" si="130"/>
        <v>PPISPLY321711</v>
      </c>
      <c r="E2090" s="1" t="str">
        <f t="shared" si="131"/>
        <v>PPIITEM321711012018</v>
      </c>
      <c r="F2090" s="1" t="str">
        <f>VLOOKUP( C2090,MST_CM_ORG!A:B,2)</f>
        <v>吉賀町</v>
      </c>
      <c r="G2090" s="1" t="str">
        <f>VLOOKUP(D2090, PPI_SPLYCD!A:B,2,FALSE)</f>
        <v>物品</v>
      </c>
      <c r="H2090" s="1" t="str">
        <f>VLOOKUP(E2090, MST_CM_ITEM!A:B,2,FALSE)</f>
        <v>物品の販売：一般･産業用機器類</v>
      </c>
    </row>
    <row r="2091" spans="1:8" x14ac:dyDescent="0.15">
      <c r="A2091" s="1" t="str">
        <f>IF(MID(MST_CM_ITEM!A2091,12,2)&lt;&gt;"11",RIGHT(MST_CM_ITEM!A2091,13),RIGHT(MST_CM_ITEM!A2091,12))</f>
        <v>321711012019</v>
      </c>
      <c r="B2091" s="1" t="e">
        <f t="shared" si="128"/>
        <v>#REF!</v>
      </c>
      <c r="C2091" s="1" t="str">
        <f t="shared" si="129"/>
        <v>PPIORG3217</v>
      </c>
      <c r="D2091" s="1" t="str">
        <f t="shared" si="130"/>
        <v>PPISPLY321711</v>
      </c>
      <c r="E2091" s="1" t="str">
        <f t="shared" si="131"/>
        <v>PPIITEM321711012019</v>
      </c>
      <c r="F2091" s="1" t="str">
        <f>VLOOKUP( C2091,MST_CM_ORG!A:B,2)</f>
        <v>吉賀町</v>
      </c>
      <c r="G2091" s="1" t="str">
        <f>VLOOKUP(D2091, PPI_SPLYCD!A:B,2,FALSE)</f>
        <v>物品</v>
      </c>
      <c r="H2091" s="1" t="str">
        <f>VLOOKUP(E2091, MST_CM_ITEM!A:B,2,FALSE)</f>
        <v>物品の販売：電気･通信用機器類</v>
      </c>
    </row>
    <row r="2092" spans="1:8" x14ac:dyDescent="0.15">
      <c r="A2092" s="1" t="str">
        <f>IF(MID(MST_CM_ITEM!A2092,12,2)&lt;&gt;"11",RIGHT(MST_CM_ITEM!A2092,13),RIGHT(MST_CM_ITEM!A2092,12))</f>
        <v>321711012020</v>
      </c>
      <c r="B2092" s="1" t="e">
        <f t="shared" si="128"/>
        <v>#REF!</v>
      </c>
      <c r="C2092" s="1" t="str">
        <f t="shared" si="129"/>
        <v>PPIORG3217</v>
      </c>
      <c r="D2092" s="1" t="str">
        <f t="shared" si="130"/>
        <v>PPISPLY321711</v>
      </c>
      <c r="E2092" s="1" t="str">
        <f t="shared" si="131"/>
        <v>PPIITEM321711012020</v>
      </c>
      <c r="F2092" s="1" t="str">
        <f>VLOOKUP( C2092,MST_CM_ORG!A:B,2)</f>
        <v>吉賀町</v>
      </c>
      <c r="G2092" s="1" t="str">
        <f>VLOOKUP(D2092, PPI_SPLYCD!A:B,2,FALSE)</f>
        <v>物品</v>
      </c>
      <c r="H2092" s="1" t="str">
        <f>VLOOKUP(E2092, MST_CM_ITEM!A:B,2,FALSE)</f>
        <v>物品の販売：電子計算機類</v>
      </c>
    </row>
    <row r="2093" spans="1:8" x14ac:dyDescent="0.15">
      <c r="A2093" s="1" t="str">
        <f>IF(MID(MST_CM_ITEM!A2093,12,2)&lt;&gt;"11",RIGHT(MST_CM_ITEM!A2093,13),RIGHT(MST_CM_ITEM!A2093,12))</f>
        <v>321711012021</v>
      </c>
      <c r="B2093" s="1" t="e">
        <f t="shared" si="128"/>
        <v>#REF!</v>
      </c>
      <c r="C2093" s="1" t="str">
        <f t="shared" si="129"/>
        <v>PPIORG3217</v>
      </c>
      <c r="D2093" s="1" t="str">
        <f t="shared" si="130"/>
        <v>PPISPLY321711</v>
      </c>
      <c r="E2093" s="1" t="str">
        <f t="shared" si="131"/>
        <v>PPIITEM321711012021</v>
      </c>
      <c r="F2093" s="1" t="str">
        <f>VLOOKUP( C2093,MST_CM_ORG!A:B,2)</f>
        <v>吉賀町</v>
      </c>
      <c r="G2093" s="1" t="str">
        <f>VLOOKUP(D2093, PPI_SPLYCD!A:B,2,FALSE)</f>
        <v>物品</v>
      </c>
      <c r="H2093" s="1" t="str">
        <f>VLOOKUP(E2093, MST_CM_ITEM!A:B,2,FALSE)</f>
        <v>物品の販売：精密機器類</v>
      </c>
    </row>
    <row r="2094" spans="1:8" x14ac:dyDescent="0.15">
      <c r="A2094" s="1" t="str">
        <f>IF(MID(MST_CM_ITEM!A2094,12,2)&lt;&gt;"11",RIGHT(MST_CM_ITEM!A2094,13),RIGHT(MST_CM_ITEM!A2094,12))</f>
        <v>321711012022</v>
      </c>
      <c r="B2094" s="1" t="e">
        <f t="shared" si="128"/>
        <v>#REF!</v>
      </c>
      <c r="C2094" s="1" t="str">
        <f t="shared" si="129"/>
        <v>PPIORG3217</v>
      </c>
      <c r="D2094" s="1" t="str">
        <f t="shared" si="130"/>
        <v>PPISPLY321711</v>
      </c>
      <c r="E2094" s="1" t="str">
        <f t="shared" si="131"/>
        <v>PPIITEM321711012022</v>
      </c>
      <c r="F2094" s="1" t="str">
        <f>VLOOKUP( C2094,MST_CM_ORG!A:B,2)</f>
        <v>吉賀町</v>
      </c>
      <c r="G2094" s="1" t="str">
        <f>VLOOKUP(D2094, PPI_SPLYCD!A:B,2,FALSE)</f>
        <v>物品</v>
      </c>
      <c r="H2094" s="1" t="str">
        <f>VLOOKUP(E2094, MST_CM_ITEM!A:B,2,FALSE)</f>
        <v>物品の販売：医療用機器類</v>
      </c>
    </row>
    <row r="2095" spans="1:8" x14ac:dyDescent="0.15">
      <c r="A2095" s="1" t="str">
        <f>IF(MID(MST_CM_ITEM!A2095,12,2)&lt;&gt;"11",RIGHT(MST_CM_ITEM!A2095,13),RIGHT(MST_CM_ITEM!A2095,12))</f>
        <v>321711012023</v>
      </c>
      <c r="B2095" s="1" t="e">
        <f t="shared" si="128"/>
        <v>#REF!</v>
      </c>
      <c r="C2095" s="1" t="str">
        <f t="shared" si="129"/>
        <v>PPIORG3217</v>
      </c>
      <c r="D2095" s="1" t="str">
        <f t="shared" si="130"/>
        <v>PPISPLY321711</v>
      </c>
      <c r="E2095" s="1" t="str">
        <f t="shared" si="131"/>
        <v>PPIITEM321711012023</v>
      </c>
      <c r="F2095" s="1" t="str">
        <f>VLOOKUP( C2095,MST_CM_ORG!A:B,2)</f>
        <v>吉賀町</v>
      </c>
      <c r="G2095" s="1" t="str">
        <f>VLOOKUP(D2095, PPI_SPLYCD!A:B,2,FALSE)</f>
        <v>物品</v>
      </c>
      <c r="H2095" s="1" t="str">
        <f>VLOOKUP(E2095, MST_CM_ITEM!A:B,2,FALSE)</f>
        <v>物品の販売：事務用機器類</v>
      </c>
    </row>
    <row r="2096" spans="1:8" x14ac:dyDescent="0.15">
      <c r="A2096" s="1" t="str">
        <f>IF(MID(MST_CM_ITEM!A2096,12,2)&lt;&gt;"11",RIGHT(MST_CM_ITEM!A2096,13),RIGHT(MST_CM_ITEM!A2096,12))</f>
        <v>321711012024</v>
      </c>
      <c r="B2096" s="1" t="e">
        <f t="shared" si="128"/>
        <v>#REF!</v>
      </c>
      <c r="C2096" s="1" t="str">
        <f t="shared" si="129"/>
        <v>PPIORG3217</v>
      </c>
      <c r="D2096" s="1" t="str">
        <f t="shared" si="130"/>
        <v>PPISPLY321711</v>
      </c>
      <c r="E2096" s="1" t="str">
        <f t="shared" si="131"/>
        <v>PPIITEM321711012024</v>
      </c>
      <c r="F2096" s="1" t="str">
        <f>VLOOKUP( C2096,MST_CM_ORG!A:B,2)</f>
        <v>吉賀町</v>
      </c>
      <c r="G2096" s="1" t="str">
        <f>VLOOKUP(D2096, PPI_SPLYCD!A:B,2,FALSE)</f>
        <v>物品</v>
      </c>
      <c r="H2096" s="1" t="str">
        <f>VLOOKUP(E2096, MST_CM_ITEM!A:B,2,FALSE)</f>
        <v>物品の販売：その他機器類</v>
      </c>
    </row>
    <row r="2097" spans="1:8" x14ac:dyDescent="0.15">
      <c r="A2097" s="1" t="str">
        <f>IF(MID(MST_CM_ITEM!A2097,12,2)&lt;&gt;"11",RIGHT(MST_CM_ITEM!A2097,13),RIGHT(MST_CM_ITEM!A2097,12))</f>
        <v>321711012025</v>
      </c>
      <c r="B2097" s="1" t="e">
        <f t="shared" si="128"/>
        <v>#REF!</v>
      </c>
      <c r="C2097" s="1" t="str">
        <f t="shared" si="129"/>
        <v>PPIORG3217</v>
      </c>
      <c r="D2097" s="1" t="str">
        <f t="shared" si="130"/>
        <v>PPISPLY321711</v>
      </c>
      <c r="E2097" s="1" t="str">
        <f t="shared" si="131"/>
        <v>PPIITEM321711012025</v>
      </c>
      <c r="F2097" s="1" t="str">
        <f>VLOOKUP( C2097,MST_CM_ORG!A:B,2)</f>
        <v>吉賀町</v>
      </c>
      <c r="G2097" s="1" t="str">
        <f>VLOOKUP(D2097, PPI_SPLYCD!A:B,2,FALSE)</f>
        <v>物品</v>
      </c>
      <c r="H2097" s="1" t="str">
        <f>VLOOKUP(E2097, MST_CM_ITEM!A:B,2,FALSE)</f>
        <v>物品の販売：医薬品･医療用品</v>
      </c>
    </row>
    <row r="2098" spans="1:8" x14ac:dyDescent="0.15">
      <c r="A2098" s="1" t="str">
        <f>IF(MID(MST_CM_ITEM!A2098,12,2)&lt;&gt;"11",RIGHT(MST_CM_ITEM!A2098,13),RIGHT(MST_CM_ITEM!A2098,12))</f>
        <v>321711012026</v>
      </c>
      <c r="B2098" s="1" t="e">
        <f t="shared" si="128"/>
        <v>#REF!</v>
      </c>
      <c r="C2098" s="1" t="str">
        <f t="shared" si="129"/>
        <v>PPIORG3217</v>
      </c>
      <c r="D2098" s="1" t="str">
        <f t="shared" si="130"/>
        <v>PPISPLY321711</v>
      </c>
      <c r="E2098" s="1" t="str">
        <f t="shared" si="131"/>
        <v>PPIITEM321711012026</v>
      </c>
      <c r="F2098" s="1" t="str">
        <f>VLOOKUP( C2098,MST_CM_ORG!A:B,2)</f>
        <v>吉賀町</v>
      </c>
      <c r="G2098" s="1" t="str">
        <f>VLOOKUP(D2098, PPI_SPLYCD!A:B,2,FALSE)</f>
        <v>物品</v>
      </c>
      <c r="H2098" s="1" t="str">
        <f>VLOOKUP(E2098, MST_CM_ITEM!A:B,2,FALSE)</f>
        <v>物品の販売：事務用品類</v>
      </c>
    </row>
    <row r="2099" spans="1:8" x14ac:dyDescent="0.15">
      <c r="A2099" s="1" t="str">
        <f>IF(MID(MST_CM_ITEM!A2099,12,2)&lt;&gt;"11",RIGHT(MST_CM_ITEM!A2099,13),RIGHT(MST_CM_ITEM!A2099,12))</f>
        <v>321711012027</v>
      </c>
      <c r="B2099" s="1" t="e">
        <f t="shared" si="128"/>
        <v>#REF!</v>
      </c>
      <c r="C2099" s="1" t="str">
        <f t="shared" si="129"/>
        <v>PPIORG3217</v>
      </c>
      <c r="D2099" s="1" t="str">
        <f t="shared" si="130"/>
        <v>PPISPLY321711</v>
      </c>
      <c r="E2099" s="1" t="str">
        <f t="shared" si="131"/>
        <v>PPIITEM321711012027</v>
      </c>
      <c r="F2099" s="1" t="str">
        <f>VLOOKUP( C2099,MST_CM_ORG!A:B,2)</f>
        <v>吉賀町</v>
      </c>
      <c r="G2099" s="1" t="str">
        <f>VLOOKUP(D2099, PPI_SPLYCD!A:B,2,FALSE)</f>
        <v>物品</v>
      </c>
      <c r="H2099" s="1" t="str">
        <f>VLOOKUP(E2099, MST_CM_ITEM!A:B,2,FALSE)</f>
        <v>物品の販売：土木･建設･建築材料</v>
      </c>
    </row>
    <row r="2100" spans="1:8" x14ac:dyDescent="0.15">
      <c r="A2100" s="1" t="str">
        <f>IF(MID(MST_CM_ITEM!A2100,12,2)&lt;&gt;"11",RIGHT(MST_CM_ITEM!A2100,13),RIGHT(MST_CM_ITEM!A2100,12))</f>
        <v>321711012028</v>
      </c>
      <c r="B2100" s="1" t="e">
        <f t="shared" si="128"/>
        <v>#REF!</v>
      </c>
      <c r="C2100" s="1" t="str">
        <f t="shared" si="129"/>
        <v>PPIORG3217</v>
      </c>
      <c r="D2100" s="1" t="str">
        <f t="shared" si="130"/>
        <v>PPISPLY321711</v>
      </c>
      <c r="E2100" s="1" t="str">
        <f t="shared" si="131"/>
        <v>PPIITEM321711012028</v>
      </c>
      <c r="F2100" s="1" t="str">
        <f>VLOOKUP( C2100,MST_CM_ORG!A:B,2)</f>
        <v>吉賀町</v>
      </c>
      <c r="G2100" s="1" t="str">
        <f>VLOOKUP(D2100, PPI_SPLYCD!A:B,2,FALSE)</f>
        <v>物品</v>
      </c>
      <c r="H2100" s="1" t="str">
        <f>VLOOKUP(E2100, MST_CM_ITEM!A:B,2,FALSE)</f>
        <v>物品の販売：造幣･印刷事業用原材料類</v>
      </c>
    </row>
    <row r="2101" spans="1:8" x14ac:dyDescent="0.15">
      <c r="A2101" s="1" t="str">
        <f>IF(MID(MST_CM_ITEM!A2101,12,2)&lt;&gt;"11",RIGHT(MST_CM_ITEM!A2101,13),RIGHT(MST_CM_ITEM!A2101,12))</f>
        <v>321711012029</v>
      </c>
      <c r="B2101" s="1" t="e">
        <f t="shared" si="128"/>
        <v>#REF!</v>
      </c>
      <c r="C2101" s="1" t="str">
        <f t="shared" si="129"/>
        <v>PPIORG3217</v>
      </c>
      <c r="D2101" s="1" t="str">
        <f t="shared" si="130"/>
        <v>PPISPLY321711</v>
      </c>
      <c r="E2101" s="1" t="str">
        <f t="shared" si="131"/>
        <v>PPIITEM321711012029</v>
      </c>
      <c r="F2101" s="1" t="str">
        <f>VLOOKUP( C2101,MST_CM_ORG!A:B,2)</f>
        <v>吉賀町</v>
      </c>
      <c r="G2101" s="1" t="str">
        <f>VLOOKUP(D2101, PPI_SPLYCD!A:B,2,FALSE)</f>
        <v>物品</v>
      </c>
      <c r="H2101" s="1" t="str">
        <f>VLOOKUP(E2101, MST_CM_ITEM!A:B,2,FALSE)</f>
        <v>物品の販売：造幣事業用金属工芸品類</v>
      </c>
    </row>
    <row r="2102" spans="1:8" x14ac:dyDescent="0.15">
      <c r="A2102" s="1" t="str">
        <f>IF(MID(MST_CM_ITEM!A2102,12,2)&lt;&gt;"11",RIGHT(MST_CM_ITEM!A2102,13),RIGHT(MST_CM_ITEM!A2102,12))</f>
        <v>321711012030</v>
      </c>
      <c r="B2102" s="1" t="e">
        <f t="shared" si="128"/>
        <v>#REF!</v>
      </c>
      <c r="C2102" s="1" t="str">
        <f t="shared" si="129"/>
        <v>PPIORG3217</v>
      </c>
      <c r="D2102" s="1" t="str">
        <f t="shared" si="130"/>
        <v>PPISPLY321711</v>
      </c>
      <c r="E2102" s="1" t="str">
        <f t="shared" si="131"/>
        <v>PPIITEM321711012030</v>
      </c>
      <c r="F2102" s="1" t="str">
        <f>VLOOKUP( C2102,MST_CM_ORG!A:B,2)</f>
        <v>吉賀町</v>
      </c>
      <c r="G2102" s="1" t="str">
        <f>VLOOKUP(D2102, PPI_SPLYCD!A:B,2,FALSE)</f>
        <v>物品</v>
      </c>
      <c r="H2102" s="1" t="str">
        <f>VLOOKUP(E2102, MST_CM_ITEM!A:B,2,FALSE)</f>
        <v>物品の販売：警察用装備品類</v>
      </c>
    </row>
    <row r="2103" spans="1:8" x14ac:dyDescent="0.15">
      <c r="A2103" s="1" t="str">
        <f>IF(MID(MST_CM_ITEM!A2103,12,2)&lt;&gt;"11",RIGHT(MST_CM_ITEM!A2103,13),RIGHT(MST_CM_ITEM!A2103,12))</f>
        <v>321711012031</v>
      </c>
      <c r="B2103" s="1" t="e">
        <f t="shared" si="128"/>
        <v>#REF!</v>
      </c>
      <c r="C2103" s="1" t="str">
        <f t="shared" si="129"/>
        <v>PPIORG3217</v>
      </c>
      <c r="D2103" s="1" t="str">
        <f t="shared" si="130"/>
        <v>PPISPLY321711</v>
      </c>
      <c r="E2103" s="1" t="str">
        <f t="shared" si="131"/>
        <v>PPIITEM321711012031</v>
      </c>
      <c r="F2103" s="1" t="str">
        <f>VLOOKUP( C2103,MST_CM_ORG!A:B,2)</f>
        <v>吉賀町</v>
      </c>
      <c r="G2103" s="1" t="str">
        <f>VLOOKUP(D2103, PPI_SPLYCD!A:B,2,FALSE)</f>
        <v>物品</v>
      </c>
      <c r="H2103" s="1" t="str">
        <f>VLOOKUP(E2103, MST_CM_ITEM!A:B,2,FALSE)</f>
        <v>物品の販売：防衛用装備品類</v>
      </c>
    </row>
    <row r="2104" spans="1:8" x14ac:dyDescent="0.15">
      <c r="A2104" s="1" t="str">
        <f>IF(MID(MST_CM_ITEM!A2104,12,2)&lt;&gt;"11",RIGHT(MST_CM_ITEM!A2104,13),RIGHT(MST_CM_ITEM!A2104,12))</f>
        <v>321711012032</v>
      </c>
      <c r="B2104" s="1" t="e">
        <f t="shared" si="128"/>
        <v>#REF!</v>
      </c>
      <c r="C2104" s="1" t="str">
        <f t="shared" si="129"/>
        <v>PPIORG3217</v>
      </c>
      <c r="D2104" s="1" t="str">
        <f t="shared" si="130"/>
        <v>PPISPLY321711</v>
      </c>
      <c r="E2104" s="1" t="str">
        <f t="shared" si="131"/>
        <v>PPIITEM321711012032</v>
      </c>
      <c r="F2104" s="1" t="str">
        <f>VLOOKUP( C2104,MST_CM_ORG!A:B,2)</f>
        <v>吉賀町</v>
      </c>
      <c r="G2104" s="1" t="str">
        <f>VLOOKUP(D2104, PPI_SPLYCD!A:B,2,FALSE)</f>
        <v>物品</v>
      </c>
      <c r="H2104" s="1" t="str">
        <f>VLOOKUP(E2104, MST_CM_ITEM!A:B,2,FALSE)</f>
        <v>物品の販売：教材類</v>
      </c>
    </row>
    <row r="2105" spans="1:8" x14ac:dyDescent="0.15">
      <c r="A2105" s="1" t="str">
        <f>IF(MID(MST_CM_ITEM!A2105,12,2)&lt;&gt;"11",RIGHT(MST_CM_ITEM!A2105,13),RIGHT(MST_CM_ITEM!A2105,12))</f>
        <v>321711012033</v>
      </c>
      <c r="B2105" s="1" t="e">
        <f t="shared" si="128"/>
        <v>#REF!</v>
      </c>
      <c r="C2105" s="1" t="str">
        <f t="shared" si="129"/>
        <v>PPIORG3217</v>
      </c>
      <c r="D2105" s="1" t="str">
        <f t="shared" si="130"/>
        <v>PPISPLY321711</v>
      </c>
      <c r="E2105" s="1" t="str">
        <f t="shared" si="131"/>
        <v>PPIITEM321711012033</v>
      </c>
      <c r="F2105" s="1" t="str">
        <f>VLOOKUP( C2105,MST_CM_ORG!A:B,2)</f>
        <v>吉賀町</v>
      </c>
      <c r="G2105" s="1" t="str">
        <f>VLOOKUP(D2105, PPI_SPLYCD!A:B,2,FALSE)</f>
        <v>物品</v>
      </c>
      <c r="H2105" s="1" t="str">
        <f>VLOOKUP(E2105, MST_CM_ITEM!A:B,2,FALSE)</f>
        <v>物品の販売：消防防災用品類</v>
      </c>
    </row>
    <row r="2106" spans="1:8" x14ac:dyDescent="0.15">
      <c r="A2106" s="1" t="str">
        <f>IF(MID(MST_CM_ITEM!A2106,12,2)&lt;&gt;"11",RIGHT(MST_CM_ITEM!A2106,13),RIGHT(MST_CM_ITEM!A2106,12))</f>
        <v>321711012034</v>
      </c>
      <c r="B2106" s="1" t="e">
        <f t="shared" si="128"/>
        <v>#REF!</v>
      </c>
      <c r="C2106" s="1" t="str">
        <f t="shared" si="129"/>
        <v>PPIORG3217</v>
      </c>
      <c r="D2106" s="1" t="str">
        <f t="shared" si="130"/>
        <v>PPISPLY321711</v>
      </c>
      <c r="E2106" s="1" t="str">
        <f t="shared" si="131"/>
        <v>PPIITEM321711012034</v>
      </c>
      <c r="F2106" s="1" t="str">
        <f>VLOOKUP( C2106,MST_CM_ORG!A:B,2)</f>
        <v>吉賀町</v>
      </c>
      <c r="G2106" s="1" t="str">
        <f>VLOOKUP(D2106, PPI_SPLYCD!A:B,2,FALSE)</f>
        <v>物品</v>
      </c>
      <c r="H2106" s="1" t="str">
        <f>VLOOKUP(E2106, MST_CM_ITEM!A:B,2,FALSE)</f>
        <v>物品の販売：厨房機器類</v>
      </c>
    </row>
    <row r="2107" spans="1:8" x14ac:dyDescent="0.15">
      <c r="A2107" s="1" t="str">
        <f>IF(MID(MST_CM_ITEM!A2107,12,2)&lt;&gt;"11",RIGHT(MST_CM_ITEM!A2107,13),RIGHT(MST_CM_ITEM!A2107,12))</f>
        <v>321711012035</v>
      </c>
      <c r="B2107" s="1" t="e">
        <f t="shared" si="128"/>
        <v>#REF!</v>
      </c>
      <c r="C2107" s="1" t="str">
        <f t="shared" si="129"/>
        <v>PPIORG3217</v>
      </c>
      <c r="D2107" s="1" t="str">
        <f t="shared" si="130"/>
        <v>PPISPLY321711</v>
      </c>
      <c r="E2107" s="1" t="str">
        <f t="shared" si="131"/>
        <v>PPIITEM321711012035</v>
      </c>
      <c r="F2107" s="1" t="str">
        <f>VLOOKUP( C2107,MST_CM_ORG!A:B,2)</f>
        <v>吉賀町</v>
      </c>
      <c r="G2107" s="1" t="str">
        <f>VLOOKUP(D2107, PPI_SPLYCD!A:B,2,FALSE)</f>
        <v>物品</v>
      </c>
      <c r="H2107" s="1" t="str">
        <f>VLOOKUP(E2107, MST_CM_ITEM!A:B,2,FALSE)</f>
        <v>物品の販売：水道メーター類</v>
      </c>
    </row>
    <row r="2108" spans="1:8" x14ac:dyDescent="0.15">
      <c r="A2108" s="1" t="str">
        <f>IF(MID(MST_CM_ITEM!A2108,12,2)&lt;&gt;"11",RIGHT(MST_CM_ITEM!A2108,13),RIGHT(MST_CM_ITEM!A2108,12))</f>
        <v>321711012036</v>
      </c>
      <c r="B2108" s="1" t="e">
        <f t="shared" si="128"/>
        <v>#REF!</v>
      </c>
      <c r="C2108" s="1" t="str">
        <f t="shared" si="129"/>
        <v>PPIORG3217</v>
      </c>
      <c r="D2108" s="1" t="str">
        <f t="shared" si="130"/>
        <v>PPISPLY321711</v>
      </c>
      <c r="E2108" s="1" t="str">
        <f t="shared" si="131"/>
        <v>PPIITEM321711012036</v>
      </c>
      <c r="F2108" s="1" t="str">
        <f>VLOOKUP( C2108,MST_CM_ORG!A:B,2)</f>
        <v>吉賀町</v>
      </c>
      <c r="G2108" s="1" t="str">
        <f>VLOOKUP(D2108, PPI_SPLYCD!A:B,2,FALSE)</f>
        <v>物品</v>
      </c>
      <c r="H2108" s="1" t="str">
        <f>VLOOKUP(E2108, MST_CM_ITEM!A:B,2,FALSE)</f>
        <v>物品の販売：工業薬品類</v>
      </c>
    </row>
    <row r="2109" spans="1:8" x14ac:dyDescent="0.15">
      <c r="A2109" s="1" t="str">
        <f>IF(MID(MST_CM_ITEM!A2109,12,2)&lt;&gt;"11",RIGHT(MST_CM_ITEM!A2109,13),RIGHT(MST_CM_ITEM!A2109,12))</f>
        <v>321711012037</v>
      </c>
      <c r="B2109" s="1" t="e">
        <f t="shared" si="128"/>
        <v>#REF!</v>
      </c>
      <c r="C2109" s="1" t="str">
        <f t="shared" si="129"/>
        <v>PPIORG3217</v>
      </c>
      <c r="D2109" s="1" t="str">
        <f t="shared" si="130"/>
        <v>PPISPLY321711</v>
      </c>
      <c r="E2109" s="1" t="str">
        <f t="shared" si="131"/>
        <v>PPIITEM321711012037</v>
      </c>
      <c r="F2109" s="1" t="str">
        <f>VLOOKUP( C2109,MST_CM_ORG!A:B,2)</f>
        <v>吉賀町</v>
      </c>
      <c r="G2109" s="1" t="str">
        <f>VLOOKUP(D2109, PPI_SPLYCD!A:B,2,FALSE)</f>
        <v>物品</v>
      </c>
      <c r="H2109" s="1" t="str">
        <f>VLOOKUP(E2109, MST_CM_ITEM!A:B,2,FALSE)</f>
        <v>物品の販売：看板・標識類</v>
      </c>
    </row>
    <row r="2110" spans="1:8" x14ac:dyDescent="0.15">
      <c r="A2110" s="1" t="str">
        <f>IF(MID(MST_CM_ITEM!A2110,12,2)&lt;&gt;"11",RIGHT(MST_CM_ITEM!A2110,13),RIGHT(MST_CM_ITEM!A2110,12))</f>
        <v>321711012038</v>
      </c>
      <c r="B2110" s="1" t="e">
        <f t="shared" si="128"/>
        <v>#REF!</v>
      </c>
      <c r="C2110" s="1" t="str">
        <f t="shared" si="129"/>
        <v>PPIORG3217</v>
      </c>
      <c r="D2110" s="1" t="str">
        <f t="shared" si="130"/>
        <v>PPISPLY321711</v>
      </c>
      <c r="E2110" s="1" t="str">
        <f t="shared" si="131"/>
        <v>PPIITEM321711012038</v>
      </c>
      <c r="F2110" s="1" t="str">
        <f>VLOOKUP( C2110,MST_CM_ORG!A:B,2)</f>
        <v>吉賀町</v>
      </c>
      <c r="G2110" s="1" t="str">
        <f>VLOOKUP(D2110, PPI_SPLYCD!A:B,2,FALSE)</f>
        <v>物品</v>
      </c>
      <c r="H2110" s="1" t="str">
        <f>VLOOKUP(E2110, MST_CM_ITEM!A:B,2,FALSE)</f>
        <v>物品の販売：コピー・青写真</v>
      </c>
    </row>
    <row r="2111" spans="1:8" x14ac:dyDescent="0.15">
      <c r="A2111" s="1" t="str">
        <f>IF(MID(MST_CM_ITEM!A2111,12,2)&lt;&gt;"11",RIGHT(MST_CM_ITEM!A2111,13),RIGHT(MST_CM_ITEM!A2111,12))</f>
        <v>321711012039</v>
      </c>
      <c r="B2111" s="1" t="e">
        <f t="shared" si="128"/>
        <v>#REF!</v>
      </c>
      <c r="C2111" s="1" t="str">
        <f t="shared" si="129"/>
        <v>PPIORG3217</v>
      </c>
      <c r="D2111" s="1" t="str">
        <f t="shared" si="130"/>
        <v>PPISPLY321711</v>
      </c>
      <c r="E2111" s="1" t="str">
        <f t="shared" si="131"/>
        <v>PPIITEM321711012039</v>
      </c>
      <c r="F2111" s="1" t="str">
        <f>VLOOKUP( C2111,MST_CM_ORG!A:B,2)</f>
        <v>吉賀町</v>
      </c>
      <c r="G2111" s="1" t="str">
        <f>VLOOKUP(D2111, PPI_SPLYCD!A:B,2,FALSE)</f>
        <v>物品</v>
      </c>
      <c r="H2111" s="1" t="str">
        <f>VLOOKUP(E2111, MST_CM_ITEM!A:B,2,FALSE)</f>
        <v>物品の販売：印判類</v>
      </c>
    </row>
    <row r="2112" spans="1:8" x14ac:dyDescent="0.15">
      <c r="A2112" s="1" t="str">
        <f>IF(MID(MST_CM_ITEM!A2112,12,2)&lt;&gt;"11",RIGHT(MST_CM_ITEM!A2112,13),RIGHT(MST_CM_ITEM!A2112,12))</f>
        <v>321711012040</v>
      </c>
      <c r="B2112" s="1" t="e">
        <f t="shared" si="128"/>
        <v>#REF!</v>
      </c>
      <c r="C2112" s="1" t="str">
        <f t="shared" si="129"/>
        <v>PPIORG3217</v>
      </c>
      <c r="D2112" s="1" t="str">
        <f t="shared" si="130"/>
        <v>PPISPLY321711</v>
      </c>
      <c r="E2112" s="1" t="str">
        <f t="shared" si="131"/>
        <v>PPIITEM321711012040</v>
      </c>
      <c r="F2112" s="1" t="str">
        <f>VLOOKUP( C2112,MST_CM_ORG!A:B,2)</f>
        <v>吉賀町</v>
      </c>
      <c r="G2112" s="1" t="str">
        <f>VLOOKUP(D2112, PPI_SPLYCD!A:B,2,FALSE)</f>
        <v>物品</v>
      </c>
      <c r="H2112" s="1" t="str">
        <f>VLOOKUP(E2112, MST_CM_ITEM!A:B,2,FALSE)</f>
        <v>物品の販売：文具</v>
      </c>
    </row>
    <row r="2113" spans="1:8" x14ac:dyDescent="0.15">
      <c r="A2113" s="1" t="str">
        <f>IF(MID(MST_CM_ITEM!A2113,12,2)&lt;&gt;"11",RIGHT(MST_CM_ITEM!A2113,13),RIGHT(MST_CM_ITEM!A2113,12))</f>
        <v>321711012041</v>
      </c>
      <c r="B2113" s="1" t="e">
        <f t="shared" si="128"/>
        <v>#REF!</v>
      </c>
      <c r="C2113" s="1" t="str">
        <f t="shared" si="129"/>
        <v>PPIORG3217</v>
      </c>
      <c r="D2113" s="1" t="str">
        <f t="shared" si="130"/>
        <v>PPISPLY321711</v>
      </c>
      <c r="E2113" s="1" t="str">
        <f t="shared" si="131"/>
        <v>PPIITEM321711012041</v>
      </c>
      <c r="F2113" s="1" t="str">
        <f>VLOOKUP( C2113,MST_CM_ORG!A:B,2)</f>
        <v>吉賀町</v>
      </c>
      <c r="G2113" s="1" t="str">
        <f>VLOOKUP(D2113, PPI_SPLYCD!A:B,2,FALSE)</f>
        <v>物品</v>
      </c>
      <c r="H2113" s="1" t="str">
        <f>VLOOKUP(E2113, MST_CM_ITEM!A:B,2,FALSE)</f>
        <v>物品の販売：パソコン・ソフト</v>
      </c>
    </row>
    <row r="2114" spans="1:8" x14ac:dyDescent="0.15">
      <c r="A2114" s="1" t="str">
        <f>IF(MID(MST_CM_ITEM!A2114,12,2)&lt;&gt;"11",RIGHT(MST_CM_ITEM!A2114,13),RIGHT(MST_CM_ITEM!A2114,12))</f>
        <v>321711012042</v>
      </c>
      <c r="B2114" s="1" t="e">
        <f t="shared" si="128"/>
        <v>#REF!</v>
      </c>
      <c r="C2114" s="1" t="str">
        <f t="shared" si="129"/>
        <v>PPIORG3217</v>
      </c>
      <c r="D2114" s="1" t="str">
        <f t="shared" si="130"/>
        <v>PPISPLY321711</v>
      </c>
      <c r="E2114" s="1" t="str">
        <f t="shared" si="131"/>
        <v>PPIITEM321711012042</v>
      </c>
      <c r="F2114" s="1" t="str">
        <f>VLOOKUP( C2114,MST_CM_ORG!A:B,2)</f>
        <v>吉賀町</v>
      </c>
      <c r="G2114" s="1" t="str">
        <f>VLOOKUP(D2114, PPI_SPLYCD!A:B,2,FALSE)</f>
        <v>物品</v>
      </c>
      <c r="H2114" s="1" t="str">
        <f>VLOOKUP(E2114, MST_CM_ITEM!A:B,2,FALSE)</f>
        <v>物品の販売：贈答品・表彰具類</v>
      </c>
    </row>
    <row r="2115" spans="1:8" x14ac:dyDescent="0.15">
      <c r="A2115" s="1" t="str">
        <f>IF(MID(MST_CM_ITEM!A2115,12,2)&lt;&gt;"11",RIGHT(MST_CM_ITEM!A2115,13),RIGHT(MST_CM_ITEM!A2115,12))</f>
        <v>321711012043</v>
      </c>
      <c r="B2115" s="1" t="e">
        <f t="shared" si="128"/>
        <v>#REF!</v>
      </c>
      <c r="C2115" s="1" t="str">
        <f t="shared" si="129"/>
        <v>PPIORG3217</v>
      </c>
      <c r="D2115" s="1" t="str">
        <f t="shared" si="130"/>
        <v>PPISPLY321711</v>
      </c>
      <c r="E2115" s="1" t="str">
        <f t="shared" si="131"/>
        <v>PPIITEM321711012043</v>
      </c>
      <c r="F2115" s="1" t="str">
        <f>VLOOKUP( C2115,MST_CM_ORG!A:B,2)</f>
        <v>吉賀町</v>
      </c>
      <c r="G2115" s="1" t="str">
        <f>VLOOKUP(D2115, PPI_SPLYCD!A:B,2,FALSE)</f>
        <v>物品</v>
      </c>
      <c r="H2115" s="1" t="str">
        <f>VLOOKUP(E2115, MST_CM_ITEM!A:B,2,FALSE)</f>
        <v>物品の販売：教材・教具</v>
      </c>
    </row>
    <row r="2116" spans="1:8" x14ac:dyDescent="0.15">
      <c r="A2116" s="1" t="str">
        <f>IF(MID(MST_CM_ITEM!A2116,12,2)&lt;&gt;"11",RIGHT(MST_CM_ITEM!A2116,13),RIGHT(MST_CM_ITEM!A2116,12))</f>
        <v>321711012044</v>
      </c>
      <c r="B2116" s="1" t="e">
        <f t="shared" ref="B2116:B2179" si="132">IF(OR(ISERROR(F2116),ISERROR(G2116),ISERROR(H2116)),"",IF(org_name&lt;&gt;F2116,"",CONCATENATE(G2116,"：",H2116)))</f>
        <v>#REF!</v>
      </c>
      <c r="C2116" s="1" t="str">
        <f t="shared" ref="C2116:C2179" si="133">"PPIORG"&amp;LEFT(A2116,4)</f>
        <v>PPIORG3217</v>
      </c>
      <c r="D2116" s="1" t="str">
        <f t="shared" ref="D2116:D2179" si="134">"PPISPLY"&amp;LEFT(A2116,6)</f>
        <v>PPISPLY321711</v>
      </c>
      <c r="E2116" s="1" t="str">
        <f t="shared" ref="E2116:E2179" si="135">"PPIITEM"&amp;A2116</f>
        <v>PPIITEM321711012044</v>
      </c>
      <c r="F2116" s="1" t="str">
        <f>VLOOKUP( C2116,MST_CM_ORG!A:B,2)</f>
        <v>吉賀町</v>
      </c>
      <c r="G2116" s="1" t="str">
        <f>VLOOKUP(D2116, PPI_SPLYCD!A:B,2,FALSE)</f>
        <v>物品</v>
      </c>
      <c r="H2116" s="1" t="str">
        <f>VLOOKUP(E2116, MST_CM_ITEM!A:B,2,FALSE)</f>
        <v>物品の販売：運動用具類</v>
      </c>
    </row>
    <row r="2117" spans="1:8" x14ac:dyDescent="0.15">
      <c r="A2117" s="1" t="str">
        <f>IF(MID(MST_CM_ITEM!A2117,12,2)&lt;&gt;"11",RIGHT(MST_CM_ITEM!A2117,13),RIGHT(MST_CM_ITEM!A2117,12))</f>
        <v>321711012045</v>
      </c>
      <c r="B2117" s="1" t="e">
        <f t="shared" si="132"/>
        <v>#REF!</v>
      </c>
      <c r="C2117" s="1" t="str">
        <f t="shared" si="133"/>
        <v>PPIORG3217</v>
      </c>
      <c r="D2117" s="1" t="str">
        <f t="shared" si="134"/>
        <v>PPISPLY321711</v>
      </c>
      <c r="E2117" s="1" t="str">
        <f t="shared" si="135"/>
        <v>PPIITEM321711012045</v>
      </c>
      <c r="F2117" s="1" t="str">
        <f>VLOOKUP( C2117,MST_CM_ORG!A:B,2)</f>
        <v>吉賀町</v>
      </c>
      <c r="G2117" s="1" t="str">
        <f>VLOOKUP(D2117, PPI_SPLYCD!A:B,2,FALSE)</f>
        <v>物品</v>
      </c>
      <c r="H2117" s="1" t="str">
        <f>VLOOKUP(E2117, MST_CM_ITEM!A:B,2,FALSE)</f>
        <v>物品の販売：音楽器具類</v>
      </c>
    </row>
    <row r="2118" spans="1:8" x14ac:dyDescent="0.15">
      <c r="A2118" s="1" t="str">
        <f>IF(MID(MST_CM_ITEM!A2118,12,2)&lt;&gt;"11",RIGHT(MST_CM_ITEM!A2118,13),RIGHT(MST_CM_ITEM!A2118,12))</f>
        <v>321711012046</v>
      </c>
      <c r="B2118" s="1" t="e">
        <f t="shared" si="132"/>
        <v>#REF!</v>
      </c>
      <c r="C2118" s="1" t="str">
        <f t="shared" si="133"/>
        <v>PPIORG3217</v>
      </c>
      <c r="D2118" s="1" t="str">
        <f t="shared" si="134"/>
        <v>PPISPLY321711</v>
      </c>
      <c r="E2118" s="1" t="str">
        <f t="shared" si="135"/>
        <v>PPIITEM321711012046</v>
      </c>
      <c r="F2118" s="1" t="str">
        <f>VLOOKUP( C2118,MST_CM_ORG!A:B,2)</f>
        <v>吉賀町</v>
      </c>
      <c r="G2118" s="1" t="str">
        <f>VLOOKUP(D2118, PPI_SPLYCD!A:B,2,FALSE)</f>
        <v>物品</v>
      </c>
      <c r="H2118" s="1" t="str">
        <f>VLOOKUP(E2118, MST_CM_ITEM!A:B,2,FALSE)</f>
        <v>物品の販売：食品類</v>
      </c>
    </row>
    <row r="2119" spans="1:8" x14ac:dyDescent="0.15">
      <c r="A2119" s="1" t="str">
        <f>IF(MID(MST_CM_ITEM!A2119,12,2)&lt;&gt;"11",RIGHT(MST_CM_ITEM!A2119,13),RIGHT(MST_CM_ITEM!A2119,12))</f>
        <v>321711012047</v>
      </c>
      <c r="B2119" s="1" t="e">
        <f t="shared" si="132"/>
        <v>#REF!</v>
      </c>
      <c r="C2119" s="1" t="str">
        <f t="shared" si="133"/>
        <v>PPIORG3217</v>
      </c>
      <c r="D2119" s="1" t="str">
        <f t="shared" si="134"/>
        <v>PPISPLY321711</v>
      </c>
      <c r="E2119" s="1" t="str">
        <f t="shared" si="135"/>
        <v>PPIITEM321711012047</v>
      </c>
      <c r="F2119" s="1" t="str">
        <f>VLOOKUP( C2119,MST_CM_ORG!A:B,2)</f>
        <v>吉賀町</v>
      </c>
      <c r="G2119" s="1" t="str">
        <f>VLOOKUP(D2119, PPI_SPLYCD!A:B,2,FALSE)</f>
        <v>物品</v>
      </c>
      <c r="H2119" s="1" t="str">
        <f>VLOOKUP(E2119, MST_CM_ITEM!A:B,2,FALSE)</f>
        <v>物品の販売：荒物・雑貨</v>
      </c>
    </row>
    <row r="2120" spans="1:8" x14ac:dyDescent="0.15">
      <c r="A2120" s="1" t="str">
        <f>IF(MID(MST_CM_ITEM!A2120,12,2)&lt;&gt;"11",RIGHT(MST_CM_ITEM!A2120,13),RIGHT(MST_CM_ITEM!A2120,12))</f>
        <v>321711012048</v>
      </c>
      <c r="B2120" s="1" t="e">
        <f t="shared" si="132"/>
        <v>#REF!</v>
      </c>
      <c r="C2120" s="1" t="str">
        <f t="shared" si="133"/>
        <v>PPIORG3217</v>
      </c>
      <c r="D2120" s="1" t="str">
        <f t="shared" si="134"/>
        <v>PPISPLY321711</v>
      </c>
      <c r="E2120" s="1" t="str">
        <f t="shared" si="135"/>
        <v>PPIITEM321711012048</v>
      </c>
      <c r="F2120" s="1" t="str">
        <f>VLOOKUP( C2120,MST_CM_ORG!A:B,2)</f>
        <v>吉賀町</v>
      </c>
      <c r="G2120" s="1" t="str">
        <f>VLOOKUP(D2120, PPI_SPLYCD!A:B,2,FALSE)</f>
        <v>物品</v>
      </c>
      <c r="H2120" s="1" t="str">
        <f>VLOOKUP(E2120, MST_CM_ITEM!A:B,2,FALSE)</f>
        <v>物品の販売：厨房機器</v>
      </c>
    </row>
    <row r="2121" spans="1:8" x14ac:dyDescent="0.15">
      <c r="A2121" s="1" t="str">
        <f>IF(MID(MST_CM_ITEM!A2121,12,2)&lt;&gt;"11",RIGHT(MST_CM_ITEM!A2121,13),RIGHT(MST_CM_ITEM!A2121,12))</f>
        <v>321711012049</v>
      </c>
      <c r="B2121" s="1" t="e">
        <f t="shared" si="132"/>
        <v>#REF!</v>
      </c>
      <c r="C2121" s="1" t="str">
        <f t="shared" si="133"/>
        <v>PPIORG3217</v>
      </c>
      <c r="D2121" s="1" t="str">
        <f t="shared" si="134"/>
        <v>PPISPLY321711</v>
      </c>
      <c r="E2121" s="1" t="str">
        <f t="shared" si="135"/>
        <v>PPIITEM321711012049</v>
      </c>
      <c r="F2121" s="1" t="str">
        <f>VLOOKUP( C2121,MST_CM_ORG!A:B,2)</f>
        <v>吉賀町</v>
      </c>
      <c r="G2121" s="1" t="str">
        <f>VLOOKUP(D2121, PPI_SPLYCD!A:B,2,FALSE)</f>
        <v>物品</v>
      </c>
      <c r="H2121" s="1" t="str">
        <f>VLOOKUP(E2121, MST_CM_ITEM!A:B,2,FALSE)</f>
        <v>物品の販売：計測機器</v>
      </c>
    </row>
    <row r="2122" spans="1:8" x14ac:dyDescent="0.15">
      <c r="A2122" s="1" t="str">
        <f>IF(MID(MST_CM_ITEM!A2122,12,2)&lt;&gt;"11",RIGHT(MST_CM_ITEM!A2122,13),RIGHT(MST_CM_ITEM!A2122,12))</f>
        <v>321711012050</v>
      </c>
      <c r="B2122" s="1" t="e">
        <f t="shared" si="132"/>
        <v>#REF!</v>
      </c>
      <c r="C2122" s="1" t="str">
        <f t="shared" si="133"/>
        <v>PPIORG3217</v>
      </c>
      <c r="D2122" s="1" t="str">
        <f t="shared" si="134"/>
        <v>PPISPLY321711</v>
      </c>
      <c r="E2122" s="1" t="str">
        <f t="shared" si="135"/>
        <v>PPIITEM321711012050</v>
      </c>
      <c r="F2122" s="1" t="str">
        <f>VLOOKUP( C2122,MST_CM_ORG!A:B,2)</f>
        <v>吉賀町</v>
      </c>
      <c r="G2122" s="1" t="str">
        <f>VLOOKUP(D2122, PPI_SPLYCD!A:B,2,FALSE)</f>
        <v>物品</v>
      </c>
      <c r="H2122" s="1" t="str">
        <f>VLOOKUP(E2122, MST_CM_ITEM!A:B,2,FALSE)</f>
        <v>物品の販売：消防・防災用品</v>
      </c>
    </row>
    <row r="2123" spans="1:8" x14ac:dyDescent="0.15">
      <c r="A2123" s="1" t="str">
        <f>IF(MID(MST_CM_ITEM!A2123,12,2)&lt;&gt;"11",RIGHT(MST_CM_ITEM!A2123,13),RIGHT(MST_CM_ITEM!A2123,12))</f>
        <v>321711012051</v>
      </c>
      <c r="B2123" s="1" t="e">
        <f t="shared" si="132"/>
        <v>#REF!</v>
      </c>
      <c r="C2123" s="1" t="str">
        <f t="shared" si="133"/>
        <v>PPIORG3217</v>
      </c>
      <c r="D2123" s="1" t="str">
        <f t="shared" si="134"/>
        <v>PPISPLY321711</v>
      </c>
      <c r="E2123" s="1" t="str">
        <f t="shared" si="135"/>
        <v>PPIITEM321711012051</v>
      </c>
      <c r="F2123" s="1" t="str">
        <f>VLOOKUP( C2123,MST_CM_ORG!A:B,2)</f>
        <v>吉賀町</v>
      </c>
      <c r="G2123" s="1" t="str">
        <f>VLOOKUP(D2123, PPI_SPLYCD!A:B,2,FALSE)</f>
        <v>物品</v>
      </c>
      <c r="H2123" s="1" t="str">
        <f>VLOOKUP(E2123, MST_CM_ITEM!A:B,2,FALSE)</f>
        <v>物品の販売：室内装飾品</v>
      </c>
    </row>
    <row r="2124" spans="1:8" x14ac:dyDescent="0.15">
      <c r="A2124" s="1" t="str">
        <f>IF(MID(MST_CM_ITEM!A2124,12,2)&lt;&gt;"11",RIGHT(MST_CM_ITEM!A2124,13),RIGHT(MST_CM_ITEM!A2124,12))</f>
        <v>321711012052</v>
      </c>
      <c r="B2124" s="1" t="e">
        <f t="shared" si="132"/>
        <v>#REF!</v>
      </c>
      <c r="C2124" s="1" t="str">
        <f t="shared" si="133"/>
        <v>PPIORG3217</v>
      </c>
      <c r="D2124" s="1" t="str">
        <f t="shared" si="134"/>
        <v>PPISPLY321711</v>
      </c>
      <c r="E2124" s="1" t="str">
        <f t="shared" si="135"/>
        <v>PPIITEM321711012052</v>
      </c>
      <c r="F2124" s="1" t="str">
        <f>VLOOKUP( C2124,MST_CM_ORG!A:B,2)</f>
        <v>吉賀町</v>
      </c>
      <c r="G2124" s="1" t="str">
        <f>VLOOKUP(D2124, PPI_SPLYCD!A:B,2,FALSE)</f>
        <v>物品</v>
      </c>
      <c r="H2124" s="1" t="str">
        <f>VLOOKUP(E2124, MST_CM_ITEM!A:B,2,FALSE)</f>
        <v>物品の販売：道路・交通安全機材</v>
      </c>
    </row>
    <row r="2125" spans="1:8" x14ac:dyDescent="0.15">
      <c r="A2125" s="1" t="str">
        <f>IF(MID(MST_CM_ITEM!A2125,12,2)&lt;&gt;"11",RIGHT(MST_CM_ITEM!A2125,13),RIGHT(MST_CM_ITEM!A2125,12))</f>
        <v>321711012053</v>
      </c>
      <c r="B2125" s="1" t="e">
        <f t="shared" si="132"/>
        <v>#REF!</v>
      </c>
      <c r="C2125" s="1" t="str">
        <f t="shared" si="133"/>
        <v>PPIORG3217</v>
      </c>
      <c r="D2125" s="1" t="str">
        <f t="shared" si="134"/>
        <v>PPISPLY321711</v>
      </c>
      <c r="E2125" s="1" t="str">
        <f t="shared" si="135"/>
        <v>PPIITEM321711012053</v>
      </c>
      <c r="F2125" s="1" t="str">
        <f>VLOOKUP( C2125,MST_CM_ORG!A:B,2)</f>
        <v>吉賀町</v>
      </c>
      <c r="G2125" s="1" t="str">
        <f>VLOOKUP(D2125, PPI_SPLYCD!A:B,2,FALSE)</f>
        <v>物品</v>
      </c>
      <c r="H2125" s="1" t="str">
        <f>VLOOKUP(E2125, MST_CM_ITEM!A:B,2,FALSE)</f>
        <v>物品の販売：資材</v>
      </c>
    </row>
    <row r="2126" spans="1:8" x14ac:dyDescent="0.15">
      <c r="A2126" s="1" t="str">
        <f>IF(MID(MST_CM_ITEM!A2126,12,2)&lt;&gt;"11",RIGHT(MST_CM_ITEM!A2126,13),RIGHT(MST_CM_ITEM!A2126,12))</f>
        <v>321711012054</v>
      </c>
      <c r="B2126" s="1" t="e">
        <f t="shared" si="132"/>
        <v>#REF!</v>
      </c>
      <c r="C2126" s="1" t="str">
        <f t="shared" si="133"/>
        <v>PPIORG3217</v>
      </c>
      <c r="D2126" s="1" t="str">
        <f t="shared" si="134"/>
        <v>PPISPLY321711</v>
      </c>
      <c r="E2126" s="1" t="str">
        <f t="shared" si="135"/>
        <v>PPIITEM321711012054</v>
      </c>
      <c r="F2126" s="1" t="str">
        <f>VLOOKUP( C2126,MST_CM_ORG!A:B,2)</f>
        <v>吉賀町</v>
      </c>
      <c r="G2126" s="1" t="str">
        <f>VLOOKUP(D2126, PPI_SPLYCD!A:B,2,FALSE)</f>
        <v>物品</v>
      </c>
      <c r="H2126" s="1" t="str">
        <f>VLOOKUP(E2126, MST_CM_ITEM!A:B,2,FALSE)</f>
        <v>物品の販売：コンクリート二次製品</v>
      </c>
    </row>
    <row r="2127" spans="1:8" x14ac:dyDescent="0.15">
      <c r="A2127" s="1" t="str">
        <f>IF(MID(MST_CM_ITEM!A2127,12,2)&lt;&gt;"11",RIGHT(MST_CM_ITEM!A2127,13),RIGHT(MST_CM_ITEM!A2127,12))</f>
        <v>321711012055</v>
      </c>
      <c r="B2127" s="1" t="e">
        <f t="shared" si="132"/>
        <v>#REF!</v>
      </c>
      <c r="C2127" s="1" t="str">
        <f t="shared" si="133"/>
        <v>PPIORG3217</v>
      </c>
      <c r="D2127" s="1" t="str">
        <f t="shared" si="134"/>
        <v>PPISPLY321711</v>
      </c>
      <c r="E2127" s="1" t="str">
        <f t="shared" si="135"/>
        <v>PPIITEM321711012055</v>
      </c>
      <c r="F2127" s="1" t="str">
        <f>VLOOKUP( C2127,MST_CM_ORG!A:B,2)</f>
        <v>吉賀町</v>
      </c>
      <c r="G2127" s="1" t="str">
        <f>VLOOKUP(D2127, PPI_SPLYCD!A:B,2,FALSE)</f>
        <v>物品</v>
      </c>
      <c r="H2127" s="1" t="str">
        <f>VLOOKUP(E2127, MST_CM_ITEM!A:B,2,FALSE)</f>
        <v>物品の販売：仮設資材</v>
      </c>
    </row>
    <row r="2128" spans="1:8" x14ac:dyDescent="0.15">
      <c r="A2128" s="1" t="str">
        <f>IF(MID(MST_CM_ITEM!A2128,12,2)&lt;&gt;"11",RIGHT(MST_CM_ITEM!A2128,13),RIGHT(MST_CM_ITEM!A2128,12))</f>
        <v>321711012056</v>
      </c>
      <c r="B2128" s="1" t="e">
        <f t="shared" si="132"/>
        <v>#REF!</v>
      </c>
      <c r="C2128" s="1" t="str">
        <f t="shared" si="133"/>
        <v>PPIORG3217</v>
      </c>
      <c r="D2128" s="1" t="str">
        <f t="shared" si="134"/>
        <v>PPISPLY321711</v>
      </c>
      <c r="E2128" s="1" t="str">
        <f t="shared" si="135"/>
        <v>PPIITEM321711012056</v>
      </c>
      <c r="F2128" s="1" t="str">
        <f>VLOOKUP( C2128,MST_CM_ORG!A:B,2)</f>
        <v>吉賀町</v>
      </c>
      <c r="G2128" s="1" t="str">
        <f>VLOOKUP(D2128, PPI_SPLYCD!A:B,2,FALSE)</f>
        <v>物品</v>
      </c>
      <c r="H2128" s="1" t="str">
        <f>VLOOKUP(E2128, MST_CM_ITEM!A:B,2,FALSE)</f>
        <v>物品の販売：水道機具類</v>
      </c>
    </row>
    <row r="2129" spans="1:8" x14ac:dyDescent="0.15">
      <c r="A2129" s="1" t="str">
        <f>IF(MID(MST_CM_ITEM!A2129,12,2)&lt;&gt;"11",RIGHT(MST_CM_ITEM!A2129,13),RIGHT(MST_CM_ITEM!A2129,12))</f>
        <v>321711012057</v>
      </c>
      <c r="B2129" s="1" t="e">
        <f t="shared" si="132"/>
        <v>#REF!</v>
      </c>
      <c r="C2129" s="1" t="str">
        <f t="shared" si="133"/>
        <v>PPIORG3217</v>
      </c>
      <c r="D2129" s="1" t="str">
        <f t="shared" si="134"/>
        <v>PPISPLY321711</v>
      </c>
      <c r="E2129" s="1" t="str">
        <f t="shared" si="135"/>
        <v>PPIITEM321711012057</v>
      </c>
      <c r="F2129" s="1" t="str">
        <f>VLOOKUP( C2129,MST_CM_ORG!A:B,2)</f>
        <v>吉賀町</v>
      </c>
      <c r="G2129" s="1" t="str">
        <f>VLOOKUP(D2129, PPI_SPLYCD!A:B,2,FALSE)</f>
        <v>物品</v>
      </c>
      <c r="H2129" s="1" t="str">
        <f>VLOOKUP(E2129, MST_CM_ITEM!A:B,2,FALSE)</f>
        <v>物品の販売：肥飼料・園芸用品</v>
      </c>
    </row>
    <row r="2130" spans="1:8" x14ac:dyDescent="0.15">
      <c r="A2130" s="1" t="str">
        <f>IF(MID(MST_CM_ITEM!A2130,12,2)&lt;&gt;"11",RIGHT(MST_CM_ITEM!A2130,13),RIGHT(MST_CM_ITEM!A2130,12))</f>
        <v>321711012058</v>
      </c>
      <c r="B2130" s="1" t="e">
        <f t="shared" si="132"/>
        <v>#REF!</v>
      </c>
      <c r="C2130" s="1" t="str">
        <f t="shared" si="133"/>
        <v>PPIORG3217</v>
      </c>
      <c r="D2130" s="1" t="str">
        <f t="shared" si="134"/>
        <v>PPISPLY321711</v>
      </c>
      <c r="E2130" s="1" t="str">
        <f t="shared" si="135"/>
        <v>PPIITEM321711012058</v>
      </c>
      <c r="F2130" s="1" t="str">
        <f>VLOOKUP( C2130,MST_CM_ORG!A:B,2)</f>
        <v>吉賀町</v>
      </c>
      <c r="G2130" s="1" t="str">
        <f>VLOOKUP(D2130, PPI_SPLYCD!A:B,2,FALSE)</f>
        <v>物品</v>
      </c>
      <c r="H2130" s="1" t="str">
        <f>VLOOKUP(E2130, MST_CM_ITEM!A:B,2,FALSE)</f>
        <v>物品の販売：農薬</v>
      </c>
    </row>
    <row r="2131" spans="1:8" x14ac:dyDescent="0.15">
      <c r="A2131" s="1" t="str">
        <f>IF(MID(MST_CM_ITEM!A2131,12,2)&lt;&gt;"11",RIGHT(MST_CM_ITEM!A2131,13),RIGHT(MST_CM_ITEM!A2131,12))</f>
        <v>321711012059</v>
      </c>
      <c r="B2131" s="1" t="e">
        <f t="shared" si="132"/>
        <v>#REF!</v>
      </c>
      <c r="C2131" s="1" t="str">
        <f t="shared" si="133"/>
        <v>PPIORG3217</v>
      </c>
      <c r="D2131" s="1" t="str">
        <f t="shared" si="134"/>
        <v>PPISPLY321711</v>
      </c>
      <c r="E2131" s="1" t="str">
        <f t="shared" si="135"/>
        <v>PPIITEM321711012059</v>
      </c>
      <c r="F2131" s="1" t="str">
        <f>VLOOKUP( C2131,MST_CM_ORG!A:B,2)</f>
        <v>吉賀町</v>
      </c>
      <c r="G2131" s="1" t="str">
        <f>VLOOKUP(D2131, PPI_SPLYCD!A:B,2,FALSE)</f>
        <v>物品</v>
      </c>
      <c r="H2131" s="1" t="str">
        <f>VLOOKUP(E2131, MST_CM_ITEM!A:B,2,FALSE)</f>
        <v>物品の販売：その他</v>
      </c>
    </row>
    <row r="2132" spans="1:8" x14ac:dyDescent="0.15">
      <c r="A2132" s="1" t="str">
        <f>IF(MID(MST_CM_ITEM!A2132,12,2)&lt;&gt;"11",RIGHT(MST_CM_ITEM!A2132,13),RIGHT(MST_CM_ITEM!A2132,12))</f>
        <v>321711013000</v>
      </c>
      <c r="B2132" s="1" t="e">
        <f t="shared" si="132"/>
        <v>#REF!</v>
      </c>
      <c r="C2132" s="1" t="str">
        <f t="shared" si="133"/>
        <v>PPIORG3217</v>
      </c>
      <c r="D2132" s="1" t="str">
        <f t="shared" si="134"/>
        <v>PPISPLY321711</v>
      </c>
      <c r="E2132" s="1" t="str">
        <f t="shared" si="135"/>
        <v>PPIITEM321711013000</v>
      </c>
      <c r="F2132" s="1" t="str">
        <f>VLOOKUP( C2132,MST_CM_ORG!A:B,2)</f>
        <v>吉賀町</v>
      </c>
      <c r="G2132" s="1" t="str">
        <f>VLOOKUP(D2132, PPI_SPLYCD!A:B,2,FALSE)</f>
        <v>物品</v>
      </c>
      <c r="H2132" s="1" t="str">
        <f>VLOOKUP(E2132, MST_CM_ITEM!A:B,2,FALSE)</f>
        <v>役務等の提供：</v>
      </c>
    </row>
    <row r="2133" spans="1:8" x14ac:dyDescent="0.15">
      <c r="A2133" s="1" t="str">
        <f>IF(MID(MST_CM_ITEM!A2133,12,2)&lt;&gt;"11",RIGHT(MST_CM_ITEM!A2133,13),RIGHT(MST_CM_ITEM!A2133,12))</f>
        <v>321711013001</v>
      </c>
      <c r="B2133" s="1" t="e">
        <f t="shared" si="132"/>
        <v>#REF!</v>
      </c>
      <c r="C2133" s="1" t="str">
        <f t="shared" si="133"/>
        <v>PPIORG3217</v>
      </c>
      <c r="D2133" s="1" t="str">
        <f t="shared" si="134"/>
        <v>PPISPLY321711</v>
      </c>
      <c r="E2133" s="1" t="str">
        <f t="shared" si="135"/>
        <v>PPIITEM321711013001</v>
      </c>
      <c r="F2133" s="1" t="str">
        <f>VLOOKUP( C2133,MST_CM_ORG!A:B,2)</f>
        <v>吉賀町</v>
      </c>
      <c r="G2133" s="1" t="str">
        <f>VLOOKUP(D2133, PPI_SPLYCD!A:B,2,FALSE)</f>
        <v>物品</v>
      </c>
      <c r="H2133" s="1" t="str">
        <f>VLOOKUP(E2133, MST_CM_ITEM!A:B,2,FALSE)</f>
        <v>役務等の提供：広告･宣伝</v>
      </c>
    </row>
    <row r="2134" spans="1:8" x14ac:dyDescent="0.15">
      <c r="A2134" s="1" t="str">
        <f>IF(MID(MST_CM_ITEM!A2134,12,2)&lt;&gt;"11",RIGHT(MST_CM_ITEM!A2134,13),RIGHT(MST_CM_ITEM!A2134,12))</f>
        <v>321711013002</v>
      </c>
      <c r="B2134" s="1" t="e">
        <f t="shared" si="132"/>
        <v>#REF!</v>
      </c>
      <c r="C2134" s="1" t="str">
        <f t="shared" si="133"/>
        <v>PPIORG3217</v>
      </c>
      <c r="D2134" s="1" t="str">
        <f t="shared" si="134"/>
        <v>PPISPLY321711</v>
      </c>
      <c r="E2134" s="1" t="str">
        <f t="shared" si="135"/>
        <v>PPIITEM321711013002</v>
      </c>
      <c r="F2134" s="1" t="str">
        <f>VLOOKUP( C2134,MST_CM_ORG!A:B,2)</f>
        <v>吉賀町</v>
      </c>
      <c r="G2134" s="1" t="str">
        <f>VLOOKUP(D2134, PPI_SPLYCD!A:B,2,FALSE)</f>
        <v>物品</v>
      </c>
      <c r="H2134" s="1" t="str">
        <f>VLOOKUP(E2134, MST_CM_ITEM!A:B,2,FALSE)</f>
        <v>役務等の提供：写真･製図</v>
      </c>
    </row>
    <row r="2135" spans="1:8" x14ac:dyDescent="0.15">
      <c r="A2135" s="1" t="str">
        <f>IF(MID(MST_CM_ITEM!A2135,12,2)&lt;&gt;"11",RIGHT(MST_CM_ITEM!A2135,13),RIGHT(MST_CM_ITEM!A2135,12))</f>
        <v>321711013003</v>
      </c>
      <c r="B2135" s="1" t="e">
        <f t="shared" si="132"/>
        <v>#REF!</v>
      </c>
      <c r="C2135" s="1" t="str">
        <f t="shared" si="133"/>
        <v>PPIORG3217</v>
      </c>
      <c r="D2135" s="1" t="str">
        <f t="shared" si="134"/>
        <v>PPISPLY321711</v>
      </c>
      <c r="E2135" s="1" t="str">
        <f t="shared" si="135"/>
        <v>PPIITEM321711013003</v>
      </c>
      <c r="F2135" s="1" t="str">
        <f>VLOOKUP( C2135,MST_CM_ORG!A:B,2)</f>
        <v>吉賀町</v>
      </c>
      <c r="G2135" s="1" t="str">
        <f>VLOOKUP(D2135, PPI_SPLYCD!A:B,2,FALSE)</f>
        <v>物品</v>
      </c>
      <c r="H2135" s="1" t="str">
        <f>VLOOKUP(E2135, MST_CM_ITEM!A:B,2,FALSE)</f>
        <v>役務等の提供：調査･研究</v>
      </c>
    </row>
    <row r="2136" spans="1:8" x14ac:dyDescent="0.15">
      <c r="A2136" s="1" t="str">
        <f>IF(MID(MST_CM_ITEM!A2136,12,2)&lt;&gt;"11",RIGHT(MST_CM_ITEM!A2136,13),RIGHT(MST_CM_ITEM!A2136,12))</f>
        <v>321711013004</v>
      </c>
      <c r="B2136" s="1" t="e">
        <f t="shared" si="132"/>
        <v>#REF!</v>
      </c>
      <c r="C2136" s="1" t="str">
        <f t="shared" si="133"/>
        <v>PPIORG3217</v>
      </c>
      <c r="D2136" s="1" t="str">
        <f t="shared" si="134"/>
        <v>PPISPLY321711</v>
      </c>
      <c r="E2136" s="1" t="str">
        <f t="shared" si="135"/>
        <v>PPIITEM321711013004</v>
      </c>
      <c r="F2136" s="1" t="str">
        <f>VLOOKUP( C2136,MST_CM_ORG!A:B,2)</f>
        <v>吉賀町</v>
      </c>
      <c r="G2136" s="1" t="str">
        <f>VLOOKUP(D2136, PPI_SPLYCD!A:B,2,FALSE)</f>
        <v>物品</v>
      </c>
      <c r="H2136" s="1" t="str">
        <f>VLOOKUP(E2136, MST_CM_ITEM!A:B,2,FALSE)</f>
        <v>役務等の提供：情報処理</v>
      </c>
    </row>
    <row r="2137" spans="1:8" x14ac:dyDescent="0.15">
      <c r="A2137" s="1" t="str">
        <f>IF(MID(MST_CM_ITEM!A2137,12,2)&lt;&gt;"11",RIGHT(MST_CM_ITEM!A2137,13),RIGHT(MST_CM_ITEM!A2137,12))</f>
        <v>321711013005</v>
      </c>
      <c r="B2137" s="1" t="e">
        <f t="shared" si="132"/>
        <v>#REF!</v>
      </c>
      <c r="C2137" s="1" t="str">
        <f t="shared" si="133"/>
        <v>PPIORG3217</v>
      </c>
      <c r="D2137" s="1" t="str">
        <f t="shared" si="134"/>
        <v>PPISPLY321711</v>
      </c>
      <c r="E2137" s="1" t="str">
        <f t="shared" si="135"/>
        <v>PPIITEM321711013005</v>
      </c>
      <c r="F2137" s="1" t="str">
        <f>VLOOKUP( C2137,MST_CM_ORG!A:B,2)</f>
        <v>吉賀町</v>
      </c>
      <c r="G2137" s="1" t="str">
        <f>VLOOKUP(D2137, PPI_SPLYCD!A:B,2,FALSE)</f>
        <v>物品</v>
      </c>
      <c r="H2137" s="1" t="str">
        <f>VLOOKUP(E2137, MST_CM_ITEM!A:B,2,FALSE)</f>
        <v>役務等の提供：翻訳･通訳･速記</v>
      </c>
    </row>
    <row r="2138" spans="1:8" x14ac:dyDescent="0.15">
      <c r="A2138" s="1" t="str">
        <f>IF(MID(MST_CM_ITEM!A2138,12,2)&lt;&gt;"11",RIGHT(MST_CM_ITEM!A2138,13),RIGHT(MST_CM_ITEM!A2138,12))</f>
        <v>321711013006</v>
      </c>
      <c r="B2138" s="1" t="e">
        <f t="shared" si="132"/>
        <v>#REF!</v>
      </c>
      <c r="C2138" s="1" t="str">
        <f t="shared" si="133"/>
        <v>PPIORG3217</v>
      </c>
      <c r="D2138" s="1" t="str">
        <f t="shared" si="134"/>
        <v>PPISPLY321711</v>
      </c>
      <c r="E2138" s="1" t="str">
        <f t="shared" si="135"/>
        <v>PPIITEM321711013006</v>
      </c>
      <c r="F2138" s="1" t="str">
        <f>VLOOKUP( C2138,MST_CM_ORG!A:B,2)</f>
        <v>吉賀町</v>
      </c>
      <c r="G2138" s="1" t="str">
        <f>VLOOKUP(D2138, PPI_SPLYCD!A:B,2,FALSE)</f>
        <v>物品</v>
      </c>
      <c r="H2138" s="1" t="str">
        <f>VLOOKUP(E2138, MST_CM_ITEM!A:B,2,FALSE)</f>
        <v>役務等の提供：ソフトウェア開発</v>
      </c>
    </row>
    <row r="2139" spans="1:8" x14ac:dyDescent="0.15">
      <c r="A2139" s="1" t="str">
        <f>IF(MID(MST_CM_ITEM!A2139,12,2)&lt;&gt;"11",RIGHT(MST_CM_ITEM!A2139,13),RIGHT(MST_CM_ITEM!A2139,12))</f>
        <v>321711013007</v>
      </c>
      <c r="B2139" s="1" t="e">
        <f t="shared" si="132"/>
        <v>#REF!</v>
      </c>
      <c r="C2139" s="1" t="str">
        <f t="shared" si="133"/>
        <v>PPIORG3217</v>
      </c>
      <c r="D2139" s="1" t="str">
        <f t="shared" si="134"/>
        <v>PPISPLY321711</v>
      </c>
      <c r="E2139" s="1" t="str">
        <f t="shared" si="135"/>
        <v>PPIITEM321711013007</v>
      </c>
      <c r="F2139" s="1" t="str">
        <f>VLOOKUP( C2139,MST_CM_ORG!A:B,2)</f>
        <v>吉賀町</v>
      </c>
      <c r="G2139" s="1" t="str">
        <f>VLOOKUP(D2139, PPI_SPLYCD!A:B,2,FALSE)</f>
        <v>物品</v>
      </c>
      <c r="H2139" s="1" t="str">
        <f>VLOOKUP(E2139, MST_CM_ITEM!A:B,2,FALSE)</f>
        <v>役務等の提供：会場等の借り上げ</v>
      </c>
    </row>
    <row r="2140" spans="1:8" x14ac:dyDescent="0.15">
      <c r="A2140" s="1" t="str">
        <f>IF(MID(MST_CM_ITEM!A2140,12,2)&lt;&gt;"11",RIGHT(MST_CM_ITEM!A2140,13),RIGHT(MST_CM_ITEM!A2140,12))</f>
        <v>321711013008</v>
      </c>
      <c r="B2140" s="1" t="e">
        <f t="shared" si="132"/>
        <v>#REF!</v>
      </c>
      <c r="C2140" s="1" t="str">
        <f t="shared" si="133"/>
        <v>PPIORG3217</v>
      </c>
      <c r="D2140" s="1" t="str">
        <f t="shared" si="134"/>
        <v>PPISPLY321711</v>
      </c>
      <c r="E2140" s="1" t="str">
        <f t="shared" si="135"/>
        <v>PPIITEM321711013008</v>
      </c>
      <c r="F2140" s="1" t="str">
        <f>VLOOKUP( C2140,MST_CM_ORG!A:B,2)</f>
        <v>吉賀町</v>
      </c>
      <c r="G2140" s="1" t="str">
        <f>VLOOKUP(D2140, PPI_SPLYCD!A:B,2,FALSE)</f>
        <v>物品</v>
      </c>
      <c r="H2140" s="1" t="str">
        <f>VLOOKUP(E2140, MST_CM_ITEM!A:B,2,FALSE)</f>
        <v>役務等の提供：賃貸借</v>
      </c>
    </row>
    <row r="2141" spans="1:8" x14ac:dyDescent="0.15">
      <c r="A2141" s="1" t="str">
        <f>IF(MID(MST_CM_ITEM!A2141,12,2)&lt;&gt;"11",RIGHT(MST_CM_ITEM!A2141,13),RIGHT(MST_CM_ITEM!A2141,12))</f>
        <v>321711013009</v>
      </c>
      <c r="B2141" s="1" t="e">
        <f t="shared" si="132"/>
        <v>#REF!</v>
      </c>
      <c r="C2141" s="1" t="str">
        <f t="shared" si="133"/>
        <v>PPIORG3217</v>
      </c>
      <c r="D2141" s="1" t="str">
        <f t="shared" si="134"/>
        <v>PPISPLY321711</v>
      </c>
      <c r="E2141" s="1" t="str">
        <f t="shared" si="135"/>
        <v>PPIITEM321711013009</v>
      </c>
      <c r="F2141" s="1" t="str">
        <f>VLOOKUP( C2141,MST_CM_ORG!A:B,2)</f>
        <v>吉賀町</v>
      </c>
      <c r="G2141" s="1" t="str">
        <f>VLOOKUP(D2141, PPI_SPLYCD!A:B,2,FALSE)</f>
        <v>物品</v>
      </c>
      <c r="H2141" s="1" t="str">
        <f>VLOOKUP(E2141, MST_CM_ITEM!A:B,2,FALSE)</f>
        <v>役務等の提供：建物管理等各種保守管理</v>
      </c>
    </row>
    <row r="2142" spans="1:8" x14ac:dyDescent="0.15">
      <c r="A2142" s="1" t="str">
        <f>IF(MID(MST_CM_ITEM!A2142,12,2)&lt;&gt;"11",RIGHT(MST_CM_ITEM!A2142,13),RIGHT(MST_CM_ITEM!A2142,12))</f>
        <v>321711013010</v>
      </c>
      <c r="B2142" s="1" t="e">
        <f t="shared" si="132"/>
        <v>#REF!</v>
      </c>
      <c r="C2142" s="1" t="str">
        <f t="shared" si="133"/>
        <v>PPIORG3217</v>
      </c>
      <c r="D2142" s="1" t="str">
        <f t="shared" si="134"/>
        <v>PPISPLY321711</v>
      </c>
      <c r="E2142" s="1" t="str">
        <f t="shared" si="135"/>
        <v>PPIITEM321711013010</v>
      </c>
      <c r="F2142" s="1" t="str">
        <f>VLOOKUP( C2142,MST_CM_ORG!A:B,2)</f>
        <v>吉賀町</v>
      </c>
      <c r="G2142" s="1" t="str">
        <f>VLOOKUP(D2142, PPI_SPLYCD!A:B,2,FALSE)</f>
        <v>物品</v>
      </c>
      <c r="H2142" s="1" t="str">
        <f>VLOOKUP(E2142, MST_CM_ITEM!A:B,2,FALSE)</f>
        <v>役務等の提供：運送</v>
      </c>
    </row>
    <row r="2143" spans="1:8" x14ac:dyDescent="0.15">
      <c r="A2143" s="1" t="str">
        <f>IF(MID(MST_CM_ITEM!A2143,12,2)&lt;&gt;"11",RIGHT(MST_CM_ITEM!A2143,13),RIGHT(MST_CM_ITEM!A2143,12))</f>
        <v>321711013011</v>
      </c>
      <c r="B2143" s="1" t="e">
        <f t="shared" si="132"/>
        <v>#REF!</v>
      </c>
      <c r="C2143" s="1" t="str">
        <f t="shared" si="133"/>
        <v>PPIORG3217</v>
      </c>
      <c r="D2143" s="1" t="str">
        <f t="shared" si="134"/>
        <v>PPISPLY321711</v>
      </c>
      <c r="E2143" s="1" t="str">
        <f t="shared" si="135"/>
        <v>PPIITEM321711013011</v>
      </c>
      <c r="F2143" s="1" t="str">
        <f>VLOOKUP( C2143,MST_CM_ORG!A:B,2)</f>
        <v>吉賀町</v>
      </c>
      <c r="G2143" s="1" t="str">
        <f>VLOOKUP(D2143, PPI_SPLYCD!A:B,2,FALSE)</f>
        <v>物品</v>
      </c>
      <c r="H2143" s="1" t="str">
        <f>VLOOKUP(E2143, MST_CM_ITEM!A:B,2,FALSE)</f>
        <v>役務等の提供：車両整備</v>
      </c>
    </row>
    <row r="2144" spans="1:8" x14ac:dyDescent="0.15">
      <c r="A2144" s="1" t="str">
        <f>IF(MID(MST_CM_ITEM!A2144,12,2)&lt;&gt;"11",RIGHT(MST_CM_ITEM!A2144,13),RIGHT(MST_CM_ITEM!A2144,12))</f>
        <v>321711013012</v>
      </c>
      <c r="B2144" s="1" t="e">
        <f t="shared" si="132"/>
        <v>#REF!</v>
      </c>
      <c r="C2144" s="1" t="str">
        <f t="shared" si="133"/>
        <v>PPIORG3217</v>
      </c>
      <c r="D2144" s="1" t="str">
        <f t="shared" si="134"/>
        <v>PPISPLY321711</v>
      </c>
      <c r="E2144" s="1" t="str">
        <f t="shared" si="135"/>
        <v>PPIITEM321711013012</v>
      </c>
      <c r="F2144" s="1" t="str">
        <f>VLOOKUP( C2144,MST_CM_ORG!A:B,2)</f>
        <v>吉賀町</v>
      </c>
      <c r="G2144" s="1" t="str">
        <f>VLOOKUP(D2144, PPI_SPLYCD!A:B,2,FALSE)</f>
        <v>物品</v>
      </c>
      <c r="H2144" s="1" t="str">
        <f>VLOOKUP(E2144, MST_CM_ITEM!A:B,2,FALSE)</f>
        <v>役務等の提供：船舶整備</v>
      </c>
    </row>
    <row r="2145" spans="1:8" x14ac:dyDescent="0.15">
      <c r="A2145" s="1" t="str">
        <f>IF(MID(MST_CM_ITEM!A2145,12,2)&lt;&gt;"11",RIGHT(MST_CM_ITEM!A2145,13),RIGHT(MST_CM_ITEM!A2145,12))</f>
        <v>321711013013</v>
      </c>
      <c r="B2145" s="1" t="e">
        <f t="shared" si="132"/>
        <v>#REF!</v>
      </c>
      <c r="C2145" s="1" t="str">
        <f t="shared" si="133"/>
        <v>PPIORG3217</v>
      </c>
      <c r="D2145" s="1" t="str">
        <f t="shared" si="134"/>
        <v>PPISPLY321711</v>
      </c>
      <c r="E2145" s="1" t="str">
        <f t="shared" si="135"/>
        <v>PPIITEM321711013013</v>
      </c>
      <c r="F2145" s="1" t="str">
        <f>VLOOKUP( C2145,MST_CM_ORG!A:B,2)</f>
        <v>吉賀町</v>
      </c>
      <c r="G2145" s="1" t="str">
        <f>VLOOKUP(D2145, PPI_SPLYCD!A:B,2,FALSE)</f>
        <v>物品</v>
      </c>
      <c r="H2145" s="1" t="str">
        <f>VLOOKUP(E2145, MST_CM_ITEM!A:B,2,FALSE)</f>
        <v>役務等の提供：電子出版</v>
      </c>
    </row>
    <row r="2146" spans="1:8" x14ac:dyDescent="0.15">
      <c r="A2146" s="1" t="str">
        <f>IF(MID(MST_CM_ITEM!A2146,12,2)&lt;&gt;"11",RIGHT(MST_CM_ITEM!A2146,13),RIGHT(MST_CM_ITEM!A2146,12))</f>
        <v>321711013014</v>
      </c>
      <c r="B2146" s="1" t="e">
        <f t="shared" si="132"/>
        <v>#REF!</v>
      </c>
      <c r="C2146" s="1" t="str">
        <f t="shared" si="133"/>
        <v>PPIORG3217</v>
      </c>
      <c r="D2146" s="1" t="str">
        <f t="shared" si="134"/>
        <v>PPISPLY321711</v>
      </c>
      <c r="E2146" s="1" t="str">
        <f t="shared" si="135"/>
        <v>PPIITEM321711013014</v>
      </c>
      <c r="F2146" s="1" t="str">
        <f>VLOOKUP( C2146,MST_CM_ORG!A:B,2)</f>
        <v>吉賀町</v>
      </c>
      <c r="G2146" s="1" t="str">
        <f>VLOOKUP(D2146, PPI_SPLYCD!A:B,2,FALSE)</f>
        <v>物品</v>
      </c>
      <c r="H2146" s="1" t="str">
        <f>VLOOKUP(E2146, MST_CM_ITEM!A:B,2,FALSE)</f>
        <v>役務等の提供：防衛用装備品類の整備</v>
      </c>
    </row>
    <row r="2147" spans="1:8" x14ac:dyDescent="0.15">
      <c r="A2147" s="1" t="str">
        <f>IF(MID(MST_CM_ITEM!A2147,12,2)&lt;&gt;"11",RIGHT(MST_CM_ITEM!A2147,13),RIGHT(MST_CM_ITEM!A2147,12))</f>
        <v>321711013015</v>
      </c>
      <c r="B2147" s="1" t="e">
        <f t="shared" si="132"/>
        <v>#REF!</v>
      </c>
      <c r="C2147" s="1" t="str">
        <f t="shared" si="133"/>
        <v>PPIORG3217</v>
      </c>
      <c r="D2147" s="1" t="str">
        <f t="shared" si="134"/>
        <v>PPISPLY321711</v>
      </c>
      <c r="E2147" s="1" t="str">
        <f t="shared" si="135"/>
        <v>PPIITEM321711013015</v>
      </c>
      <c r="F2147" s="1" t="str">
        <f>VLOOKUP( C2147,MST_CM_ORG!A:B,2)</f>
        <v>吉賀町</v>
      </c>
      <c r="G2147" s="1" t="str">
        <f>VLOOKUP(D2147, PPI_SPLYCD!A:B,2,FALSE)</f>
        <v>物品</v>
      </c>
      <c r="H2147" s="1" t="str">
        <f>VLOOKUP(E2147, MST_CM_ITEM!A:B,2,FALSE)</f>
        <v>役務等の提供：各種検査</v>
      </c>
    </row>
    <row r="2148" spans="1:8" x14ac:dyDescent="0.15">
      <c r="A2148" s="1" t="str">
        <f>IF(MID(MST_CM_ITEM!A2148,12,2)&lt;&gt;"11",RIGHT(MST_CM_ITEM!A2148,13),RIGHT(MST_CM_ITEM!A2148,12))</f>
        <v>321711013016</v>
      </c>
      <c r="B2148" s="1" t="e">
        <f t="shared" si="132"/>
        <v>#REF!</v>
      </c>
      <c r="C2148" s="1" t="str">
        <f t="shared" si="133"/>
        <v>PPIORG3217</v>
      </c>
      <c r="D2148" s="1" t="str">
        <f t="shared" si="134"/>
        <v>PPISPLY321711</v>
      </c>
      <c r="E2148" s="1" t="str">
        <f t="shared" si="135"/>
        <v>PPIITEM321711013016</v>
      </c>
      <c r="F2148" s="1" t="str">
        <f>VLOOKUP( C2148,MST_CM_ORG!A:B,2)</f>
        <v>吉賀町</v>
      </c>
      <c r="G2148" s="1" t="str">
        <f>VLOOKUP(D2148, PPI_SPLYCD!A:B,2,FALSE)</f>
        <v>物品</v>
      </c>
      <c r="H2148" s="1" t="str">
        <f>VLOOKUP(E2148, MST_CM_ITEM!A:B,2,FALSE)</f>
        <v>役務等の提供：建物警備等</v>
      </c>
    </row>
    <row r="2149" spans="1:8" x14ac:dyDescent="0.15">
      <c r="A2149" s="1" t="str">
        <f>IF(MID(MST_CM_ITEM!A2149,12,2)&lt;&gt;"11",RIGHT(MST_CM_ITEM!A2149,13),RIGHT(MST_CM_ITEM!A2149,12))</f>
        <v>321711013017</v>
      </c>
      <c r="B2149" s="1" t="e">
        <f t="shared" si="132"/>
        <v>#REF!</v>
      </c>
      <c r="C2149" s="1" t="str">
        <f t="shared" si="133"/>
        <v>PPIORG3217</v>
      </c>
      <c r="D2149" s="1" t="str">
        <f t="shared" si="134"/>
        <v>PPISPLY321711</v>
      </c>
      <c r="E2149" s="1" t="str">
        <f t="shared" si="135"/>
        <v>PPIITEM321711013017</v>
      </c>
      <c r="F2149" s="1" t="str">
        <f>VLOOKUP( C2149,MST_CM_ORG!A:B,2)</f>
        <v>吉賀町</v>
      </c>
      <c r="G2149" s="1" t="str">
        <f>VLOOKUP(D2149, PPI_SPLYCD!A:B,2,FALSE)</f>
        <v>物品</v>
      </c>
      <c r="H2149" s="1" t="str">
        <f>VLOOKUP(E2149, MST_CM_ITEM!A:B,2,FALSE)</f>
        <v>役務等の提供：漏水調査</v>
      </c>
    </row>
    <row r="2150" spans="1:8" x14ac:dyDescent="0.15">
      <c r="A2150" s="1" t="str">
        <f>IF(MID(MST_CM_ITEM!A2150,12,2)&lt;&gt;"11",RIGHT(MST_CM_ITEM!A2150,13),RIGHT(MST_CM_ITEM!A2150,12))</f>
        <v>321711013018</v>
      </c>
      <c r="B2150" s="1" t="e">
        <f t="shared" si="132"/>
        <v>#REF!</v>
      </c>
      <c r="C2150" s="1" t="str">
        <f t="shared" si="133"/>
        <v>PPIORG3217</v>
      </c>
      <c r="D2150" s="1" t="str">
        <f t="shared" si="134"/>
        <v>PPISPLY321711</v>
      </c>
      <c r="E2150" s="1" t="str">
        <f t="shared" si="135"/>
        <v>PPIITEM321711013018</v>
      </c>
      <c r="F2150" s="1" t="str">
        <f>VLOOKUP( C2150,MST_CM_ORG!A:B,2)</f>
        <v>吉賀町</v>
      </c>
      <c r="G2150" s="1" t="str">
        <f>VLOOKUP(D2150, PPI_SPLYCD!A:B,2,FALSE)</f>
        <v>物品</v>
      </c>
      <c r="H2150" s="1" t="str">
        <f>VLOOKUP(E2150, MST_CM_ITEM!A:B,2,FALSE)</f>
        <v>役務等の提供：建物清掃</v>
      </c>
    </row>
    <row r="2151" spans="1:8" x14ac:dyDescent="0.15">
      <c r="A2151" s="1" t="str">
        <f>IF(MID(MST_CM_ITEM!A2151,12,2)&lt;&gt;"11",RIGHT(MST_CM_ITEM!A2151,13),RIGHT(MST_CM_ITEM!A2151,12))</f>
        <v>321711013019</v>
      </c>
      <c r="B2151" s="1" t="e">
        <f t="shared" si="132"/>
        <v>#REF!</v>
      </c>
      <c r="C2151" s="1" t="str">
        <f t="shared" si="133"/>
        <v>PPIORG3217</v>
      </c>
      <c r="D2151" s="1" t="str">
        <f t="shared" si="134"/>
        <v>PPISPLY321711</v>
      </c>
      <c r="E2151" s="1" t="str">
        <f t="shared" si="135"/>
        <v>PPIITEM321711013019</v>
      </c>
      <c r="F2151" s="1" t="str">
        <f>VLOOKUP( C2151,MST_CM_ORG!A:B,2)</f>
        <v>吉賀町</v>
      </c>
      <c r="G2151" s="1" t="str">
        <f>VLOOKUP(D2151, PPI_SPLYCD!A:B,2,FALSE)</f>
        <v>物品</v>
      </c>
      <c r="H2151" s="1" t="str">
        <f>VLOOKUP(E2151, MST_CM_ITEM!A:B,2,FALSE)</f>
        <v>役務等の提供：屋外清掃</v>
      </c>
    </row>
    <row r="2152" spans="1:8" x14ac:dyDescent="0.15">
      <c r="A2152" s="1" t="str">
        <f>IF(MID(MST_CM_ITEM!A2152,12,2)&lt;&gt;"11",RIGHT(MST_CM_ITEM!A2152,13),RIGHT(MST_CM_ITEM!A2152,12))</f>
        <v>321711013020</v>
      </c>
      <c r="B2152" s="1" t="e">
        <f t="shared" si="132"/>
        <v>#REF!</v>
      </c>
      <c r="C2152" s="1" t="str">
        <f t="shared" si="133"/>
        <v>PPIORG3217</v>
      </c>
      <c r="D2152" s="1" t="str">
        <f t="shared" si="134"/>
        <v>PPISPLY321711</v>
      </c>
      <c r="E2152" s="1" t="str">
        <f t="shared" si="135"/>
        <v>PPIITEM321711013020</v>
      </c>
      <c r="F2152" s="1" t="str">
        <f>VLOOKUP( C2152,MST_CM_ORG!A:B,2)</f>
        <v>吉賀町</v>
      </c>
      <c r="G2152" s="1" t="str">
        <f>VLOOKUP(D2152, PPI_SPLYCD!A:B,2,FALSE)</f>
        <v>物品</v>
      </c>
      <c r="H2152" s="1" t="str">
        <f>VLOOKUP(E2152, MST_CM_ITEM!A:B,2,FALSE)</f>
        <v>役務等の提供：貯水槽清掃</v>
      </c>
    </row>
    <row r="2153" spans="1:8" x14ac:dyDescent="0.15">
      <c r="A2153" s="1" t="str">
        <f>IF(MID(MST_CM_ITEM!A2153,12,2)&lt;&gt;"11",RIGHT(MST_CM_ITEM!A2153,13),RIGHT(MST_CM_ITEM!A2153,12))</f>
        <v>321711013021</v>
      </c>
      <c r="B2153" s="1" t="e">
        <f t="shared" si="132"/>
        <v>#REF!</v>
      </c>
      <c r="C2153" s="1" t="str">
        <f t="shared" si="133"/>
        <v>PPIORG3217</v>
      </c>
      <c r="D2153" s="1" t="str">
        <f t="shared" si="134"/>
        <v>PPISPLY321711</v>
      </c>
      <c r="E2153" s="1" t="str">
        <f t="shared" si="135"/>
        <v>PPIITEM321711013021</v>
      </c>
      <c r="F2153" s="1" t="str">
        <f>VLOOKUP( C2153,MST_CM_ORG!A:B,2)</f>
        <v>吉賀町</v>
      </c>
      <c r="G2153" s="1" t="str">
        <f>VLOOKUP(D2153, PPI_SPLYCD!A:B,2,FALSE)</f>
        <v>物品</v>
      </c>
      <c r="H2153" s="1" t="str">
        <f>VLOOKUP(E2153, MST_CM_ITEM!A:B,2,FALSE)</f>
        <v>役務等の提供：浄化槽清掃</v>
      </c>
    </row>
    <row r="2154" spans="1:8" x14ac:dyDescent="0.15">
      <c r="A2154" s="1" t="str">
        <f>IF(MID(MST_CM_ITEM!A2154,12,2)&lt;&gt;"11",RIGHT(MST_CM_ITEM!A2154,13),RIGHT(MST_CM_ITEM!A2154,12))</f>
        <v>321711013022</v>
      </c>
      <c r="B2154" s="1" t="e">
        <f t="shared" si="132"/>
        <v>#REF!</v>
      </c>
      <c r="C2154" s="1" t="str">
        <f t="shared" si="133"/>
        <v>PPIORG3217</v>
      </c>
      <c r="D2154" s="1" t="str">
        <f t="shared" si="134"/>
        <v>PPISPLY321711</v>
      </c>
      <c r="E2154" s="1" t="str">
        <f t="shared" si="135"/>
        <v>PPIITEM321711013022</v>
      </c>
      <c r="F2154" s="1" t="str">
        <f>VLOOKUP( C2154,MST_CM_ORG!A:B,2)</f>
        <v>吉賀町</v>
      </c>
      <c r="G2154" s="1" t="str">
        <f>VLOOKUP(D2154, PPI_SPLYCD!A:B,2,FALSE)</f>
        <v>物品</v>
      </c>
      <c r="H2154" s="1" t="str">
        <f>VLOOKUP(E2154, MST_CM_ITEM!A:B,2,FALSE)</f>
        <v>役務等の提供：下水道・河川清掃</v>
      </c>
    </row>
    <row r="2155" spans="1:8" x14ac:dyDescent="0.15">
      <c r="A2155" s="1" t="str">
        <f>IF(MID(MST_CM_ITEM!A2155,12,2)&lt;&gt;"11",RIGHT(MST_CM_ITEM!A2155,13),RIGHT(MST_CM_ITEM!A2155,12))</f>
        <v>321711013023</v>
      </c>
      <c r="B2155" s="1" t="e">
        <f t="shared" si="132"/>
        <v>#REF!</v>
      </c>
      <c r="C2155" s="1" t="str">
        <f t="shared" si="133"/>
        <v>PPIORG3217</v>
      </c>
      <c r="D2155" s="1" t="str">
        <f t="shared" si="134"/>
        <v>PPISPLY321711</v>
      </c>
      <c r="E2155" s="1" t="str">
        <f t="shared" si="135"/>
        <v>PPIITEM321711013023</v>
      </c>
      <c r="F2155" s="1" t="str">
        <f>VLOOKUP( C2155,MST_CM_ORG!A:B,2)</f>
        <v>吉賀町</v>
      </c>
      <c r="G2155" s="1" t="str">
        <f>VLOOKUP(D2155, PPI_SPLYCD!A:B,2,FALSE)</f>
        <v>物品</v>
      </c>
      <c r="H2155" s="1" t="str">
        <f>VLOOKUP(E2155, MST_CM_ITEM!A:B,2,FALSE)</f>
        <v>役務等の提供：汚泥処理</v>
      </c>
    </row>
    <row r="2156" spans="1:8" x14ac:dyDescent="0.15">
      <c r="A2156" s="1" t="str">
        <f>IF(MID(MST_CM_ITEM!A2156,12,2)&lt;&gt;"11",RIGHT(MST_CM_ITEM!A2156,13),RIGHT(MST_CM_ITEM!A2156,12))</f>
        <v>321711013024</v>
      </c>
      <c r="B2156" s="1" t="e">
        <f t="shared" si="132"/>
        <v>#REF!</v>
      </c>
      <c r="C2156" s="1" t="str">
        <f t="shared" si="133"/>
        <v>PPIORG3217</v>
      </c>
      <c r="D2156" s="1" t="str">
        <f t="shared" si="134"/>
        <v>PPISPLY321711</v>
      </c>
      <c r="E2156" s="1" t="str">
        <f t="shared" si="135"/>
        <v>PPIITEM321711013024</v>
      </c>
      <c r="F2156" s="1" t="str">
        <f>VLOOKUP( C2156,MST_CM_ORG!A:B,2)</f>
        <v>吉賀町</v>
      </c>
      <c r="G2156" s="1" t="str">
        <f>VLOOKUP(D2156, PPI_SPLYCD!A:B,2,FALSE)</f>
        <v>物品</v>
      </c>
      <c r="H2156" s="1" t="str">
        <f>VLOOKUP(E2156, MST_CM_ITEM!A:B,2,FALSE)</f>
        <v>役務等の提供：道路清掃</v>
      </c>
    </row>
    <row r="2157" spans="1:8" x14ac:dyDescent="0.15">
      <c r="A2157" s="1" t="str">
        <f>IF(MID(MST_CM_ITEM!A2157,12,2)&lt;&gt;"11",RIGHT(MST_CM_ITEM!A2157,13),RIGHT(MST_CM_ITEM!A2157,12))</f>
        <v>321711013025</v>
      </c>
      <c r="B2157" s="1" t="e">
        <f t="shared" si="132"/>
        <v>#REF!</v>
      </c>
      <c r="C2157" s="1" t="str">
        <f t="shared" si="133"/>
        <v>PPIORG3217</v>
      </c>
      <c r="D2157" s="1" t="str">
        <f t="shared" si="134"/>
        <v>PPISPLY321711</v>
      </c>
      <c r="E2157" s="1" t="str">
        <f t="shared" si="135"/>
        <v>PPIITEM321711013025</v>
      </c>
      <c r="F2157" s="1" t="str">
        <f>VLOOKUP( C2157,MST_CM_ORG!A:B,2)</f>
        <v>吉賀町</v>
      </c>
      <c r="G2157" s="1" t="str">
        <f>VLOOKUP(D2157, PPI_SPLYCD!A:B,2,FALSE)</f>
        <v>物品</v>
      </c>
      <c r="H2157" s="1" t="str">
        <f>VLOOKUP(E2157, MST_CM_ITEM!A:B,2,FALSE)</f>
        <v>役務等の提供：害虫駆除</v>
      </c>
    </row>
    <row r="2158" spans="1:8" x14ac:dyDescent="0.15">
      <c r="A2158" s="1" t="str">
        <f>IF(MID(MST_CM_ITEM!A2158,12,2)&lt;&gt;"11",RIGHT(MST_CM_ITEM!A2158,13),RIGHT(MST_CM_ITEM!A2158,12))</f>
        <v>321711013026</v>
      </c>
      <c r="B2158" s="1" t="e">
        <f t="shared" si="132"/>
        <v>#REF!</v>
      </c>
      <c r="C2158" s="1" t="str">
        <f t="shared" si="133"/>
        <v>PPIORG3217</v>
      </c>
      <c r="D2158" s="1" t="str">
        <f t="shared" si="134"/>
        <v>PPISPLY321711</v>
      </c>
      <c r="E2158" s="1" t="str">
        <f t="shared" si="135"/>
        <v>PPIITEM321711013026</v>
      </c>
      <c r="F2158" s="1" t="str">
        <f>VLOOKUP( C2158,MST_CM_ORG!A:B,2)</f>
        <v>吉賀町</v>
      </c>
      <c r="G2158" s="1" t="str">
        <f>VLOOKUP(D2158, PPI_SPLYCD!A:B,2,FALSE)</f>
        <v>物品</v>
      </c>
      <c r="H2158" s="1" t="str">
        <f>VLOOKUP(E2158, MST_CM_ITEM!A:B,2,FALSE)</f>
        <v>役務等の提供：その他の清掃</v>
      </c>
    </row>
    <row r="2159" spans="1:8" x14ac:dyDescent="0.15">
      <c r="A2159" s="1" t="str">
        <f>IF(MID(MST_CM_ITEM!A2159,12,2)&lt;&gt;"11",RIGHT(MST_CM_ITEM!A2159,13),RIGHT(MST_CM_ITEM!A2159,12))</f>
        <v>321711013027</v>
      </c>
      <c r="B2159" s="1" t="e">
        <f t="shared" si="132"/>
        <v>#REF!</v>
      </c>
      <c r="C2159" s="1" t="str">
        <f t="shared" si="133"/>
        <v>PPIORG3217</v>
      </c>
      <c r="D2159" s="1" t="str">
        <f t="shared" si="134"/>
        <v>PPISPLY321711</v>
      </c>
      <c r="E2159" s="1" t="str">
        <f t="shared" si="135"/>
        <v>PPIITEM321711013027</v>
      </c>
      <c r="F2159" s="1" t="str">
        <f>VLOOKUP( C2159,MST_CM_ORG!A:B,2)</f>
        <v>吉賀町</v>
      </c>
      <c r="G2159" s="1" t="str">
        <f>VLOOKUP(D2159, PPI_SPLYCD!A:B,2,FALSE)</f>
        <v>物品</v>
      </c>
      <c r="H2159" s="1" t="str">
        <f>VLOOKUP(E2159, MST_CM_ITEM!A:B,2,FALSE)</f>
        <v>役務等の提供：有人警備</v>
      </c>
    </row>
    <row r="2160" spans="1:8" x14ac:dyDescent="0.15">
      <c r="A2160" s="1" t="str">
        <f>IF(MID(MST_CM_ITEM!A2160,12,2)&lt;&gt;"11",RIGHT(MST_CM_ITEM!A2160,13),RIGHT(MST_CM_ITEM!A2160,12))</f>
        <v>321711013028</v>
      </c>
      <c r="B2160" s="1" t="e">
        <f t="shared" si="132"/>
        <v>#REF!</v>
      </c>
      <c r="C2160" s="1" t="str">
        <f t="shared" si="133"/>
        <v>PPIORG3217</v>
      </c>
      <c r="D2160" s="1" t="str">
        <f t="shared" si="134"/>
        <v>PPISPLY321711</v>
      </c>
      <c r="E2160" s="1" t="str">
        <f t="shared" si="135"/>
        <v>PPIITEM321711013028</v>
      </c>
      <c r="F2160" s="1" t="str">
        <f>VLOOKUP( C2160,MST_CM_ORG!A:B,2)</f>
        <v>吉賀町</v>
      </c>
      <c r="G2160" s="1" t="str">
        <f>VLOOKUP(D2160, PPI_SPLYCD!A:B,2,FALSE)</f>
        <v>物品</v>
      </c>
      <c r="H2160" s="1" t="str">
        <f>VLOOKUP(E2160, MST_CM_ITEM!A:B,2,FALSE)</f>
        <v>役務等の提供：機械警備</v>
      </c>
    </row>
    <row r="2161" spans="1:8" x14ac:dyDescent="0.15">
      <c r="A2161" s="1" t="str">
        <f>IF(MID(MST_CM_ITEM!A2161,12,2)&lt;&gt;"11",RIGHT(MST_CM_ITEM!A2161,13),RIGHT(MST_CM_ITEM!A2161,12))</f>
        <v>321711013029</v>
      </c>
      <c r="B2161" s="1" t="e">
        <f t="shared" si="132"/>
        <v>#REF!</v>
      </c>
      <c r="C2161" s="1" t="str">
        <f t="shared" si="133"/>
        <v>PPIORG3217</v>
      </c>
      <c r="D2161" s="1" t="str">
        <f t="shared" si="134"/>
        <v>PPISPLY321711</v>
      </c>
      <c r="E2161" s="1" t="str">
        <f t="shared" si="135"/>
        <v>PPIITEM321711013029</v>
      </c>
      <c r="F2161" s="1" t="str">
        <f>VLOOKUP( C2161,MST_CM_ORG!A:B,2)</f>
        <v>吉賀町</v>
      </c>
      <c r="G2161" s="1" t="str">
        <f>VLOOKUP(D2161, PPI_SPLYCD!A:B,2,FALSE)</f>
        <v>物品</v>
      </c>
      <c r="H2161" s="1" t="str">
        <f>VLOOKUP(E2161, MST_CM_ITEM!A:B,2,FALSE)</f>
        <v>役務等の提供：その他の警備</v>
      </c>
    </row>
    <row r="2162" spans="1:8" x14ac:dyDescent="0.15">
      <c r="A2162" s="1" t="str">
        <f>IF(MID(MST_CM_ITEM!A2162,12,2)&lt;&gt;"11",RIGHT(MST_CM_ITEM!A2162,13),RIGHT(MST_CM_ITEM!A2162,12))</f>
        <v>321711013030</v>
      </c>
      <c r="B2162" s="1" t="e">
        <f t="shared" si="132"/>
        <v>#REF!</v>
      </c>
      <c r="C2162" s="1" t="str">
        <f t="shared" si="133"/>
        <v>PPIORG3217</v>
      </c>
      <c r="D2162" s="1" t="str">
        <f t="shared" si="134"/>
        <v>PPISPLY321711</v>
      </c>
      <c r="E2162" s="1" t="str">
        <f t="shared" si="135"/>
        <v>PPIITEM321711013030</v>
      </c>
      <c r="F2162" s="1" t="str">
        <f>VLOOKUP( C2162,MST_CM_ORG!A:B,2)</f>
        <v>吉賀町</v>
      </c>
      <c r="G2162" s="1" t="str">
        <f>VLOOKUP(D2162, PPI_SPLYCD!A:B,2,FALSE)</f>
        <v>物品</v>
      </c>
      <c r="H2162" s="1" t="str">
        <f>VLOOKUP(E2162, MST_CM_ITEM!A:B,2,FALSE)</f>
        <v>役務等の提供：一般廃棄物処理</v>
      </c>
    </row>
    <row r="2163" spans="1:8" x14ac:dyDescent="0.15">
      <c r="A2163" s="1" t="str">
        <f>IF(MID(MST_CM_ITEM!A2163,12,2)&lt;&gt;"11",RIGHT(MST_CM_ITEM!A2163,13),RIGHT(MST_CM_ITEM!A2163,12))</f>
        <v>321711013031</v>
      </c>
      <c r="B2163" s="1" t="e">
        <f t="shared" si="132"/>
        <v>#REF!</v>
      </c>
      <c r="C2163" s="1" t="str">
        <f t="shared" si="133"/>
        <v>PPIORG3217</v>
      </c>
      <c r="D2163" s="1" t="str">
        <f t="shared" si="134"/>
        <v>PPISPLY321711</v>
      </c>
      <c r="E2163" s="1" t="str">
        <f t="shared" si="135"/>
        <v>PPIITEM321711013031</v>
      </c>
      <c r="F2163" s="1" t="str">
        <f>VLOOKUP( C2163,MST_CM_ORG!A:B,2)</f>
        <v>吉賀町</v>
      </c>
      <c r="G2163" s="1" t="str">
        <f>VLOOKUP(D2163, PPI_SPLYCD!A:B,2,FALSE)</f>
        <v>物品</v>
      </c>
      <c r="H2163" s="1" t="str">
        <f>VLOOKUP(E2163, MST_CM_ITEM!A:B,2,FALSE)</f>
        <v>役務等の提供：産業廃棄物処理</v>
      </c>
    </row>
    <row r="2164" spans="1:8" x14ac:dyDescent="0.15">
      <c r="A2164" s="1" t="str">
        <f>IF(MID(MST_CM_ITEM!A2164,12,2)&lt;&gt;"11",RIGHT(MST_CM_ITEM!A2164,13),RIGHT(MST_CM_ITEM!A2164,12))</f>
        <v>321711013032</v>
      </c>
      <c r="B2164" s="1" t="e">
        <f t="shared" si="132"/>
        <v>#REF!</v>
      </c>
      <c r="C2164" s="1" t="str">
        <f t="shared" si="133"/>
        <v>PPIORG3217</v>
      </c>
      <c r="D2164" s="1" t="str">
        <f t="shared" si="134"/>
        <v>PPISPLY321711</v>
      </c>
      <c r="E2164" s="1" t="str">
        <f t="shared" si="135"/>
        <v>PPIITEM321711013032</v>
      </c>
      <c r="F2164" s="1" t="str">
        <f>VLOOKUP( C2164,MST_CM_ORG!A:B,2)</f>
        <v>吉賀町</v>
      </c>
      <c r="G2164" s="1" t="str">
        <f>VLOOKUP(D2164, PPI_SPLYCD!A:B,2,FALSE)</f>
        <v>物品</v>
      </c>
      <c r="H2164" s="1" t="str">
        <f>VLOOKUP(E2164, MST_CM_ITEM!A:B,2,FALSE)</f>
        <v>役務等の提供：その他の廃棄物処理</v>
      </c>
    </row>
    <row r="2165" spans="1:8" x14ac:dyDescent="0.15">
      <c r="A2165" s="1" t="str">
        <f>IF(MID(MST_CM_ITEM!A2165,12,2)&lt;&gt;"11",RIGHT(MST_CM_ITEM!A2165,13),RIGHT(MST_CM_ITEM!A2165,12))</f>
        <v>321711013033</v>
      </c>
      <c r="B2165" s="1" t="e">
        <f t="shared" si="132"/>
        <v>#REF!</v>
      </c>
      <c r="C2165" s="1" t="str">
        <f t="shared" si="133"/>
        <v>PPIORG3217</v>
      </c>
      <c r="D2165" s="1" t="str">
        <f t="shared" si="134"/>
        <v>PPISPLY321711</v>
      </c>
      <c r="E2165" s="1" t="str">
        <f t="shared" si="135"/>
        <v>PPIITEM321711013033</v>
      </c>
      <c r="F2165" s="1" t="str">
        <f>VLOOKUP( C2165,MST_CM_ORG!A:B,2)</f>
        <v>吉賀町</v>
      </c>
      <c r="G2165" s="1" t="str">
        <f>VLOOKUP(D2165, PPI_SPLYCD!A:B,2,FALSE)</f>
        <v>物品</v>
      </c>
      <c r="H2165" s="1" t="str">
        <f>VLOOKUP(E2165, MST_CM_ITEM!A:B,2,FALSE)</f>
        <v>役務等の提供：システム設計・開発</v>
      </c>
    </row>
    <row r="2166" spans="1:8" x14ac:dyDescent="0.15">
      <c r="A2166" s="1" t="str">
        <f>IF(MID(MST_CM_ITEM!A2166,12,2)&lt;&gt;"11",RIGHT(MST_CM_ITEM!A2166,13),RIGHT(MST_CM_ITEM!A2166,12))</f>
        <v>321711013034</v>
      </c>
      <c r="B2166" s="1" t="e">
        <f t="shared" si="132"/>
        <v>#REF!</v>
      </c>
      <c r="C2166" s="1" t="str">
        <f t="shared" si="133"/>
        <v>PPIORG3217</v>
      </c>
      <c r="D2166" s="1" t="str">
        <f t="shared" si="134"/>
        <v>PPISPLY321711</v>
      </c>
      <c r="E2166" s="1" t="str">
        <f t="shared" si="135"/>
        <v>PPIITEM321711013034</v>
      </c>
      <c r="F2166" s="1" t="str">
        <f>VLOOKUP( C2166,MST_CM_ORG!A:B,2)</f>
        <v>吉賀町</v>
      </c>
      <c r="G2166" s="1" t="str">
        <f>VLOOKUP(D2166, PPI_SPLYCD!A:B,2,FALSE)</f>
        <v>物品</v>
      </c>
      <c r="H2166" s="1" t="str">
        <f>VLOOKUP(E2166, MST_CM_ITEM!A:B,2,FALSE)</f>
        <v>役務等の提供：システム保守・管理</v>
      </c>
    </row>
    <row r="2167" spans="1:8" x14ac:dyDescent="0.15">
      <c r="A2167" s="1" t="str">
        <f>IF(MID(MST_CM_ITEM!A2167,12,2)&lt;&gt;"11",RIGHT(MST_CM_ITEM!A2167,13),RIGHT(MST_CM_ITEM!A2167,12))</f>
        <v>321711013035</v>
      </c>
      <c r="B2167" s="1" t="e">
        <f t="shared" si="132"/>
        <v>#REF!</v>
      </c>
      <c r="C2167" s="1" t="str">
        <f t="shared" si="133"/>
        <v>PPIORG3217</v>
      </c>
      <c r="D2167" s="1" t="str">
        <f t="shared" si="134"/>
        <v>PPISPLY321711</v>
      </c>
      <c r="E2167" s="1" t="str">
        <f t="shared" si="135"/>
        <v>PPIITEM321711013035</v>
      </c>
      <c r="F2167" s="1" t="str">
        <f>VLOOKUP( C2167,MST_CM_ORG!A:B,2)</f>
        <v>吉賀町</v>
      </c>
      <c r="G2167" s="1" t="str">
        <f>VLOOKUP(D2167, PPI_SPLYCD!A:B,2,FALSE)</f>
        <v>物品</v>
      </c>
      <c r="H2167" s="1" t="str">
        <f>VLOOKUP(E2167, MST_CM_ITEM!A:B,2,FALSE)</f>
        <v>役務等の提供：データセンター業務</v>
      </c>
    </row>
    <row r="2168" spans="1:8" x14ac:dyDescent="0.15">
      <c r="A2168" s="1" t="str">
        <f>IF(MID(MST_CM_ITEM!A2168,12,2)&lt;&gt;"11",RIGHT(MST_CM_ITEM!A2168,13),RIGHT(MST_CM_ITEM!A2168,12))</f>
        <v>321711013036</v>
      </c>
      <c r="B2168" s="1" t="e">
        <f t="shared" si="132"/>
        <v>#REF!</v>
      </c>
      <c r="C2168" s="1" t="str">
        <f t="shared" si="133"/>
        <v>PPIORG3217</v>
      </c>
      <c r="D2168" s="1" t="str">
        <f t="shared" si="134"/>
        <v>PPISPLY321711</v>
      </c>
      <c r="E2168" s="1" t="str">
        <f t="shared" si="135"/>
        <v>PPIITEM321711013036</v>
      </c>
      <c r="F2168" s="1" t="str">
        <f>VLOOKUP( C2168,MST_CM_ORG!A:B,2)</f>
        <v>吉賀町</v>
      </c>
      <c r="G2168" s="1" t="str">
        <f>VLOOKUP(D2168, PPI_SPLYCD!A:B,2,FALSE)</f>
        <v>物品</v>
      </c>
      <c r="H2168" s="1" t="str">
        <f>VLOOKUP(E2168, MST_CM_ITEM!A:B,2,FALSE)</f>
        <v>役務等の提供：ホームページ作成・管理</v>
      </c>
    </row>
    <row r="2169" spans="1:8" x14ac:dyDescent="0.15">
      <c r="A2169" s="1" t="str">
        <f>IF(MID(MST_CM_ITEM!A2169,12,2)&lt;&gt;"11",RIGHT(MST_CM_ITEM!A2169,13),RIGHT(MST_CM_ITEM!A2169,12))</f>
        <v>321711013037</v>
      </c>
      <c r="B2169" s="1" t="e">
        <f t="shared" si="132"/>
        <v>#REF!</v>
      </c>
      <c r="C2169" s="1" t="str">
        <f t="shared" si="133"/>
        <v>PPIORG3217</v>
      </c>
      <c r="D2169" s="1" t="str">
        <f t="shared" si="134"/>
        <v>PPISPLY321711</v>
      </c>
      <c r="E2169" s="1" t="str">
        <f t="shared" si="135"/>
        <v>PPIITEM321711013037</v>
      </c>
      <c r="F2169" s="1" t="str">
        <f>VLOOKUP( C2169,MST_CM_ORG!A:B,2)</f>
        <v>吉賀町</v>
      </c>
      <c r="G2169" s="1" t="str">
        <f>VLOOKUP(D2169, PPI_SPLYCD!A:B,2,FALSE)</f>
        <v>物品</v>
      </c>
      <c r="H2169" s="1" t="str">
        <f>VLOOKUP(E2169, MST_CM_ITEM!A:B,2,FALSE)</f>
        <v>役務等の提供：データ入力・処理業務</v>
      </c>
    </row>
    <row r="2170" spans="1:8" x14ac:dyDescent="0.15">
      <c r="A2170" s="1" t="str">
        <f>IF(MID(MST_CM_ITEM!A2170,12,2)&lt;&gt;"11",RIGHT(MST_CM_ITEM!A2170,13),RIGHT(MST_CM_ITEM!A2170,12))</f>
        <v>321711013038</v>
      </c>
      <c r="B2170" s="1" t="e">
        <f t="shared" si="132"/>
        <v>#REF!</v>
      </c>
      <c r="C2170" s="1" t="str">
        <f t="shared" si="133"/>
        <v>PPIORG3217</v>
      </c>
      <c r="D2170" s="1" t="str">
        <f t="shared" si="134"/>
        <v>PPISPLY321711</v>
      </c>
      <c r="E2170" s="1" t="str">
        <f t="shared" si="135"/>
        <v>PPIITEM321711013038</v>
      </c>
      <c r="F2170" s="1" t="str">
        <f>VLOOKUP( C2170,MST_CM_ORG!A:B,2)</f>
        <v>吉賀町</v>
      </c>
      <c r="G2170" s="1" t="str">
        <f>VLOOKUP(D2170, PPI_SPLYCD!A:B,2,FALSE)</f>
        <v>物品</v>
      </c>
      <c r="H2170" s="1" t="str">
        <f>VLOOKUP(E2170, MST_CM_ITEM!A:B,2,FALSE)</f>
        <v>役務等の提供：その他の情報処理</v>
      </c>
    </row>
    <row r="2171" spans="1:8" x14ac:dyDescent="0.15">
      <c r="A2171" s="1" t="str">
        <f>IF(MID(MST_CM_ITEM!A2171,12,2)&lt;&gt;"11",RIGHT(MST_CM_ITEM!A2171,13),RIGHT(MST_CM_ITEM!A2171,12))</f>
        <v>321711013039</v>
      </c>
      <c r="B2171" s="1" t="e">
        <f t="shared" si="132"/>
        <v>#REF!</v>
      </c>
      <c r="C2171" s="1" t="str">
        <f t="shared" si="133"/>
        <v>PPIORG3217</v>
      </c>
      <c r="D2171" s="1" t="str">
        <f t="shared" si="134"/>
        <v>PPISPLY321711</v>
      </c>
      <c r="E2171" s="1" t="str">
        <f t="shared" si="135"/>
        <v>PPIITEM321711013039</v>
      </c>
      <c r="F2171" s="1" t="str">
        <f>VLOOKUP( C2171,MST_CM_ORG!A:B,2)</f>
        <v>吉賀町</v>
      </c>
      <c r="G2171" s="1" t="str">
        <f>VLOOKUP(D2171, PPI_SPLYCD!A:B,2,FALSE)</f>
        <v>物品</v>
      </c>
      <c r="H2171" s="1" t="str">
        <f>VLOOKUP(E2171, MST_CM_ITEM!A:B,2,FALSE)</f>
        <v>役務等の提供：ビル総合管理</v>
      </c>
    </row>
    <row r="2172" spans="1:8" x14ac:dyDescent="0.15">
      <c r="A2172" s="1" t="str">
        <f>IF(MID(MST_CM_ITEM!A2172,12,2)&lt;&gt;"11",RIGHT(MST_CM_ITEM!A2172,13),RIGHT(MST_CM_ITEM!A2172,12))</f>
        <v>321711013040</v>
      </c>
      <c r="B2172" s="1" t="e">
        <f t="shared" si="132"/>
        <v>#REF!</v>
      </c>
      <c r="C2172" s="1" t="str">
        <f t="shared" si="133"/>
        <v>PPIORG3217</v>
      </c>
      <c r="D2172" s="1" t="str">
        <f t="shared" si="134"/>
        <v>PPISPLY321711</v>
      </c>
      <c r="E2172" s="1" t="str">
        <f t="shared" si="135"/>
        <v>PPIITEM321711013040</v>
      </c>
      <c r="F2172" s="1" t="str">
        <f>VLOOKUP( C2172,MST_CM_ORG!A:B,2)</f>
        <v>吉賀町</v>
      </c>
      <c r="G2172" s="1" t="str">
        <f>VLOOKUP(D2172, PPI_SPLYCD!A:B,2,FALSE)</f>
        <v>物品</v>
      </c>
      <c r="H2172" s="1" t="str">
        <f>VLOOKUP(E2172, MST_CM_ITEM!A:B,2,FALSE)</f>
        <v>役務等の提供：電気設備保守・管理</v>
      </c>
    </row>
    <row r="2173" spans="1:8" x14ac:dyDescent="0.15">
      <c r="A2173" s="1" t="str">
        <f>IF(MID(MST_CM_ITEM!A2173,12,2)&lt;&gt;"11",RIGHT(MST_CM_ITEM!A2173,13),RIGHT(MST_CM_ITEM!A2173,12))</f>
        <v>321711013041</v>
      </c>
      <c r="B2173" s="1" t="e">
        <f t="shared" si="132"/>
        <v>#REF!</v>
      </c>
      <c r="C2173" s="1" t="str">
        <f t="shared" si="133"/>
        <v>PPIORG3217</v>
      </c>
      <c r="D2173" s="1" t="str">
        <f t="shared" si="134"/>
        <v>PPISPLY321711</v>
      </c>
      <c r="E2173" s="1" t="str">
        <f t="shared" si="135"/>
        <v>PPIITEM321711013041</v>
      </c>
      <c r="F2173" s="1" t="str">
        <f>VLOOKUP( C2173,MST_CM_ORG!A:B,2)</f>
        <v>吉賀町</v>
      </c>
      <c r="G2173" s="1" t="str">
        <f>VLOOKUP(D2173, PPI_SPLYCD!A:B,2,FALSE)</f>
        <v>物品</v>
      </c>
      <c r="H2173" s="1" t="str">
        <f>VLOOKUP(E2173, MST_CM_ITEM!A:B,2,FALSE)</f>
        <v>役務等の提供：自動ドア保守・管理</v>
      </c>
    </row>
    <row r="2174" spans="1:8" x14ac:dyDescent="0.15">
      <c r="A2174" s="1" t="str">
        <f>IF(MID(MST_CM_ITEM!A2174,12,2)&lt;&gt;"11",RIGHT(MST_CM_ITEM!A2174,13),RIGHT(MST_CM_ITEM!A2174,12))</f>
        <v>321711013042</v>
      </c>
      <c r="B2174" s="1" t="e">
        <f t="shared" si="132"/>
        <v>#REF!</v>
      </c>
      <c r="C2174" s="1" t="str">
        <f t="shared" si="133"/>
        <v>PPIORG3217</v>
      </c>
      <c r="D2174" s="1" t="str">
        <f t="shared" si="134"/>
        <v>PPISPLY321711</v>
      </c>
      <c r="E2174" s="1" t="str">
        <f t="shared" si="135"/>
        <v>PPIITEM321711013042</v>
      </c>
      <c r="F2174" s="1" t="str">
        <f>VLOOKUP( C2174,MST_CM_ORG!A:B,2)</f>
        <v>吉賀町</v>
      </c>
      <c r="G2174" s="1" t="str">
        <f>VLOOKUP(D2174, PPI_SPLYCD!A:B,2,FALSE)</f>
        <v>物品</v>
      </c>
      <c r="H2174" s="1" t="str">
        <f>VLOOKUP(E2174, MST_CM_ITEM!A:B,2,FALSE)</f>
        <v>役務等の提供：エレベーター保守・管理</v>
      </c>
    </row>
    <row r="2175" spans="1:8" x14ac:dyDescent="0.15">
      <c r="A2175" s="1" t="str">
        <f>IF(MID(MST_CM_ITEM!A2175,12,2)&lt;&gt;"11",RIGHT(MST_CM_ITEM!A2175,13),RIGHT(MST_CM_ITEM!A2175,12))</f>
        <v>321711013043</v>
      </c>
      <c r="B2175" s="1" t="e">
        <f t="shared" si="132"/>
        <v>#REF!</v>
      </c>
      <c r="C2175" s="1" t="str">
        <f t="shared" si="133"/>
        <v>PPIORG3217</v>
      </c>
      <c r="D2175" s="1" t="str">
        <f t="shared" si="134"/>
        <v>PPISPLY321711</v>
      </c>
      <c r="E2175" s="1" t="str">
        <f t="shared" si="135"/>
        <v>PPIITEM321711013043</v>
      </c>
      <c r="F2175" s="1" t="str">
        <f>VLOOKUP( C2175,MST_CM_ORG!A:B,2)</f>
        <v>吉賀町</v>
      </c>
      <c r="G2175" s="1" t="str">
        <f>VLOOKUP(D2175, PPI_SPLYCD!A:B,2,FALSE)</f>
        <v>物品</v>
      </c>
      <c r="H2175" s="1" t="str">
        <f>VLOOKUP(E2175, MST_CM_ITEM!A:B,2,FALSE)</f>
        <v>役務等の提供：空調設備保守・管理</v>
      </c>
    </row>
    <row r="2176" spans="1:8" x14ac:dyDescent="0.15">
      <c r="A2176" s="1" t="str">
        <f>IF(MID(MST_CM_ITEM!A2176,12,2)&lt;&gt;"11",RIGHT(MST_CM_ITEM!A2176,13),RIGHT(MST_CM_ITEM!A2176,12))</f>
        <v>321711013044</v>
      </c>
      <c r="B2176" s="1" t="e">
        <f t="shared" si="132"/>
        <v>#REF!</v>
      </c>
      <c r="C2176" s="1" t="str">
        <f t="shared" si="133"/>
        <v>PPIORG3217</v>
      </c>
      <c r="D2176" s="1" t="str">
        <f t="shared" si="134"/>
        <v>PPISPLY321711</v>
      </c>
      <c r="E2176" s="1" t="str">
        <f t="shared" si="135"/>
        <v>PPIITEM321711013044</v>
      </c>
      <c r="F2176" s="1" t="str">
        <f>VLOOKUP( C2176,MST_CM_ORG!A:B,2)</f>
        <v>吉賀町</v>
      </c>
      <c r="G2176" s="1" t="str">
        <f>VLOOKUP(D2176, PPI_SPLYCD!A:B,2,FALSE)</f>
        <v>物品</v>
      </c>
      <c r="H2176" s="1" t="str">
        <f>VLOOKUP(E2176, MST_CM_ITEM!A:B,2,FALSE)</f>
        <v>役務等の提供：消防設備保守・管理</v>
      </c>
    </row>
    <row r="2177" spans="1:8" x14ac:dyDescent="0.15">
      <c r="A2177" s="1" t="str">
        <f>IF(MID(MST_CM_ITEM!A2177,12,2)&lt;&gt;"11",RIGHT(MST_CM_ITEM!A2177,13),RIGHT(MST_CM_ITEM!A2177,12))</f>
        <v>321711013045</v>
      </c>
      <c r="B2177" s="1" t="e">
        <f t="shared" si="132"/>
        <v>#REF!</v>
      </c>
      <c r="C2177" s="1" t="str">
        <f t="shared" si="133"/>
        <v>PPIORG3217</v>
      </c>
      <c r="D2177" s="1" t="str">
        <f t="shared" si="134"/>
        <v>PPISPLY321711</v>
      </c>
      <c r="E2177" s="1" t="str">
        <f t="shared" si="135"/>
        <v>PPIITEM321711013045</v>
      </c>
      <c r="F2177" s="1" t="str">
        <f>VLOOKUP( C2177,MST_CM_ORG!A:B,2)</f>
        <v>吉賀町</v>
      </c>
      <c r="G2177" s="1" t="str">
        <f>VLOOKUP(D2177, PPI_SPLYCD!A:B,2,FALSE)</f>
        <v>物品</v>
      </c>
      <c r="H2177" s="1" t="str">
        <f>VLOOKUP(E2177, MST_CM_ITEM!A:B,2,FALSE)</f>
        <v>役務等の提供：ごみ処理施設保守・管理</v>
      </c>
    </row>
    <row r="2178" spans="1:8" x14ac:dyDescent="0.15">
      <c r="A2178" s="1" t="str">
        <f>IF(MID(MST_CM_ITEM!A2178,12,2)&lt;&gt;"11",RIGHT(MST_CM_ITEM!A2178,13),RIGHT(MST_CM_ITEM!A2178,12))</f>
        <v>321711013046</v>
      </c>
      <c r="B2178" s="1" t="e">
        <f t="shared" si="132"/>
        <v>#REF!</v>
      </c>
      <c r="C2178" s="1" t="str">
        <f t="shared" si="133"/>
        <v>PPIORG3217</v>
      </c>
      <c r="D2178" s="1" t="str">
        <f t="shared" si="134"/>
        <v>PPISPLY321711</v>
      </c>
      <c r="E2178" s="1" t="str">
        <f t="shared" si="135"/>
        <v>PPIITEM321711013046</v>
      </c>
      <c r="F2178" s="1" t="str">
        <f>VLOOKUP( C2178,MST_CM_ORG!A:B,2)</f>
        <v>吉賀町</v>
      </c>
      <c r="G2178" s="1" t="str">
        <f>VLOOKUP(D2178, PPI_SPLYCD!A:B,2,FALSE)</f>
        <v>物品</v>
      </c>
      <c r="H2178" s="1" t="str">
        <f>VLOOKUP(E2178, MST_CM_ITEM!A:B,2,FALSE)</f>
        <v>役務等の提供：し尿処理施設保守・管理</v>
      </c>
    </row>
    <row r="2179" spans="1:8" x14ac:dyDescent="0.15">
      <c r="A2179" s="1" t="str">
        <f>IF(MID(MST_CM_ITEM!A2179,12,2)&lt;&gt;"11",RIGHT(MST_CM_ITEM!A2179,13),RIGHT(MST_CM_ITEM!A2179,12))</f>
        <v>321711013047</v>
      </c>
      <c r="B2179" s="1" t="e">
        <f t="shared" si="132"/>
        <v>#REF!</v>
      </c>
      <c r="C2179" s="1" t="str">
        <f t="shared" si="133"/>
        <v>PPIORG3217</v>
      </c>
      <c r="D2179" s="1" t="str">
        <f t="shared" si="134"/>
        <v>PPISPLY321711</v>
      </c>
      <c r="E2179" s="1" t="str">
        <f t="shared" si="135"/>
        <v>PPIITEM321711013047</v>
      </c>
      <c r="F2179" s="1" t="str">
        <f>VLOOKUP( C2179,MST_CM_ORG!A:B,2)</f>
        <v>吉賀町</v>
      </c>
      <c r="G2179" s="1" t="str">
        <f>VLOOKUP(D2179, PPI_SPLYCD!A:B,2,FALSE)</f>
        <v>物品</v>
      </c>
      <c r="H2179" s="1" t="str">
        <f>VLOOKUP(E2179, MST_CM_ITEM!A:B,2,FALSE)</f>
        <v>役務等の提供：汚水処理設備保守・管理</v>
      </c>
    </row>
    <row r="2180" spans="1:8" x14ac:dyDescent="0.15">
      <c r="A2180" s="1" t="str">
        <f>IF(MID(MST_CM_ITEM!A2180,12,2)&lt;&gt;"11",RIGHT(MST_CM_ITEM!A2180,13),RIGHT(MST_CM_ITEM!A2180,12))</f>
        <v>321711013048</v>
      </c>
      <c r="B2180" s="1" t="e">
        <f t="shared" ref="B2180:B2215" si="136">IF(OR(ISERROR(F2180),ISERROR(G2180),ISERROR(H2180)),"",IF(org_name&lt;&gt;F2180,"",CONCATENATE(G2180,"：",H2180)))</f>
        <v>#REF!</v>
      </c>
      <c r="C2180" s="1" t="str">
        <f t="shared" ref="C2180:C2215" si="137">"PPIORG"&amp;LEFT(A2180,4)</f>
        <v>PPIORG3217</v>
      </c>
      <c r="D2180" s="1" t="str">
        <f t="shared" ref="D2180:D2215" si="138">"PPISPLY"&amp;LEFT(A2180,6)</f>
        <v>PPISPLY321711</v>
      </c>
      <c r="E2180" s="1" t="str">
        <f t="shared" ref="E2180:E2215" si="139">"PPIITEM"&amp;A2180</f>
        <v>PPIITEM321711013048</v>
      </c>
      <c r="F2180" s="1" t="str">
        <f>VLOOKUP( C2180,MST_CM_ORG!A:B,2)</f>
        <v>吉賀町</v>
      </c>
      <c r="G2180" s="1" t="str">
        <f>VLOOKUP(D2180, PPI_SPLYCD!A:B,2,FALSE)</f>
        <v>物品</v>
      </c>
      <c r="H2180" s="1" t="str">
        <f>VLOOKUP(E2180, MST_CM_ITEM!A:B,2,FALSE)</f>
        <v>役務等の提供：下水道・農業集落排水施設保守・管理</v>
      </c>
    </row>
    <row r="2181" spans="1:8" x14ac:dyDescent="0.15">
      <c r="A2181" s="1" t="str">
        <f>IF(MID(MST_CM_ITEM!A2181,12,2)&lt;&gt;"11",RIGHT(MST_CM_ITEM!A2181,13),RIGHT(MST_CM_ITEM!A2181,12))</f>
        <v>321711013049</v>
      </c>
      <c r="B2181" s="1" t="e">
        <f t="shared" si="136"/>
        <v>#REF!</v>
      </c>
      <c r="C2181" s="1" t="str">
        <f t="shared" si="137"/>
        <v>PPIORG3217</v>
      </c>
      <c r="D2181" s="1" t="str">
        <f t="shared" si="138"/>
        <v>PPISPLY321711</v>
      </c>
      <c r="E2181" s="1" t="str">
        <f t="shared" si="139"/>
        <v>PPIITEM321711013049</v>
      </c>
      <c r="F2181" s="1" t="str">
        <f>VLOOKUP( C2181,MST_CM_ORG!A:B,2)</f>
        <v>吉賀町</v>
      </c>
      <c r="G2181" s="1" t="str">
        <f>VLOOKUP(D2181, PPI_SPLYCD!A:B,2,FALSE)</f>
        <v>物品</v>
      </c>
      <c r="H2181" s="1" t="str">
        <f>VLOOKUP(E2181, MST_CM_ITEM!A:B,2,FALSE)</f>
        <v>役務等の提供：その他の保守・管理</v>
      </c>
    </row>
    <row r="2182" spans="1:8" x14ac:dyDescent="0.15">
      <c r="A2182" s="1" t="str">
        <f>IF(MID(MST_CM_ITEM!A2182,12,2)&lt;&gt;"11",RIGHT(MST_CM_ITEM!A2182,13),RIGHT(MST_CM_ITEM!A2182,12))</f>
        <v>321711013050</v>
      </c>
      <c r="B2182" s="1" t="e">
        <f t="shared" si="136"/>
        <v>#REF!</v>
      </c>
      <c r="C2182" s="1" t="str">
        <f t="shared" si="137"/>
        <v>PPIORG3217</v>
      </c>
      <c r="D2182" s="1" t="str">
        <f t="shared" si="138"/>
        <v>PPISPLY321711</v>
      </c>
      <c r="E2182" s="1" t="str">
        <f t="shared" si="139"/>
        <v>PPIITEM321711013050</v>
      </c>
      <c r="F2182" s="1" t="str">
        <f>VLOOKUP( C2182,MST_CM_ORG!A:B,2)</f>
        <v>吉賀町</v>
      </c>
      <c r="G2182" s="1" t="str">
        <f>VLOOKUP(D2182, PPI_SPLYCD!A:B,2,FALSE)</f>
        <v>物品</v>
      </c>
      <c r="H2182" s="1" t="str">
        <f>VLOOKUP(E2182, MST_CM_ITEM!A:B,2,FALSE)</f>
        <v>役務等の提供：ＯＡ機器・事務機器リース・レンタル</v>
      </c>
    </row>
    <row r="2183" spans="1:8" x14ac:dyDescent="0.15">
      <c r="A2183" s="1" t="str">
        <f>IF(MID(MST_CM_ITEM!A2183,12,2)&lt;&gt;"11",RIGHT(MST_CM_ITEM!A2183,13),RIGHT(MST_CM_ITEM!A2183,12))</f>
        <v>321711013051</v>
      </c>
      <c r="B2183" s="1" t="e">
        <f t="shared" si="136"/>
        <v>#REF!</v>
      </c>
      <c r="C2183" s="1" t="str">
        <f t="shared" si="137"/>
        <v>PPIORG3217</v>
      </c>
      <c r="D2183" s="1" t="str">
        <f t="shared" si="138"/>
        <v>PPISPLY321711</v>
      </c>
      <c r="E2183" s="1" t="str">
        <f t="shared" si="139"/>
        <v>PPIITEM321711013051</v>
      </c>
      <c r="F2183" s="1" t="str">
        <f>VLOOKUP( C2183,MST_CM_ORG!A:B,2)</f>
        <v>吉賀町</v>
      </c>
      <c r="G2183" s="1" t="str">
        <f>VLOOKUP(D2183, PPI_SPLYCD!A:B,2,FALSE)</f>
        <v>物品</v>
      </c>
      <c r="H2183" s="1" t="str">
        <f>VLOOKUP(E2183, MST_CM_ITEM!A:B,2,FALSE)</f>
        <v>役務等の提供：機械リース・レンタル</v>
      </c>
    </row>
    <row r="2184" spans="1:8" x14ac:dyDescent="0.15">
      <c r="A2184" s="1" t="str">
        <f>IF(MID(MST_CM_ITEM!A2184,12,2)&lt;&gt;"11",RIGHT(MST_CM_ITEM!A2184,13),RIGHT(MST_CM_ITEM!A2184,12))</f>
        <v>321711013052</v>
      </c>
      <c r="B2184" s="1" t="e">
        <f t="shared" si="136"/>
        <v>#REF!</v>
      </c>
      <c r="C2184" s="1" t="str">
        <f t="shared" si="137"/>
        <v>PPIORG3217</v>
      </c>
      <c r="D2184" s="1" t="str">
        <f t="shared" si="138"/>
        <v>PPISPLY321711</v>
      </c>
      <c r="E2184" s="1" t="str">
        <f t="shared" si="139"/>
        <v>PPIITEM321711013052</v>
      </c>
      <c r="F2184" s="1" t="str">
        <f>VLOOKUP( C2184,MST_CM_ORG!A:B,2)</f>
        <v>吉賀町</v>
      </c>
      <c r="G2184" s="1" t="str">
        <f>VLOOKUP(D2184, PPI_SPLYCD!A:B,2,FALSE)</f>
        <v>物品</v>
      </c>
      <c r="H2184" s="1" t="str">
        <f>VLOOKUP(E2184, MST_CM_ITEM!A:B,2,FALSE)</f>
        <v>役務等の提供：車両リース・レンタル</v>
      </c>
    </row>
    <row r="2185" spans="1:8" x14ac:dyDescent="0.15">
      <c r="A2185" s="1" t="str">
        <f>IF(MID(MST_CM_ITEM!A2185,12,2)&lt;&gt;"11",RIGHT(MST_CM_ITEM!A2185,13),RIGHT(MST_CM_ITEM!A2185,12))</f>
        <v>321711013053</v>
      </c>
      <c r="B2185" s="1" t="e">
        <f t="shared" si="136"/>
        <v>#REF!</v>
      </c>
      <c r="C2185" s="1" t="str">
        <f t="shared" si="137"/>
        <v>PPIORG3217</v>
      </c>
      <c r="D2185" s="1" t="str">
        <f t="shared" si="138"/>
        <v>PPISPLY321711</v>
      </c>
      <c r="E2185" s="1" t="str">
        <f t="shared" si="139"/>
        <v>PPIITEM321711013053</v>
      </c>
      <c r="F2185" s="1" t="str">
        <f>VLOOKUP( C2185,MST_CM_ORG!A:B,2)</f>
        <v>吉賀町</v>
      </c>
      <c r="G2185" s="1" t="str">
        <f>VLOOKUP(D2185, PPI_SPLYCD!A:B,2,FALSE)</f>
        <v>物品</v>
      </c>
      <c r="H2185" s="1" t="str">
        <f>VLOOKUP(E2185, MST_CM_ITEM!A:B,2,FALSE)</f>
        <v>役務等の提供：プレハブ・仮設施設リース・レンタル</v>
      </c>
    </row>
    <row r="2186" spans="1:8" x14ac:dyDescent="0.15">
      <c r="A2186" s="1" t="str">
        <f>IF(MID(MST_CM_ITEM!A2186,12,2)&lt;&gt;"11",RIGHT(MST_CM_ITEM!A2186,13),RIGHT(MST_CM_ITEM!A2186,12))</f>
        <v>321711013054</v>
      </c>
      <c r="B2186" s="1" t="e">
        <f t="shared" si="136"/>
        <v>#REF!</v>
      </c>
      <c r="C2186" s="1" t="str">
        <f t="shared" si="137"/>
        <v>PPIORG3217</v>
      </c>
      <c r="D2186" s="1" t="str">
        <f t="shared" si="138"/>
        <v>PPISPLY321711</v>
      </c>
      <c r="E2186" s="1" t="str">
        <f t="shared" si="139"/>
        <v>PPIITEM321711013054</v>
      </c>
      <c r="F2186" s="1" t="str">
        <f>VLOOKUP( C2186,MST_CM_ORG!A:B,2)</f>
        <v>吉賀町</v>
      </c>
      <c r="G2186" s="1" t="str">
        <f>VLOOKUP(D2186, PPI_SPLYCD!A:B,2,FALSE)</f>
        <v>物品</v>
      </c>
      <c r="H2186" s="1" t="str">
        <f>VLOOKUP(E2186, MST_CM_ITEM!A:B,2,FALSE)</f>
        <v>役務等の提供：イベント用品リース・レンタル</v>
      </c>
    </row>
    <row r="2187" spans="1:8" x14ac:dyDescent="0.15">
      <c r="A2187" s="1" t="str">
        <f>IF(MID(MST_CM_ITEM!A2187,12,2)&lt;&gt;"11",RIGHT(MST_CM_ITEM!A2187,13),RIGHT(MST_CM_ITEM!A2187,12))</f>
        <v>321711013055</v>
      </c>
      <c r="B2187" s="1" t="e">
        <f t="shared" si="136"/>
        <v>#REF!</v>
      </c>
      <c r="C2187" s="1" t="str">
        <f t="shared" si="137"/>
        <v>PPIORG3217</v>
      </c>
      <c r="D2187" s="1" t="str">
        <f t="shared" si="138"/>
        <v>PPISPLY321711</v>
      </c>
      <c r="E2187" s="1" t="str">
        <f t="shared" si="139"/>
        <v>PPIITEM321711013055</v>
      </c>
      <c r="F2187" s="1" t="str">
        <f>VLOOKUP( C2187,MST_CM_ORG!A:B,2)</f>
        <v>吉賀町</v>
      </c>
      <c r="G2187" s="1" t="str">
        <f>VLOOKUP(D2187, PPI_SPLYCD!A:B,2,FALSE)</f>
        <v>物品</v>
      </c>
      <c r="H2187" s="1" t="str">
        <f>VLOOKUP(E2187, MST_CM_ITEM!A:B,2,FALSE)</f>
        <v>役務等の提供：清掃用品リース・レンタル</v>
      </c>
    </row>
    <row r="2188" spans="1:8" x14ac:dyDescent="0.15">
      <c r="A2188" s="1" t="str">
        <f>IF(MID(MST_CM_ITEM!A2188,12,2)&lt;&gt;"11",RIGHT(MST_CM_ITEM!A2188,13),RIGHT(MST_CM_ITEM!A2188,12))</f>
        <v>321711013056</v>
      </c>
      <c r="B2188" s="1" t="e">
        <f t="shared" si="136"/>
        <v>#REF!</v>
      </c>
      <c r="C2188" s="1" t="str">
        <f t="shared" si="137"/>
        <v>PPIORG3217</v>
      </c>
      <c r="D2188" s="1" t="str">
        <f t="shared" si="138"/>
        <v>PPISPLY321711</v>
      </c>
      <c r="E2188" s="1" t="str">
        <f t="shared" si="139"/>
        <v>PPIITEM321711013056</v>
      </c>
      <c r="F2188" s="1" t="str">
        <f>VLOOKUP( C2188,MST_CM_ORG!A:B,2)</f>
        <v>吉賀町</v>
      </c>
      <c r="G2188" s="1" t="str">
        <f>VLOOKUP(D2188, PPI_SPLYCD!A:B,2,FALSE)</f>
        <v>物品</v>
      </c>
      <c r="H2188" s="1" t="str">
        <f>VLOOKUP(E2188, MST_CM_ITEM!A:B,2,FALSE)</f>
        <v>役務等の提供：その他のリース・レンタル</v>
      </c>
    </row>
    <row r="2189" spans="1:8" x14ac:dyDescent="0.15">
      <c r="A2189" s="1" t="str">
        <f>IF(MID(MST_CM_ITEM!A2189,12,2)&lt;&gt;"11",RIGHT(MST_CM_ITEM!A2189,13),RIGHT(MST_CM_ITEM!A2189,12))</f>
        <v>321711013057</v>
      </c>
      <c r="B2189" s="1" t="e">
        <f t="shared" si="136"/>
        <v>#REF!</v>
      </c>
      <c r="C2189" s="1" t="str">
        <f t="shared" si="137"/>
        <v>PPIORG3217</v>
      </c>
      <c r="D2189" s="1" t="str">
        <f t="shared" si="138"/>
        <v>PPISPLY321711</v>
      </c>
      <c r="E2189" s="1" t="str">
        <f t="shared" si="139"/>
        <v>PPIITEM321711013057</v>
      </c>
      <c r="F2189" s="1" t="str">
        <f>VLOOKUP( C2189,MST_CM_ORG!A:B,2)</f>
        <v>吉賀町</v>
      </c>
      <c r="G2189" s="1" t="str">
        <f>VLOOKUP(D2189, PPI_SPLYCD!A:B,2,FALSE)</f>
        <v>物品</v>
      </c>
      <c r="H2189" s="1" t="str">
        <f>VLOOKUP(E2189, MST_CM_ITEM!A:B,2,FALSE)</f>
        <v>役務等の提供：水質調査</v>
      </c>
    </row>
    <row r="2190" spans="1:8" x14ac:dyDescent="0.15">
      <c r="A2190" s="1" t="str">
        <f>IF(MID(MST_CM_ITEM!A2190,12,2)&lt;&gt;"11",RIGHT(MST_CM_ITEM!A2190,13),RIGHT(MST_CM_ITEM!A2190,12))</f>
        <v>321711013058</v>
      </c>
      <c r="B2190" s="1" t="e">
        <f t="shared" si="136"/>
        <v>#REF!</v>
      </c>
      <c r="C2190" s="1" t="str">
        <f t="shared" si="137"/>
        <v>PPIORG3217</v>
      </c>
      <c r="D2190" s="1" t="str">
        <f t="shared" si="138"/>
        <v>PPISPLY321711</v>
      </c>
      <c r="E2190" s="1" t="str">
        <f t="shared" si="139"/>
        <v>PPIITEM321711013058</v>
      </c>
      <c r="F2190" s="1" t="str">
        <f>VLOOKUP( C2190,MST_CM_ORG!A:B,2)</f>
        <v>吉賀町</v>
      </c>
      <c r="G2190" s="1" t="str">
        <f>VLOOKUP(D2190, PPI_SPLYCD!A:B,2,FALSE)</f>
        <v>物品</v>
      </c>
      <c r="H2190" s="1" t="str">
        <f>VLOOKUP(E2190, MST_CM_ITEM!A:B,2,FALSE)</f>
        <v>役務等の提供：大気汚染調査</v>
      </c>
    </row>
    <row r="2191" spans="1:8" x14ac:dyDescent="0.15">
      <c r="A2191" s="1" t="str">
        <f>IF(MID(MST_CM_ITEM!A2191,12,2)&lt;&gt;"11",RIGHT(MST_CM_ITEM!A2191,13),RIGHT(MST_CM_ITEM!A2191,12))</f>
        <v>321711013059</v>
      </c>
      <c r="B2191" s="1" t="e">
        <f t="shared" si="136"/>
        <v>#REF!</v>
      </c>
      <c r="C2191" s="1" t="str">
        <f t="shared" si="137"/>
        <v>PPIORG3217</v>
      </c>
      <c r="D2191" s="1" t="str">
        <f t="shared" si="138"/>
        <v>PPISPLY321711</v>
      </c>
      <c r="E2191" s="1" t="str">
        <f t="shared" si="139"/>
        <v>PPIITEM321711013059</v>
      </c>
      <c r="F2191" s="1" t="str">
        <f>VLOOKUP( C2191,MST_CM_ORG!A:B,2)</f>
        <v>吉賀町</v>
      </c>
      <c r="G2191" s="1" t="str">
        <f>VLOOKUP(D2191, PPI_SPLYCD!A:B,2,FALSE)</f>
        <v>物品</v>
      </c>
      <c r="H2191" s="1" t="str">
        <f>VLOOKUP(E2191, MST_CM_ITEM!A:B,2,FALSE)</f>
        <v>役務等の提供：騒音・振動調査</v>
      </c>
    </row>
    <row r="2192" spans="1:8" x14ac:dyDescent="0.15">
      <c r="A2192" s="1" t="str">
        <f>IF(MID(MST_CM_ITEM!A2192,12,2)&lt;&gt;"11",RIGHT(MST_CM_ITEM!A2192,13),RIGHT(MST_CM_ITEM!A2192,12))</f>
        <v>321711013060</v>
      </c>
      <c r="B2192" s="1" t="e">
        <f t="shared" si="136"/>
        <v>#REF!</v>
      </c>
      <c r="C2192" s="1" t="str">
        <f t="shared" si="137"/>
        <v>PPIORG3217</v>
      </c>
      <c r="D2192" s="1" t="str">
        <f t="shared" si="138"/>
        <v>PPISPLY321711</v>
      </c>
      <c r="E2192" s="1" t="str">
        <f t="shared" si="139"/>
        <v>PPIITEM321711013060</v>
      </c>
      <c r="F2192" s="1" t="str">
        <f>VLOOKUP( C2192,MST_CM_ORG!A:B,2)</f>
        <v>吉賀町</v>
      </c>
      <c r="G2192" s="1" t="str">
        <f>VLOOKUP(D2192, PPI_SPLYCD!A:B,2,FALSE)</f>
        <v>物品</v>
      </c>
      <c r="H2192" s="1" t="str">
        <f>VLOOKUP(E2192, MST_CM_ITEM!A:B,2,FALSE)</f>
        <v>役務等の提供：土壌分析</v>
      </c>
    </row>
    <row r="2193" spans="1:8" x14ac:dyDescent="0.15">
      <c r="A2193" s="1" t="str">
        <f>IF(MID(MST_CM_ITEM!A2193,12,2)&lt;&gt;"11",RIGHT(MST_CM_ITEM!A2193,13),RIGHT(MST_CM_ITEM!A2193,12))</f>
        <v>321711013061</v>
      </c>
      <c r="B2193" s="1" t="e">
        <f t="shared" si="136"/>
        <v>#REF!</v>
      </c>
      <c r="C2193" s="1" t="str">
        <f t="shared" si="137"/>
        <v>PPIORG3217</v>
      </c>
      <c r="D2193" s="1" t="str">
        <f t="shared" si="138"/>
        <v>PPISPLY321711</v>
      </c>
      <c r="E2193" s="1" t="str">
        <f t="shared" si="139"/>
        <v>PPIITEM321711013061</v>
      </c>
      <c r="F2193" s="1" t="str">
        <f>VLOOKUP( C2193,MST_CM_ORG!A:B,2)</f>
        <v>吉賀町</v>
      </c>
      <c r="G2193" s="1" t="str">
        <f>VLOOKUP(D2193, PPI_SPLYCD!A:B,2,FALSE)</f>
        <v>物品</v>
      </c>
      <c r="H2193" s="1" t="str">
        <f>VLOOKUP(E2193, MST_CM_ITEM!A:B,2,FALSE)</f>
        <v>役務等の提供：ダイオキシン測定</v>
      </c>
    </row>
    <row r="2194" spans="1:8" x14ac:dyDescent="0.15">
      <c r="A2194" s="1" t="str">
        <f>IF(MID(MST_CM_ITEM!A2194,12,2)&lt;&gt;"11",RIGHT(MST_CM_ITEM!A2194,13),RIGHT(MST_CM_ITEM!A2194,12))</f>
        <v>321711013062</v>
      </c>
      <c r="B2194" s="1" t="e">
        <f t="shared" si="136"/>
        <v>#REF!</v>
      </c>
      <c r="C2194" s="1" t="str">
        <f t="shared" si="137"/>
        <v>PPIORG3217</v>
      </c>
      <c r="D2194" s="1" t="str">
        <f t="shared" si="138"/>
        <v>PPISPLY321711</v>
      </c>
      <c r="E2194" s="1" t="str">
        <f t="shared" si="139"/>
        <v>PPIITEM321711013062</v>
      </c>
      <c r="F2194" s="1" t="str">
        <f>VLOOKUP( C2194,MST_CM_ORG!A:B,2)</f>
        <v>吉賀町</v>
      </c>
      <c r="G2194" s="1" t="str">
        <f>VLOOKUP(D2194, PPI_SPLYCD!A:B,2,FALSE)</f>
        <v>物品</v>
      </c>
      <c r="H2194" s="1" t="str">
        <f>VLOOKUP(E2194, MST_CM_ITEM!A:B,2,FALSE)</f>
        <v>役務等の提供：漏水調査</v>
      </c>
    </row>
    <row r="2195" spans="1:8" x14ac:dyDescent="0.15">
      <c r="A2195" s="1" t="str">
        <f>IF(MID(MST_CM_ITEM!A2195,12,2)&lt;&gt;"11",RIGHT(MST_CM_ITEM!A2195,13),RIGHT(MST_CM_ITEM!A2195,12))</f>
        <v>321711013063</v>
      </c>
      <c r="B2195" s="1" t="e">
        <f t="shared" si="136"/>
        <v>#REF!</v>
      </c>
      <c r="C2195" s="1" t="str">
        <f t="shared" si="137"/>
        <v>PPIORG3217</v>
      </c>
      <c r="D2195" s="1" t="str">
        <f t="shared" si="138"/>
        <v>PPISPLY321711</v>
      </c>
      <c r="E2195" s="1" t="str">
        <f t="shared" si="139"/>
        <v>PPIITEM321711013063</v>
      </c>
      <c r="F2195" s="1" t="str">
        <f>VLOOKUP( C2195,MST_CM_ORG!A:B,2)</f>
        <v>吉賀町</v>
      </c>
      <c r="G2195" s="1" t="str">
        <f>VLOOKUP(D2195, PPI_SPLYCD!A:B,2,FALSE)</f>
        <v>物品</v>
      </c>
      <c r="H2195" s="1" t="str">
        <f>VLOOKUP(E2195, MST_CM_ITEM!A:B,2,FALSE)</f>
        <v>役務等の提供：その他の調査・分析・検査等</v>
      </c>
    </row>
    <row r="2196" spans="1:8" x14ac:dyDescent="0.15">
      <c r="A2196" s="1" t="str">
        <f>IF(MID(MST_CM_ITEM!A2196,12,2)&lt;&gt;"11",RIGHT(MST_CM_ITEM!A2196,13),RIGHT(MST_CM_ITEM!A2196,12))</f>
        <v>321711013064</v>
      </c>
      <c r="B2196" s="1" t="e">
        <f t="shared" si="136"/>
        <v>#REF!</v>
      </c>
      <c r="C2196" s="1" t="str">
        <f t="shared" si="137"/>
        <v>PPIORG3217</v>
      </c>
      <c r="D2196" s="1" t="str">
        <f t="shared" si="138"/>
        <v>PPISPLY321711</v>
      </c>
      <c r="E2196" s="1" t="str">
        <f t="shared" si="139"/>
        <v>PPIITEM321711013064</v>
      </c>
      <c r="F2196" s="1" t="str">
        <f>VLOOKUP( C2196,MST_CM_ORG!A:B,2)</f>
        <v>吉賀町</v>
      </c>
      <c r="G2196" s="1" t="str">
        <f>VLOOKUP(D2196, PPI_SPLYCD!A:B,2,FALSE)</f>
        <v>物品</v>
      </c>
      <c r="H2196" s="1" t="str">
        <f>VLOOKUP(E2196, MST_CM_ITEM!A:B,2,FALSE)</f>
        <v>役務等の提供：イベント企画・運営</v>
      </c>
    </row>
    <row r="2197" spans="1:8" x14ac:dyDescent="0.15">
      <c r="A2197" s="1" t="str">
        <f>IF(MID(MST_CM_ITEM!A2197,12,2)&lt;&gt;"11",RIGHT(MST_CM_ITEM!A2197,13),RIGHT(MST_CM_ITEM!A2197,12))</f>
        <v>321711013065</v>
      </c>
      <c r="B2197" s="1" t="e">
        <f t="shared" si="136"/>
        <v>#REF!</v>
      </c>
      <c r="C2197" s="1" t="str">
        <f t="shared" si="137"/>
        <v>PPIORG3217</v>
      </c>
      <c r="D2197" s="1" t="str">
        <f t="shared" si="138"/>
        <v>PPISPLY321711</v>
      </c>
      <c r="E2197" s="1" t="str">
        <f t="shared" si="139"/>
        <v>PPIITEM321711013065</v>
      </c>
      <c r="F2197" s="1" t="str">
        <f>VLOOKUP( C2197,MST_CM_ORG!A:B,2)</f>
        <v>吉賀町</v>
      </c>
      <c r="G2197" s="1" t="str">
        <f>VLOOKUP(D2197, PPI_SPLYCD!A:B,2,FALSE)</f>
        <v>物品</v>
      </c>
      <c r="H2197" s="1" t="str">
        <f>VLOOKUP(E2197, MST_CM_ITEM!A:B,2,FALSE)</f>
        <v>役務等の提供：アンケート・意識調査</v>
      </c>
    </row>
    <row r="2198" spans="1:8" x14ac:dyDescent="0.15">
      <c r="A2198" s="1" t="str">
        <f>IF(MID(MST_CM_ITEM!A2198,12,2)&lt;&gt;"11",RIGHT(MST_CM_ITEM!A2198,13),RIGHT(MST_CM_ITEM!A2198,12))</f>
        <v>321711013066</v>
      </c>
      <c r="B2198" s="1" t="e">
        <f t="shared" si="136"/>
        <v>#REF!</v>
      </c>
      <c r="C2198" s="1" t="str">
        <f t="shared" si="137"/>
        <v>PPIORG3217</v>
      </c>
      <c r="D2198" s="1" t="str">
        <f t="shared" si="138"/>
        <v>PPISPLY321711</v>
      </c>
      <c r="E2198" s="1" t="str">
        <f t="shared" si="139"/>
        <v>PPIITEM321711013066</v>
      </c>
      <c r="F2198" s="1" t="str">
        <f>VLOOKUP( C2198,MST_CM_ORG!A:B,2)</f>
        <v>吉賀町</v>
      </c>
      <c r="G2198" s="1" t="str">
        <f>VLOOKUP(D2198, PPI_SPLYCD!A:B,2,FALSE)</f>
        <v>物品</v>
      </c>
      <c r="H2198" s="1" t="str">
        <f>VLOOKUP(E2198, MST_CM_ITEM!A:B,2,FALSE)</f>
        <v>役務等の提供：計画策定</v>
      </c>
    </row>
    <row r="2199" spans="1:8" x14ac:dyDescent="0.15">
      <c r="A2199" s="1" t="str">
        <f>IF(MID(MST_CM_ITEM!A2199,12,2)&lt;&gt;"11",RIGHT(MST_CM_ITEM!A2199,13),RIGHT(MST_CM_ITEM!A2199,12))</f>
        <v>321711013067</v>
      </c>
      <c r="B2199" s="1" t="e">
        <f t="shared" si="136"/>
        <v>#REF!</v>
      </c>
      <c r="C2199" s="1" t="str">
        <f t="shared" si="137"/>
        <v>PPIORG3217</v>
      </c>
      <c r="D2199" s="1" t="str">
        <f t="shared" si="138"/>
        <v>PPISPLY321711</v>
      </c>
      <c r="E2199" s="1" t="str">
        <f t="shared" si="139"/>
        <v>PPIITEM321711013067</v>
      </c>
      <c r="F2199" s="1" t="str">
        <f>VLOOKUP( C2199,MST_CM_ORG!A:B,2)</f>
        <v>吉賀町</v>
      </c>
      <c r="G2199" s="1" t="str">
        <f>VLOOKUP(D2199, PPI_SPLYCD!A:B,2,FALSE)</f>
        <v>物品</v>
      </c>
      <c r="H2199" s="1" t="str">
        <f>VLOOKUP(E2199, MST_CM_ITEM!A:B,2,FALSE)</f>
        <v>役務等の提供：マイクロフィルム撮影</v>
      </c>
    </row>
    <row r="2200" spans="1:8" x14ac:dyDescent="0.15">
      <c r="A2200" s="1" t="str">
        <f>IF(MID(MST_CM_ITEM!A2200,12,2)&lt;&gt;"11",RIGHT(MST_CM_ITEM!A2200,13),RIGHT(MST_CM_ITEM!A2200,12))</f>
        <v>321711013068</v>
      </c>
      <c r="B2200" s="1" t="e">
        <f t="shared" si="136"/>
        <v>#REF!</v>
      </c>
      <c r="C2200" s="1" t="str">
        <f t="shared" si="137"/>
        <v>PPIORG3217</v>
      </c>
      <c r="D2200" s="1" t="str">
        <f t="shared" si="138"/>
        <v>PPISPLY321711</v>
      </c>
      <c r="E2200" s="1" t="str">
        <f t="shared" si="139"/>
        <v>PPIITEM321711013068</v>
      </c>
      <c r="F2200" s="1" t="str">
        <f>VLOOKUP( C2200,MST_CM_ORG!A:B,2)</f>
        <v>吉賀町</v>
      </c>
      <c r="G2200" s="1" t="str">
        <f>VLOOKUP(D2200, PPI_SPLYCD!A:B,2,FALSE)</f>
        <v>物品</v>
      </c>
      <c r="H2200" s="1" t="str">
        <f>VLOOKUP(E2200, MST_CM_ITEM!A:B,2,FALSE)</f>
        <v>役務等の提供：テープ起こし</v>
      </c>
    </row>
    <row r="2201" spans="1:8" x14ac:dyDescent="0.15">
      <c r="A2201" s="1" t="str">
        <f>IF(MID(MST_CM_ITEM!A2201,12,2)&lt;&gt;"11",RIGHT(MST_CM_ITEM!A2201,13),RIGHT(MST_CM_ITEM!A2201,12))</f>
        <v>321711013069</v>
      </c>
      <c r="B2201" s="1" t="e">
        <f t="shared" si="136"/>
        <v>#REF!</v>
      </c>
      <c r="C2201" s="1" t="str">
        <f t="shared" si="137"/>
        <v>PPIORG3217</v>
      </c>
      <c r="D2201" s="1" t="str">
        <f t="shared" si="138"/>
        <v>PPISPLY321711</v>
      </c>
      <c r="E2201" s="1" t="str">
        <f t="shared" si="139"/>
        <v>PPIITEM321711013069</v>
      </c>
      <c r="F2201" s="1" t="str">
        <f>VLOOKUP( C2201,MST_CM_ORG!A:B,2)</f>
        <v>吉賀町</v>
      </c>
      <c r="G2201" s="1" t="str">
        <f>VLOOKUP(D2201, PPI_SPLYCD!A:B,2,FALSE)</f>
        <v>物品</v>
      </c>
      <c r="H2201" s="1" t="str">
        <f>VLOOKUP(E2201, MST_CM_ITEM!A:B,2,FALSE)</f>
        <v>役務等の提供：映画・ビデオ製作</v>
      </c>
    </row>
    <row r="2202" spans="1:8" x14ac:dyDescent="0.15">
      <c r="A2202" s="1" t="str">
        <f>IF(MID(MST_CM_ITEM!A2202,12,2)&lt;&gt;"11",RIGHT(MST_CM_ITEM!A2202,13),RIGHT(MST_CM_ITEM!A2202,12))</f>
        <v>321711013070</v>
      </c>
      <c r="B2202" s="1" t="e">
        <f t="shared" si="136"/>
        <v>#REF!</v>
      </c>
      <c r="C2202" s="1" t="str">
        <f t="shared" si="137"/>
        <v>PPIORG3217</v>
      </c>
      <c r="D2202" s="1" t="str">
        <f t="shared" si="138"/>
        <v>PPISPLY321711</v>
      </c>
      <c r="E2202" s="1" t="str">
        <f t="shared" si="139"/>
        <v>PPIITEM321711013070</v>
      </c>
      <c r="F2202" s="1" t="str">
        <f>VLOOKUP( C2202,MST_CM_ORG!A:B,2)</f>
        <v>吉賀町</v>
      </c>
      <c r="G2202" s="1" t="str">
        <f>VLOOKUP(D2202, PPI_SPLYCD!A:B,2,FALSE)</f>
        <v>物品</v>
      </c>
      <c r="H2202" s="1" t="str">
        <f>VLOOKUP(E2202, MST_CM_ITEM!A:B,2,FALSE)</f>
        <v>役務等の提供：旅行企画</v>
      </c>
    </row>
    <row r="2203" spans="1:8" x14ac:dyDescent="0.15">
      <c r="A2203" s="1" t="str">
        <f>IF(MID(MST_CM_ITEM!A2203,12,2)&lt;&gt;"11",RIGHT(MST_CM_ITEM!A2203,13),RIGHT(MST_CM_ITEM!A2203,12))</f>
        <v>321711013071</v>
      </c>
      <c r="B2203" s="1" t="e">
        <f t="shared" si="136"/>
        <v>#REF!</v>
      </c>
      <c r="C2203" s="1" t="str">
        <f t="shared" si="137"/>
        <v>PPIORG3217</v>
      </c>
      <c r="D2203" s="1" t="str">
        <f t="shared" si="138"/>
        <v>PPISPLY321711</v>
      </c>
      <c r="E2203" s="1" t="str">
        <f t="shared" si="139"/>
        <v>PPIITEM321711013071</v>
      </c>
      <c r="F2203" s="1" t="str">
        <f>VLOOKUP( C2203,MST_CM_ORG!A:B,2)</f>
        <v>吉賀町</v>
      </c>
      <c r="G2203" s="1" t="str">
        <f>VLOOKUP(D2203, PPI_SPLYCD!A:B,2,FALSE)</f>
        <v>物品</v>
      </c>
      <c r="H2203" s="1" t="str">
        <f>VLOOKUP(E2203, MST_CM_ITEM!A:B,2,FALSE)</f>
        <v>役務等の提供：その他企画・製作</v>
      </c>
    </row>
    <row r="2204" spans="1:8" x14ac:dyDescent="0.15">
      <c r="A2204" s="1" t="str">
        <f>IF(MID(MST_CM_ITEM!A2204,12,2)&lt;&gt;"11",RIGHT(MST_CM_ITEM!A2204,13),RIGHT(MST_CM_ITEM!A2204,12))</f>
        <v>321711013072</v>
      </c>
      <c r="B2204" s="1" t="e">
        <f t="shared" si="136"/>
        <v>#REF!</v>
      </c>
      <c r="C2204" s="1" t="str">
        <f t="shared" si="137"/>
        <v>PPIORG3217</v>
      </c>
      <c r="D2204" s="1" t="str">
        <f t="shared" si="138"/>
        <v>PPISPLY321711</v>
      </c>
      <c r="E2204" s="1" t="str">
        <f t="shared" si="139"/>
        <v>PPIITEM321711013072</v>
      </c>
      <c r="F2204" s="1" t="str">
        <f>VLOOKUP( C2204,MST_CM_ORG!A:B,2)</f>
        <v>吉賀町</v>
      </c>
      <c r="G2204" s="1" t="str">
        <f>VLOOKUP(D2204, PPI_SPLYCD!A:B,2,FALSE)</f>
        <v>物品</v>
      </c>
      <c r="H2204" s="1" t="str">
        <f>VLOOKUP(E2204, MST_CM_ITEM!A:B,2,FALSE)</f>
        <v>役務等の提供：運搬</v>
      </c>
    </row>
    <row r="2205" spans="1:8" x14ac:dyDescent="0.15">
      <c r="A2205" s="1" t="str">
        <f>IF(MID(MST_CM_ITEM!A2205,12,2)&lt;&gt;"11",RIGHT(MST_CM_ITEM!A2205,13),RIGHT(MST_CM_ITEM!A2205,12))</f>
        <v>321711013073</v>
      </c>
      <c r="B2205" s="1" t="e">
        <f t="shared" si="136"/>
        <v>#REF!</v>
      </c>
      <c r="C2205" s="1" t="str">
        <f t="shared" si="137"/>
        <v>PPIORG3217</v>
      </c>
      <c r="D2205" s="1" t="str">
        <f t="shared" si="138"/>
        <v>PPISPLY321711</v>
      </c>
      <c r="E2205" s="1" t="str">
        <f t="shared" si="139"/>
        <v>PPIITEM321711013073</v>
      </c>
      <c r="F2205" s="1" t="str">
        <f>VLOOKUP( C2205,MST_CM_ORG!A:B,2)</f>
        <v>吉賀町</v>
      </c>
      <c r="G2205" s="1" t="str">
        <f>VLOOKUP(D2205, PPI_SPLYCD!A:B,2,FALSE)</f>
        <v>物品</v>
      </c>
      <c r="H2205" s="1" t="str">
        <f>VLOOKUP(E2205, MST_CM_ITEM!A:B,2,FALSE)</f>
        <v>役務等の提供：旅客運送</v>
      </c>
    </row>
    <row r="2206" spans="1:8" x14ac:dyDescent="0.15">
      <c r="A2206" s="1" t="str">
        <f>IF(MID(MST_CM_ITEM!A2206,12,2)&lt;&gt;"11",RIGHT(MST_CM_ITEM!A2206,13),RIGHT(MST_CM_ITEM!A2206,12))</f>
        <v>321711013074</v>
      </c>
      <c r="B2206" s="1" t="e">
        <f t="shared" si="136"/>
        <v>#REF!</v>
      </c>
      <c r="C2206" s="1" t="str">
        <f t="shared" si="137"/>
        <v>PPIORG3217</v>
      </c>
      <c r="D2206" s="1" t="str">
        <f t="shared" si="138"/>
        <v>PPISPLY321711</v>
      </c>
      <c r="E2206" s="1" t="str">
        <f t="shared" si="139"/>
        <v>PPIITEM321711013074</v>
      </c>
      <c r="F2206" s="1" t="str">
        <f>VLOOKUP( C2206,MST_CM_ORG!A:B,2)</f>
        <v>吉賀町</v>
      </c>
      <c r="G2206" s="1" t="str">
        <f>VLOOKUP(D2206, PPI_SPLYCD!A:B,2,FALSE)</f>
        <v>物品</v>
      </c>
      <c r="H2206" s="1" t="str">
        <f>VLOOKUP(E2206, MST_CM_ITEM!A:B,2,FALSE)</f>
        <v>役務等の提供：その他運搬・配送等</v>
      </c>
    </row>
    <row r="2207" spans="1:8" x14ac:dyDescent="0.15">
      <c r="A2207" s="1" t="str">
        <f>IF(MID(MST_CM_ITEM!A2207,12,2)&lt;&gt;"11",RIGHT(MST_CM_ITEM!A2207,13),RIGHT(MST_CM_ITEM!A2207,12))</f>
        <v>321711013075</v>
      </c>
      <c r="B2207" s="1" t="e">
        <f t="shared" si="136"/>
        <v>#REF!</v>
      </c>
      <c r="C2207" s="1" t="str">
        <f t="shared" si="137"/>
        <v>PPIORG3217</v>
      </c>
      <c r="D2207" s="1" t="str">
        <f t="shared" si="138"/>
        <v>PPISPLY321711</v>
      </c>
      <c r="E2207" s="1" t="str">
        <f t="shared" si="139"/>
        <v>PPIITEM321711013075</v>
      </c>
      <c r="F2207" s="1" t="str">
        <f>VLOOKUP( C2207,MST_CM_ORG!A:B,2)</f>
        <v>吉賀町</v>
      </c>
      <c r="G2207" s="1" t="str">
        <f>VLOOKUP(D2207, PPI_SPLYCD!A:B,2,FALSE)</f>
        <v>物品</v>
      </c>
      <c r="H2207" s="1" t="str">
        <f>VLOOKUP(E2207, MST_CM_ITEM!A:B,2,FALSE)</f>
        <v>役務等の提供：損害保険</v>
      </c>
    </row>
    <row r="2208" spans="1:8" x14ac:dyDescent="0.15">
      <c r="A2208" s="1" t="str">
        <f>IF(MID(MST_CM_ITEM!A2208,12,2)&lt;&gt;"11",RIGHT(MST_CM_ITEM!A2208,13),RIGHT(MST_CM_ITEM!A2208,12))</f>
        <v>321711013076</v>
      </c>
      <c r="B2208" s="1" t="e">
        <f t="shared" si="136"/>
        <v>#REF!</v>
      </c>
      <c r="C2208" s="1" t="str">
        <f t="shared" si="137"/>
        <v>PPIORG3217</v>
      </c>
      <c r="D2208" s="1" t="str">
        <f t="shared" si="138"/>
        <v>PPISPLY321711</v>
      </c>
      <c r="E2208" s="1" t="str">
        <f t="shared" si="139"/>
        <v>PPIITEM321711013076</v>
      </c>
      <c r="F2208" s="1" t="str">
        <f>VLOOKUP( C2208,MST_CM_ORG!A:B,2)</f>
        <v>吉賀町</v>
      </c>
      <c r="G2208" s="1" t="str">
        <f>VLOOKUP(D2208, PPI_SPLYCD!A:B,2,FALSE)</f>
        <v>物品</v>
      </c>
      <c r="H2208" s="1" t="str">
        <f>VLOOKUP(E2208, MST_CM_ITEM!A:B,2,FALSE)</f>
        <v>役務等の提供：クリーニング</v>
      </c>
    </row>
    <row r="2209" spans="1:8" x14ac:dyDescent="0.15">
      <c r="A2209" s="1" t="str">
        <f>IF(MID(MST_CM_ITEM!A2209,12,2)&lt;&gt;"11",RIGHT(MST_CM_ITEM!A2209,13),RIGHT(MST_CM_ITEM!A2209,12))</f>
        <v>321711013077</v>
      </c>
      <c r="B2209" s="1" t="e">
        <f t="shared" si="136"/>
        <v>#REF!</v>
      </c>
      <c r="C2209" s="1" t="str">
        <f t="shared" si="137"/>
        <v>PPIORG3217</v>
      </c>
      <c r="D2209" s="1" t="str">
        <f t="shared" si="138"/>
        <v>PPISPLY321711</v>
      </c>
      <c r="E2209" s="1" t="str">
        <f t="shared" si="139"/>
        <v>PPIITEM321711013077</v>
      </c>
      <c r="F2209" s="1" t="str">
        <f>VLOOKUP( C2209,MST_CM_ORG!A:B,2)</f>
        <v>吉賀町</v>
      </c>
      <c r="G2209" s="1" t="str">
        <f>VLOOKUP(D2209, PPI_SPLYCD!A:B,2,FALSE)</f>
        <v>物品</v>
      </c>
      <c r="H2209" s="1" t="str">
        <f>VLOOKUP(E2209, MST_CM_ITEM!A:B,2,FALSE)</f>
        <v>役務等の提供：健康診断</v>
      </c>
    </row>
    <row r="2210" spans="1:8" x14ac:dyDescent="0.15">
      <c r="A2210" s="1" t="str">
        <f>IF(MID(MST_CM_ITEM!A2210,12,2)&lt;&gt;"11",RIGHT(MST_CM_ITEM!A2210,13),RIGHT(MST_CM_ITEM!A2210,12))</f>
        <v>321711013078</v>
      </c>
      <c r="B2210" s="1" t="e">
        <f t="shared" si="136"/>
        <v>#REF!</v>
      </c>
      <c r="C2210" s="1" t="str">
        <f t="shared" si="137"/>
        <v>PPIORG3217</v>
      </c>
      <c r="D2210" s="1" t="str">
        <f t="shared" si="138"/>
        <v>PPISPLY321711</v>
      </c>
      <c r="E2210" s="1" t="str">
        <f t="shared" si="139"/>
        <v>PPIITEM321711013078</v>
      </c>
      <c r="F2210" s="1" t="str">
        <f>VLOOKUP( C2210,MST_CM_ORG!A:B,2)</f>
        <v>吉賀町</v>
      </c>
      <c r="G2210" s="1" t="str">
        <f>VLOOKUP(D2210, PPI_SPLYCD!A:B,2,FALSE)</f>
        <v>物品</v>
      </c>
      <c r="H2210" s="1" t="str">
        <f>VLOOKUP(E2210, MST_CM_ITEM!A:B,2,FALSE)</f>
        <v>役務等の提供：人材派遣</v>
      </c>
    </row>
    <row r="2211" spans="1:8" x14ac:dyDescent="0.15">
      <c r="A2211" s="1" t="str">
        <f>IF(MID(MST_CM_ITEM!A2211,12,2)&lt;&gt;"11",RIGHT(MST_CM_ITEM!A2211,13),RIGHT(MST_CM_ITEM!A2211,12))</f>
        <v>321711013079</v>
      </c>
      <c r="B2211" s="1" t="e">
        <f t="shared" si="136"/>
        <v>#REF!</v>
      </c>
      <c r="C2211" s="1" t="str">
        <f t="shared" si="137"/>
        <v>PPIORG3217</v>
      </c>
      <c r="D2211" s="1" t="str">
        <f t="shared" si="138"/>
        <v>PPISPLY321711</v>
      </c>
      <c r="E2211" s="1" t="str">
        <f t="shared" si="139"/>
        <v>PPIITEM321711013079</v>
      </c>
      <c r="F2211" s="1" t="str">
        <f>VLOOKUP( C2211,MST_CM_ORG!A:B,2)</f>
        <v>吉賀町</v>
      </c>
      <c r="G2211" s="1" t="str">
        <f>VLOOKUP(D2211, PPI_SPLYCD!A:B,2,FALSE)</f>
        <v>物品</v>
      </c>
      <c r="H2211" s="1" t="str">
        <f>VLOOKUP(E2211, MST_CM_ITEM!A:B,2,FALSE)</f>
        <v>役務等の提供：不用品買受</v>
      </c>
    </row>
    <row r="2212" spans="1:8" x14ac:dyDescent="0.15">
      <c r="A2212" s="1" t="str">
        <f>IF(MID(MST_CM_ITEM!A2212,12,2)&lt;&gt;"11",RIGHT(MST_CM_ITEM!A2212,13),RIGHT(MST_CM_ITEM!A2212,12))</f>
        <v>321711013080</v>
      </c>
      <c r="B2212" s="1" t="e">
        <f t="shared" si="136"/>
        <v>#REF!</v>
      </c>
      <c r="C2212" s="1" t="str">
        <f t="shared" si="137"/>
        <v>PPIORG3217</v>
      </c>
      <c r="D2212" s="1" t="str">
        <f t="shared" si="138"/>
        <v>PPISPLY321711</v>
      </c>
      <c r="E2212" s="1" t="str">
        <f t="shared" si="139"/>
        <v>PPIITEM321711013080</v>
      </c>
      <c r="F2212" s="1" t="str">
        <f>VLOOKUP( C2212,MST_CM_ORG!A:B,2)</f>
        <v>吉賀町</v>
      </c>
      <c r="G2212" s="1" t="str">
        <f>VLOOKUP(D2212, PPI_SPLYCD!A:B,2,FALSE)</f>
        <v>物品</v>
      </c>
      <c r="H2212" s="1" t="str">
        <f>VLOOKUP(E2212, MST_CM_ITEM!A:B,2,FALSE)</f>
        <v>役務等の提供：その他</v>
      </c>
    </row>
    <row r="2213" spans="1:8" x14ac:dyDescent="0.15">
      <c r="A2213" s="1" t="str">
        <f>IF(MID(MST_CM_ITEM!A2213,12,2)&lt;&gt;"11",RIGHT(MST_CM_ITEM!A2213,13),RIGHT(MST_CM_ITEM!A2213,12))</f>
        <v>321711014000</v>
      </c>
      <c r="B2213" s="1" t="e">
        <f t="shared" si="136"/>
        <v>#REF!</v>
      </c>
      <c r="C2213" s="1" t="str">
        <f t="shared" si="137"/>
        <v>PPIORG3217</v>
      </c>
      <c r="D2213" s="1" t="str">
        <f t="shared" si="138"/>
        <v>PPISPLY321711</v>
      </c>
      <c r="E2213" s="1" t="str">
        <f t="shared" si="139"/>
        <v>PPIITEM321711014000</v>
      </c>
      <c r="F2213" s="1" t="str">
        <f>VLOOKUP( C2213,MST_CM_ORG!A:B,2)</f>
        <v>吉賀町</v>
      </c>
      <c r="G2213" s="1" t="str">
        <f>VLOOKUP(D2213, PPI_SPLYCD!A:B,2,FALSE)</f>
        <v>物品</v>
      </c>
      <c r="H2213" s="1" t="str">
        <f>VLOOKUP(E2213, MST_CM_ITEM!A:B,2,FALSE)</f>
        <v>物品の購入：</v>
      </c>
    </row>
    <row r="2214" spans="1:8" x14ac:dyDescent="0.15">
      <c r="A2214" s="1" t="str">
        <f>IF(MID(MST_CM_ITEM!A2214,12,2)&lt;&gt;"11",RIGHT(MST_CM_ITEM!A2214,13),RIGHT(MST_CM_ITEM!A2214,12))</f>
        <v>321711014001</v>
      </c>
      <c r="B2214" s="1" t="e">
        <f t="shared" si="136"/>
        <v>#REF!</v>
      </c>
      <c r="C2214" s="1" t="str">
        <f t="shared" si="137"/>
        <v>PPIORG3217</v>
      </c>
      <c r="D2214" s="1" t="str">
        <f t="shared" si="138"/>
        <v>PPISPLY321711</v>
      </c>
      <c r="E2214" s="1" t="str">
        <f t="shared" si="139"/>
        <v>PPIITEM321711014001</v>
      </c>
      <c r="F2214" s="1" t="str">
        <f>VLOOKUP( C2214,MST_CM_ORG!A:B,2)</f>
        <v>吉賀町</v>
      </c>
      <c r="G2214" s="1" t="str">
        <f>VLOOKUP(D2214, PPI_SPLYCD!A:B,2,FALSE)</f>
        <v>物品</v>
      </c>
      <c r="H2214" s="1" t="str">
        <f>VLOOKUP(E2214, MST_CM_ITEM!A:B,2,FALSE)</f>
        <v>物品の購入：立木竹</v>
      </c>
    </row>
    <row r="2215" spans="1:8" x14ac:dyDescent="0.15">
      <c r="A2215" s="1" t="str">
        <f>IF(MID(MST_CM_ITEM!A2215,12,2)&lt;&gt;"11",RIGHT(MST_CM_ITEM!A2215,13),RIGHT(MST_CM_ITEM!A2215,12))</f>
        <v>321711014002</v>
      </c>
      <c r="B2215" s="1" t="e">
        <f t="shared" si="136"/>
        <v>#REF!</v>
      </c>
      <c r="C2215" s="1" t="str">
        <f t="shared" si="137"/>
        <v>PPIORG3217</v>
      </c>
      <c r="D2215" s="1" t="str">
        <f t="shared" si="138"/>
        <v>PPISPLY321711</v>
      </c>
      <c r="E2215" s="1" t="str">
        <f t="shared" si="139"/>
        <v>PPIITEM321711014002</v>
      </c>
      <c r="F2215" s="1" t="str">
        <f>VLOOKUP( C2215,MST_CM_ORG!A:B,2)</f>
        <v>吉賀町</v>
      </c>
      <c r="G2215" s="1" t="str">
        <f>VLOOKUP(D2215, PPI_SPLYCD!A:B,2,FALSE)</f>
        <v>物品</v>
      </c>
      <c r="H2215" s="1" t="str">
        <f>VLOOKUP(E2215, MST_CM_ITEM!A:B,2,FALSE)</f>
        <v>物品の購入：その他</v>
      </c>
    </row>
  </sheetData>
  <phoneticPr fontId="4"/>
  <pageMargins left="0.78700000000000003" right="0.78700000000000003" top="0.98399999999999999" bottom="0.98399999999999999" header="0.51200000000000001" footer="0.5120000000000000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B208"/>
  <sheetViews>
    <sheetView workbookViewId="0">
      <selection activeCell="B15" sqref="B15"/>
    </sheetView>
  </sheetViews>
  <sheetFormatPr defaultColWidth="42.375" defaultRowHeight="13.5" x14ac:dyDescent="0.15"/>
  <cols>
    <col min="1" max="1" width="18.125" bestFit="1" customWidth="1"/>
    <col min="2" max="2" width="31.875" bestFit="1" customWidth="1"/>
  </cols>
  <sheetData>
    <row r="1" spans="1:2" x14ac:dyDescent="0.15">
      <c r="A1" s="16" t="s">
        <v>190</v>
      </c>
      <c r="B1" s="16" t="s">
        <v>191</v>
      </c>
    </row>
    <row r="2" spans="1:2" x14ac:dyDescent="0.15">
      <c r="A2" s="17" t="s">
        <v>677</v>
      </c>
      <c r="B2" s="17" t="s">
        <v>2324</v>
      </c>
    </row>
    <row r="3" spans="1:2" x14ac:dyDescent="0.15">
      <c r="A3" s="17" t="s">
        <v>678</v>
      </c>
      <c r="B3" s="17" t="s">
        <v>2193</v>
      </c>
    </row>
    <row r="4" spans="1:2" x14ac:dyDescent="0.15">
      <c r="A4" s="17" t="s">
        <v>679</v>
      </c>
      <c r="B4" s="17" t="s">
        <v>2322</v>
      </c>
    </row>
    <row r="5" spans="1:2" x14ac:dyDescent="0.15">
      <c r="A5" s="17" t="s">
        <v>680</v>
      </c>
      <c r="B5" s="17" t="s">
        <v>2323</v>
      </c>
    </row>
    <row r="6" spans="1:2" x14ac:dyDescent="0.15">
      <c r="A6" s="17" t="s">
        <v>1177</v>
      </c>
      <c r="B6" s="17" t="s">
        <v>2324</v>
      </c>
    </row>
    <row r="7" spans="1:2" x14ac:dyDescent="0.15">
      <c r="A7" s="17" t="s">
        <v>1178</v>
      </c>
      <c r="B7" s="17" t="s">
        <v>2193</v>
      </c>
    </row>
    <row r="8" spans="1:2" x14ac:dyDescent="0.15">
      <c r="A8" s="17" t="s">
        <v>1179</v>
      </c>
      <c r="B8" s="17" t="s">
        <v>2322</v>
      </c>
    </row>
    <row r="9" spans="1:2" x14ac:dyDescent="0.15">
      <c r="A9" s="17" t="s">
        <v>1180</v>
      </c>
      <c r="B9" s="17" t="s">
        <v>2323</v>
      </c>
    </row>
    <row r="10" spans="1:2" x14ac:dyDescent="0.15">
      <c r="A10" s="17" t="s">
        <v>1181</v>
      </c>
      <c r="B10" s="17" t="s">
        <v>1182</v>
      </c>
    </row>
    <row r="11" spans="1:2" x14ac:dyDescent="0.15">
      <c r="A11" s="17" t="s">
        <v>1183</v>
      </c>
      <c r="B11" s="17" t="s">
        <v>1184</v>
      </c>
    </row>
    <row r="12" spans="1:2" x14ac:dyDescent="0.15">
      <c r="A12" s="17" t="s">
        <v>1185</v>
      </c>
      <c r="B12" s="17" t="s">
        <v>1186</v>
      </c>
    </row>
    <row r="13" spans="1:2" x14ac:dyDescent="0.15">
      <c r="A13" s="17" t="s">
        <v>1187</v>
      </c>
      <c r="B13" s="17" t="s">
        <v>1188</v>
      </c>
    </row>
    <row r="14" spans="1:2" x14ac:dyDescent="0.15">
      <c r="A14" s="17" t="s">
        <v>1189</v>
      </c>
      <c r="B14" s="17" t="s">
        <v>1190</v>
      </c>
    </row>
    <row r="15" spans="1:2" x14ac:dyDescent="0.15">
      <c r="A15" s="17" t="s">
        <v>1191</v>
      </c>
      <c r="B15" s="17" t="s">
        <v>1192</v>
      </c>
    </row>
    <row r="16" spans="1:2" x14ac:dyDescent="0.15">
      <c r="A16" s="17" t="s">
        <v>1193</v>
      </c>
      <c r="B16" s="17" t="s">
        <v>1194</v>
      </c>
    </row>
    <row r="17" spans="1:2" x14ac:dyDescent="0.15">
      <c r="A17" s="17" t="s">
        <v>1195</v>
      </c>
      <c r="B17" s="17" t="s">
        <v>1196</v>
      </c>
    </row>
    <row r="18" spans="1:2" x14ac:dyDescent="0.15">
      <c r="A18" s="17" t="s">
        <v>1197</v>
      </c>
      <c r="B18" s="17" t="s">
        <v>1198</v>
      </c>
    </row>
    <row r="19" spans="1:2" x14ac:dyDescent="0.15">
      <c r="A19" s="17" t="s">
        <v>1199</v>
      </c>
      <c r="B19" s="17" t="s">
        <v>1200</v>
      </c>
    </row>
    <row r="20" spans="1:2" x14ac:dyDescent="0.15">
      <c r="A20" s="17" t="s">
        <v>1201</v>
      </c>
      <c r="B20" s="17" t="s">
        <v>1202</v>
      </c>
    </row>
    <row r="21" spans="1:2" x14ac:dyDescent="0.15">
      <c r="A21" s="17" t="s">
        <v>1203</v>
      </c>
      <c r="B21" s="17" t="s">
        <v>1204</v>
      </c>
    </row>
    <row r="22" spans="1:2" x14ac:dyDescent="0.15">
      <c r="A22" s="17" t="s">
        <v>1205</v>
      </c>
      <c r="B22" s="17" t="s">
        <v>1206</v>
      </c>
    </row>
    <row r="23" spans="1:2" x14ac:dyDescent="0.15">
      <c r="A23" s="17" t="s">
        <v>1207</v>
      </c>
      <c r="B23" s="17" t="s">
        <v>1208</v>
      </c>
    </row>
    <row r="24" spans="1:2" x14ac:dyDescent="0.15">
      <c r="A24" s="17" t="s">
        <v>1209</v>
      </c>
      <c r="B24" s="17" t="s">
        <v>1210</v>
      </c>
    </row>
    <row r="25" spans="1:2" x14ac:dyDescent="0.15">
      <c r="A25" s="17" t="s">
        <v>681</v>
      </c>
      <c r="B25" s="17" t="s">
        <v>2324</v>
      </c>
    </row>
    <row r="26" spans="1:2" x14ac:dyDescent="0.15">
      <c r="A26" s="17" t="s">
        <v>682</v>
      </c>
      <c r="B26" s="17" t="s">
        <v>2193</v>
      </c>
    </row>
    <row r="27" spans="1:2" x14ac:dyDescent="0.15">
      <c r="A27" s="17" t="s">
        <v>683</v>
      </c>
      <c r="B27" s="17" t="s">
        <v>2322</v>
      </c>
    </row>
    <row r="28" spans="1:2" x14ac:dyDescent="0.15">
      <c r="A28" s="17" t="s">
        <v>684</v>
      </c>
      <c r="B28" s="17" t="s">
        <v>2323</v>
      </c>
    </row>
    <row r="29" spans="1:2" x14ac:dyDescent="0.15">
      <c r="A29" s="17" t="s">
        <v>1211</v>
      </c>
      <c r="B29" s="17" t="s">
        <v>2324</v>
      </c>
    </row>
    <row r="30" spans="1:2" x14ac:dyDescent="0.15">
      <c r="A30" s="17" t="s">
        <v>1212</v>
      </c>
      <c r="B30" s="17" t="s">
        <v>2193</v>
      </c>
    </row>
    <row r="31" spans="1:2" x14ac:dyDescent="0.15">
      <c r="A31" s="17" t="s">
        <v>1213</v>
      </c>
      <c r="B31" s="17" t="s">
        <v>2322</v>
      </c>
    </row>
    <row r="32" spans="1:2" x14ac:dyDescent="0.15">
      <c r="A32" s="17" t="s">
        <v>1214</v>
      </c>
      <c r="B32" s="17" t="s">
        <v>2323</v>
      </c>
    </row>
    <row r="33" spans="1:2" x14ac:dyDescent="0.15">
      <c r="A33" s="17" t="s">
        <v>1215</v>
      </c>
      <c r="B33" s="17" t="s">
        <v>1182</v>
      </c>
    </row>
    <row r="34" spans="1:2" x14ac:dyDescent="0.15">
      <c r="A34" s="17" t="s">
        <v>1216</v>
      </c>
      <c r="B34" s="17" t="s">
        <v>1184</v>
      </c>
    </row>
    <row r="35" spans="1:2" x14ac:dyDescent="0.15">
      <c r="A35" s="17" t="s">
        <v>1217</v>
      </c>
      <c r="B35" s="17" t="s">
        <v>1186</v>
      </c>
    </row>
    <row r="36" spans="1:2" x14ac:dyDescent="0.15">
      <c r="A36" s="17" t="s">
        <v>1218</v>
      </c>
      <c r="B36" s="17" t="s">
        <v>1188</v>
      </c>
    </row>
    <row r="37" spans="1:2" x14ac:dyDescent="0.15">
      <c r="A37" s="17" t="s">
        <v>1219</v>
      </c>
      <c r="B37" s="17" t="s">
        <v>1190</v>
      </c>
    </row>
    <row r="38" spans="1:2" x14ac:dyDescent="0.15">
      <c r="A38" s="17" t="s">
        <v>1220</v>
      </c>
      <c r="B38" s="17" t="s">
        <v>1192</v>
      </c>
    </row>
    <row r="39" spans="1:2" x14ac:dyDescent="0.15">
      <c r="A39" s="17" t="s">
        <v>1221</v>
      </c>
      <c r="B39" s="17" t="s">
        <v>1194</v>
      </c>
    </row>
    <row r="40" spans="1:2" x14ac:dyDescent="0.15">
      <c r="A40" s="17" t="s">
        <v>1222</v>
      </c>
      <c r="B40" s="17" t="s">
        <v>1196</v>
      </c>
    </row>
    <row r="41" spans="1:2" x14ac:dyDescent="0.15">
      <c r="A41" s="17" t="s">
        <v>1223</v>
      </c>
      <c r="B41" s="17" t="s">
        <v>1198</v>
      </c>
    </row>
    <row r="42" spans="1:2" x14ac:dyDescent="0.15">
      <c r="A42" s="17" t="s">
        <v>1224</v>
      </c>
      <c r="B42" s="17" t="s">
        <v>1200</v>
      </c>
    </row>
    <row r="43" spans="1:2" x14ac:dyDescent="0.15">
      <c r="A43" s="17" t="s">
        <v>1225</v>
      </c>
      <c r="B43" s="17" t="s">
        <v>1202</v>
      </c>
    </row>
    <row r="44" spans="1:2" x14ac:dyDescent="0.15">
      <c r="A44" s="17" t="s">
        <v>1226</v>
      </c>
      <c r="B44" s="17" t="s">
        <v>1204</v>
      </c>
    </row>
    <row r="45" spans="1:2" x14ac:dyDescent="0.15">
      <c r="A45" s="17" t="s">
        <v>1227</v>
      </c>
      <c r="B45" s="17" t="s">
        <v>1206</v>
      </c>
    </row>
    <row r="46" spans="1:2" x14ac:dyDescent="0.15">
      <c r="A46" s="17" t="s">
        <v>1228</v>
      </c>
      <c r="B46" s="17" t="s">
        <v>1208</v>
      </c>
    </row>
    <row r="47" spans="1:2" x14ac:dyDescent="0.15">
      <c r="A47" s="17" t="s">
        <v>1229</v>
      </c>
      <c r="B47" s="17" t="s">
        <v>1210</v>
      </c>
    </row>
    <row r="48" spans="1:2" x14ac:dyDescent="0.15">
      <c r="A48" s="17" t="s">
        <v>685</v>
      </c>
      <c r="B48" s="17" t="s">
        <v>2324</v>
      </c>
    </row>
    <row r="49" spans="1:2" x14ac:dyDescent="0.15">
      <c r="A49" s="17" t="s">
        <v>686</v>
      </c>
      <c r="B49" s="17" t="s">
        <v>2193</v>
      </c>
    </row>
    <row r="50" spans="1:2" x14ac:dyDescent="0.15">
      <c r="A50" s="17" t="s">
        <v>687</v>
      </c>
      <c r="B50" s="17" t="s">
        <v>2322</v>
      </c>
    </row>
    <row r="51" spans="1:2" x14ac:dyDescent="0.15">
      <c r="A51" s="17" t="s">
        <v>688</v>
      </c>
      <c r="B51" s="17" t="s">
        <v>2323</v>
      </c>
    </row>
    <row r="52" spans="1:2" x14ac:dyDescent="0.15">
      <c r="A52" s="17" t="s">
        <v>1230</v>
      </c>
      <c r="B52" s="17" t="s">
        <v>2324</v>
      </c>
    </row>
    <row r="53" spans="1:2" x14ac:dyDescent="0.15">
      <c r="A53" s="17" t="s">
        <v>1231</v>
      </c>
      <c r="B53" s="17" t="s">
        <v>2193</v>
      </c>
    </row>
    <row r="54" spans="1:2" x14ac:dyDescent="0.15">
      <c r="A54" s="17" t="s">
        <v>1232</v>
      </c>
      <c r="B54" s="17" t="s">
        <v>2322</v>
      </c>
    </row>
    <row r="55" spans="1:2" x14ac:dyDescent="0.15">
      <c r="A55" s="17" t="s">
        <v>1233</v>
      </c>
      <c r="B55" s="17" t="s">
        <v>2323</v>
      </c>
    </row>
    <row r="56" spans="1:2" x14ac:dyDescent="0.15">
      <c r="A56" s="17" t="s">
        <v>1234</v>
      </c>
      <c r="B56" s="17" t="s">
        <v>1182</v>
      </c>
    </row>
    <row r="57" spans="1:2" x14ac:dyDescent="0.15">
      <c r="A57" s="17" t="s">
        <v>1235</v>
      </c>
      <c r="B57" s="17" t="s">
        <v>1184</v>
      </c>
    </row>
    <row r="58" spans="1:2" x14ac:dyDescent="0.15">
      <c r="A58" s="17" t="s">
        <v>1236</v>
      </c>
      <c r="B58" s="17" t="s">
        <v>1186</v>
      </c>
    </row>
    <row r="59" spans="1:2" x14ac:dyDescent="0.15">
      <c r="A59" s="17" t="s">
        <v>1237</v>
      </c>
      <c r="B59" s="17" t="s">
        <v>1188</v>
      </c>
    </row>
    <row r="60" spans="1:2" x14ac:dyDescent="0.15">
      <c r="A60" s="17" t="s">
        <v>1238</v>
      </c>
      <c r="B60" s="17" t="s">
        <v>1190</v>
      </c>
    </row>
    <row r="61" spans="1:2" x14ac:dyDescent="0.15">
      <c r="A61" s="17" t="s">
        <v>1239</v>
      </c>
      <c r="B61" s="17" t="s">
        <v>1192</v>
      </c>
    </row>
    <row r="62" spans="1:2" x14ac:dyDescent="0.15">
      <c r="A62" s="17" t="s">
        <v>1969</v>
      </c>
      <c r="B62" s="17" t="s">
        <v>1194</v>
      </c>
    </row>
    <row r="63" spans="1:2" x14ac:dyDescent="0.15">
      <c r="A63" s="17" t="s">
        <v>1970</v>
      </c>
      <c r="B63" s="17" t="s">
        <v>1196</v>
      </c>
    </row>
    <row r="64" spans="1:2" x14ac:dyDescent="0.15">
      <c r="A64" s="17" t="s">
        <v>1971</v>
      </c>
      <c r="B64" s="17" t="s">
        <v>1198</v>
      </c>
    </row>
    <row r="65" spans="1:2" x14ac:dyDescent="0.15">
      <c r="A65" s="17" t="s">
        <v>1972</v>
      </c>
      <c r="B65" s="17" t="s">
        <v>1200</v>
      </c>
    </row>
    <row r="66" spans="1:2" x14ac:dyDescent="0.15">
      <c r="A66" s="17" t="s">
        <v>1973</v>
      </c>
      <c r="B66" s="17" t="s">
        <v>1202</v>
      </c>
    </row>
    <row r="67" spans="1:2" x14ac:dyDescent="0.15">
      <c r="A67" s="17" t="s">
        <v>1974</v>
      </c>
      <c r="B67" s="17" t="s">
        <v>1204</v>
      </c>
    </row>
    <row r="68" spans="1:2" x14ac:dyDescent="0.15">
      <c r="A68" s="17" t="s">
        <v>1975</v>
      </c>
      <c r="B68" s="17" t="s">
        <v>1206</v>
      </c>
    </row>
    <row r="69" spans="1:2" x14ac:dyDescent="0.15">
      <c r="A69" s="17" t="s">
        <v>1976</v>
      </c>
      <c r="B69" s="17" t="s">
        <v>1208</v>
      </c>
    </row>
    <row r="70" spans="1:2" x14ac:dyDescent="0.15">
      <c r="A70" s="17" t="s">
        <v>1977</v>
      </c>
      <c r="B70" s="17" t="s">
        <v>1210</v>
      </c>
    </row>
    <row r="71" spans="1:2" x14ac:dyDescent="0.15">
      <c r="A71" s="17" t="s">
        <v>689</v>
      </c>
      <c r="B71" s="17" t="s">
        <v>2324</v>
      </c>
    </row>
    <row r="72" spans="1:2" x14ac:dyDescent="0.15">
      <c r="A72" s="17" t="s">
        <v>690</v>
      </c>
      <c r="B72" s="17" t="s">
        <v>2193</v>
      </c>
    </row>
    <row r="73" spans="1:2" x14ac:dyDescent="0.15">
      <c r="A73" s="17" t="s">
        <v>691</v>
      </c>
      <c r="B73" s="17" t="s">
        <v>2322</v>
      </c>
    </row>
    <row r="74" spans="1:2" x14ac:dyDescent="0.15">
      <c r="A74" s="17" t="s">
        <v>692</v>
      </c>
      <c r="B74" s="17" t="s">
        <v>2323</v>
      </c>
    </row>
    <row r="75" spans="1:2" x14ac:dyDescent="0.15">
      <c r="A75" s="17" t="s">
        <v>1978</v>
      </c>
      <c r="B75" s="17" t="s">
        <v>2324</v>
      </c>
    </row>
    <row r="76" spans="1:2" x14ac:dyDescent="0.15">
      <c r="A76" s="17" t="s">
        <v>1979</v>
      </c>
      <c r="B76" s="17" t="s">
        <v>2193</v>
      </c>
    </row>
    <row r="77" spans="1:2" x14ac:dyDescent="0.15">
      <c r="A77" s="17" t="s">
        <v>1980</v>
      </c>
      <c r="B77" s="17" t="s">
        <v>2322</v>
      </c>
    </row>
    <row r="78" spans="1:2" x14ac:dyDescent="0.15">
      <c r="A78" s="17" t="s">
        <v>1981</v>
      </c>
      <c r="B78" s="17" t="s">
        <v>2323</v>
      </c>
    </row>
    <row r="79" spans="1:2" x14ac:dyDescent="0.15">
      <c r="A79" s="17" t="s">
        <v>1982</v>
      </c>
      <c r="B79" s="17" t="s">
        <v>1182</v>
      </c>
    </row>
    <row r="80" spans="1:2" x14ac:dyDescent="0.15">
      <c r="A80" s="17" t="s">
        <v>1983</v>
      </c>
      <c r="B80" s="17" t="s">
        <v>1184</v>
      </c>
    </row>
    <row r="81" spans="1:2" x14ac:dyDescent="0.15">
      <c r="A81" s="17" t="s">
        <v>1984</v>
      </c>
      <c r="B81" s="17" t="s">
        <v>1186</v>
      </c>
    </row>
    <row r="82" spans="1:2" x14ac:dyDescent="0.15">
      <c r="A82" s="17" t="s">
        <v>1985</v>
      </c>
      <c r="B82" s="17" t="s">
        <v>1188</v>
      </c>
    </row>
    <row r="83" spans="1:2" x14ac:dyDescent="0.15">
      <c r="A83" s="17" t="s">
        <v>1986</v>
      </c>
      <c r="B83" s="17" t="s">
        <v>1190</v>
      </c>
    </row>
    <row r="84" spans="1:2" x14ac:dyDescent="0.15">
      <c r="A84" s="17" t="s">
        <v>1987</v>
      </c>
      <c r="B84" s="17" t="s">
        <v>1192</v>
      </c>
    </row>
    <row r="85" spans="1:2" x14ac:dyDescent="0.15">
      <c r="A85" s="17" t="s">
        <v>1988</v>
      </c>
      <c r="B85" s="17" t="s">
        <v>1194</v>
      </c>
    </row>
    <row r="86" spans="1:2" x14ac:dyDescent="0.15">
      <c r="A86" s="17" t="s">
        <v>1989</v>
      </c>
      <c r="B86" s="17" t="s">
        <v>1196</v>
      </c>
    </row>
    <row r="87" spans="1:2" x14ac:dyDescent="0.15">
      <c r="A87" s="17" t="s">
        <v>1990</v>
      </c>
      <c r="B87" s="17" t="s">
        <v>1198</v>
      </c>
    </row>
    <row r="88" spans="1:2" x14ac:dyDescent="0.15">
      <c r="A88" s="17" t="s">
        <v>1991</v>
      </c>
      <c r="B88" s="17" t="s">
        <v>1200</v>
      </c>
    </row>
    <row r="89" spans="1:2" x14ac:dyDescent="0.15">
      <c r="A89" s="17" t="s">
        <v>1992</v>
      </c>
      <c r="B89" s="17" t="s">
        <v>1202</v>
      </c>
    </row>
    <row r="90" spans="1:2" x14ac:dyDescent="0.15">
      <c r="A90" s="17" t="s">
        <v>1993</v>
      </c>
      <c r="B90" s="17" t="s">
        <v>1204</v>
      </c>
    </row>
    <row r="91" spans="1:2" x14ac:dyDescent="0.15">
      <c r="A91" s="17" t="s">
        <v>1994</v>
      </c>
      <c r="B91" s="17" t="s">
        <v>1206</v>
      </c>
    </row>
    <row r="92" spans="1:2" x14ac:dyDescent="0.15">
      <c r="A92" s="17" t="s">
        <v>1995</v>
      </c>
      <c r="B92" s="17" t="s">
        <v>1208</v>
      </c>
    </row>
    <row r="93" spans="1:2" x14ac:dyDescent="0.15">
      <c r="A93" s="17" t="s">
        <v>1996</v>
      </c>
      <c r="B93" s="17" t="s">
        <v>1210</v>
      </c>
    </row>
    <row r="94" spans="1:2" x14ac:dyDescent="0.15">
      <c r="A94" s="17" t="s">
        <v>693</v>
      </c>
      <c r="B94" s="17" t="s">
        <v>2324</v>
      </c>
    </row>
    <row r="95" spans="1:2" x14ac:dyDescent="0.15">
      <c r="A95" s="17" t="s">
        <v>694</v>
      </c>
      <c r="B95" s="17" t="s">
        <v>2193</v>
      </c>
    </row>
    <row r="96" spans="1:2" x14ac:dyDescent="0.15">
      <c r="A96" s="17" t="s">
        <v>695</v>
      </c>
      <c r="B96" s="17" t="s">
        <v>2322</v>
      </c>
    </row>
    <row r="97" spans="1:2" x14ac:dyDescent="0.15">
      <c r="A97" s="17" t="s">
        <v>696</v>
      </c>
      <c r="B97" s="17" t="s">
        <v>2323</v>
      </c>
    </row>
    <row r="98" spans="1:2" x14ac:dyDescent="0.15">
      <c r="A98" s="17" t="s">
        <v>1997</v>
      </c>
      <c r="B98" s="17" t="s">
        <v>2324</v>
      </c>
    </row>
    <row r="99" spans="1:2" x14ac:dyDescent="0.15">
      <c r="A99" s="17" t="s">
        <v>1998</v>
      </c>
      <c r="B99" s="17" t="s">
        <v>2193</v>
      </c>
    </row>
    <row r="100" spans="1:2" x14ac:dyDescent="0.15">
      <c r="A100" s="17" t="s">
        <v>1999</v>
      </c>
      <c r="B100" s="17" t="s">
        <v>2322</v>
      </c>
    </row>
    <row r="101" spans="1:2" x14ac:dyDescent="0.15">
      <c r="A101" s="17" t="s">
        <v>2000</v>
      </c>
      <c r="B101" s="17" t="s">
        <v>2323</v>
      </c>
    </row>
    <row r="102" spans="1:2" x14ac:dyDescent="0.15">
      <c r="A102" s="17" t="s">
        <v>2001</v>
      </c>
      <c r="B102" s="17" t="s">
        <v>1182</v>
      </c>
    </row>
    <row r="103" spans="1:2" x14ac:dyDescent="0.15">
      <c r="A103" s="17" t="s">
        <v>2002</v>
      </c>
      <c r="B103" s="17" t="s">
        <v>1184</v>
      </c>
    </row>
    <row r="104" spans="1:2" x14ac:dyDescent="0.15">
      <c r="A104" s="17" t="s">
        <v>2003</v>
      </c>
      <c r="B104" s="17" t="s">
        <v>1186</v>
      </c>
    </row>
    <row r="105" spans="1:2" x14ac:dyDescent="0.15">
      <c r="A105" s="17" t="s">
        <v>2004</v>
      </c>
      <c r="B105" s="17" t="s">
        <v>1188</v>
      </c>
    </row>
    <row r="106" spans="1:2" x14ac:dyDescent="0.15">
      <c r="A106" s="17" t="s">
        <v>2005</v>
      </c>
      <c r="B106" s="17" t="s">
        <v>1190</v>
      </c>
    </row>
    <row r="107" spans="1:2" x14ac:dyDescent="0.15">
      <c r="A107" s="17" t="s">
        <v>2006</v>
      </c>
      <c r="B107" s="17" t="s">
        <v>1192</v>
      </c>
    </row>
    <row r="108" spans="1:2" x14ac:dyDescent="0.15">
      <c r="A108" s="17" t="s">
        <v>2007</v>
      </c>
      <c r="B108" s="17" t="s">
        <v>1194</v>
      </c>
    </row>
    <row r="109" spans="1:2" x14ac:dyDescent="0.15">
      <c r="A109" s="17" t="s">
        <v>2008</v>
      </c>
      <c r="B109" s="17" t="s">
        <v>1196</v>
      </c>
    </row>
    <row r="110" spans="1:2" x14ac:dyDescent="0.15">
      <c r="A110" s="17" t="s">
        <v>2009</v>
      </c>
      <c r="B110" s="17" t="s">
        <v>1198</v>
      </c>
    </row>
    <row r="111" spans="1:2" x14ac:dyDescent="0.15">
      <c r="A111" s="17" t="s">
        <v>2010</v>
      </c>
      <c r="B111" s="17" t="s">
        <v>1200</v>
      </c>
    </row>
    <row r="112" spans="1:2" x14ac:dyDescent="0.15">
      <c r="A112" s="17" t="s">
        <v>2011</v>
      </c>
      <c r="B112" s="17" t="s">
        <v>1202</v>
      </c>
    </row>
    <row r="113" spans="1:2" x14ac:dyDescent="0.15">
      <c r="A113" s="17" t="s">
        <v>2012</v>
      </c>
      <c r="B113" s="17" t="s">
        <v>1204</v>
      </c>
    </row>
    <row r="114" spans="1:2" x14ac:dyDescent="0.15">
      <c r="A114" s="17" t="s">
        <v>2013</v>
      </c>
      <c r="B114" s="17" t="s">
        <v>1206</v>
      </c>
    </row>
    <row r="115" spans="1:2" x14ac:dyDescent="0.15">
      <c r="A115" s="17" t="s">
        <v>2014</v>
      </c>
      <c r="B115" s="17" t="s">
        <v>1208</v>
      </c>
    </row>
    <row r="116" spans="1:2" x14ac:dyDescent="0.15">
      <c r="A116" s="17" t="s">
        <v>2015</v>
      </c>
      <c r="B116" s="17" t="s">
        <v>1210</v>
      </c>
    </row>
    <row r="117" spans="1:2" x14ac:dyDescent="0.15">
      <c r="A117" s="17" t="s">
        <v>697</v>
      </c>
      <c r="B117" s="17" t="s">
        <v>2324</v>
      </c>
    </row>
    <row r="118" spans="1:2" x14ac:dyDescent="0.15">
      <c r="A118" s="17" t="s">
        <v>698</v>
      </c>
      <c r="B118" s="17" t="s">
        <v>2193</v>
      </c>
    </row>
    <row r="119" spans="1:2" x14ac:dyDescent="0.15">
      <c r="A119" s="17" t="s">
        <v>699</v>
      </c>
      <c r="B119" s="17" t="s">
        <v>2322</v>
      </c>
    </row>
    <row r="120" spans="1:2" x14ac:dyDescent="0.15">
      <c r="A120" s="17" t="s">
        <v>700</v>
      </c>
      <c r="B120" s="17" t="s">
        <v>2323</v>
      </c>
    </row>
    <row r="121" spans="1:2" x14ac:dyDescent="0.15">
      <c r="A121" s="17" t="s">
        <v>2016</v>
      </c>
      <c r="B121" s="17" t="s">
        <v>2324</v>
      </c>
    </row>
    <row r="122" spans="1:2" x14ac:dyDescent="0.15">
      <c r="A122" s="17" t="s">
        <v>2017</v>
      </c>
      <c r="B122" s="17" t="s">
        <v>2193</v>
      </c>
    </row>
    <row r="123" spans="1:2" x14ac:dyDescent="0.15">
      <c r="A123" s="17" t="s">
        <v>513</v>
      </c>
      <c r="B123" s="17" t="s">
        <v>2322</v>
      </c>
    </row>
    <row r="124" spans="1:2" x14ac:dyDescent="0.15">
      <c r="A124" s="17" t="s">
        <v>514</v>
      </c>
      <c r="B124" s="17" t="s">
        <v>2323</v>
      </c>
    </row>
    <row r="125" spans="1:2" x14ac:dyDescent="0.15">
      <c r="A125" s="17" t="s">
        <v>515</v>
      </c>
      <c r="B125" s="17" t="s">
        <v>1182</v>
      </c>
    </row>
    <row r="126" spans="1:2" x14ac:dyDescent="0.15">
      <c r="A126" s="17" t="s">
        <v>516</v>
      </c>
      <c r="B126" s="17" t="s">
        <v>1184</v>
      </c>
    </row>
    <row r="127" spans="1:2" x14ac:dyDescent="0.15">
      <c r="A127" s="17" t="s">
        <v>517</v>
      </c>
      <c r="B127" s="17" t="s">
        <v>1186</v>
      </c>
    </row>
    <row r="128" spans="1:2" x14ac:dyDescent="0.15">
      <c r="A128" s="17" t="s">
        <v>518</v>
      </c>
      <c r="B128" s="17" t="s">
        <v>1188</v>
      </c>
    </row>
    <row r="129" spans="1:2" x14ac:dyDescent="0.15">
      <c r="A129" s="17" t="s">
        <v>519</v>
      </c>
      <c r="B129" s="17" t="s">
        <v>1190</v>
      </c>
    </row>
    <row r="130" spans="1:2" x14ac:dyDescent="0.15">
      <c r="A130" s="17" t="s">
        <v>520</v>
      </c>
      <c r="B130" s="17" t="s">
        <v>1192</v>
      </c>
    </row>
    <row r="131" spans="1:2" x14ac:dyDescent="0.15">
      <c r="A131" s="17" t="s">
        <v>521</v>
      </c>
      <c r="B131" s="17" t="s">
        <v>1194</v>
      </c>
    </row>
    <row r="132" spans="1:2" x14ac:dyDescent="0.15">
      <c r="A132" s="17" t="s">
        <v>522</v>
      </c>
      <c r="B132" s="17" t="s">
        <v>1196</v>
      </c>
    </row>
    <row r="133" spans="1:2" x14ac:dyDescent="0.15">
      <c r="A133" s="17" t="s">
        <v>523</v>
      </c>
      <c r="B133" s="17" t="s">
        <v>1198</v>
      </c>
    </row>
    <row r="134" spans="1:2" x14ac:dyDescent="0.15">
      <c r="A134" s="17" t="s">
        <v>524</v>
      </c>
      <c r="B134" s="17" t="s">
        <v>1200</v>
      </c>
    </row>
    <row r="135" spans="1:2" x14ac:dyDescent="0.15">
      <c r="A135" s="17" t="s">
        <v>525</v>
      </c>
      <c r="B135" s="17" t="s">
        <v>1202</v>
      </c>
    </row>
    <row r="136" spans="1:2" x14ac:dyDescent="0.15">
      <c r="A136" s="17" t="s">
        <v>526</v>
      </c>
      <c r="B136" s="17" t="s">
        <v>1204</v>
      </c>
    </row>
    <row r="137" spans="1:2" x14ac:dyDescent="0.15">
      <c r="A137" s="17" t="s">
        <v>527</v>
      </c>
      <c r="B137" s="17" t="s">
        <v>1206</v>
      </c>
    </row>
    <row r="138" spans="1:2" x14ac:dyDescent="0.15">
      <c r="A138" s="17" t="s">
        <v>528</v>
      </c>
      <c r="B138" s="17" t="s">
        <v>1208</v>
      </c>
    </row>
    <row r="139" spans="1:2" x14ac:dyDescent="0.15">
      <c r="A139" s="17" t="s">
        <v>529</v>
      </c>
      <c r="B139" s="17" t="s">
        <v>1210</v>
      </c>
    </row>
    <row r="140" spans="1:2" x14ac:dyDescent="0.15">
      <c r="A140" s="17" t="s">
        <v>662</v>
      </c>
      <c r="B140" s="17" t="s">
        <v>2324</v>
      </c>
    </row>
    <row r="141" spans="1:2" x14ac:dyDescent="0.15">
      <c r="A141" s="17" t="s">
        <v>663</v>
      </c>
      <c r="B141" s="17" t="s">
        <v>2193</v>
      </c>
    </row>
    <row r="142" spans="1:2" x14ac:dyDescent="0.15">
      <c r="A142" s="17" t="s">
        <v>664</v>
      </c>
      <c r="B142" s="17" t="s">
        <v>2322</v>
      </c>
    </row>
    <row r="143" spans="1:2" x14ac:dyDescent="0.15">
      <c r="A143" s="17" t="s">
        <v>665</v>
      </c>
      <c r="B143" s="17" t="s">
        <v>2323</v>
      </c>
    </row>
    <row r="144" spans="1:2" x14ac:dyDescent="0.15">
      <c r="A144" s="17" t="s">
        <v>530</v>
      </c>
      <c r="B144" s="17" t="s">
        <v>2324</v>
      </c>
    </row>
    <row r="145" spans="1:2" x14ac:dyDescent="0.15">
      <c r="A145" s="17" t="s">
        <v>531</v>
      </c>
      <c r="B145" s="17" t="s">
        <v>2193</v>
      </c>
    </row>
    <row r="146" spans="1:2" x14ac:dyDescent="0.15">
      <c r="A146" s="17" t="s">
        <v>532</v>
      </c>
      <c r="B146" s="17" t="s">
        <v>2322</v>
      </c>
    </row>
    <row r="147" spans="1:2" x14ac:dyDescent="0.15">
      <c r="A147" s="17" t="s">
        <v>533</v>
      </c>
      <c r="B147" s="17" t="s">
        <v>2323</v>
      </c>
    </row>
    <row r="148" spans="1:2" x14ac:dyDescent="0.15">
      <c r="A148" s="17" t="s">
        <v>534</v>
      </c>
      <c r="B148" s="17" t="s">
        <v>1182</v>
      </c>
    </row>
    <row r="149" spans="1:2" x14ac:dyDescent="0.15">
      <c r="A149" s="17" t="s">
        <v>535</v>
      </c>
      <c r="B149" s="17" t="s">
        <v>1184</v>
      </c>
    </row>
    <row r="150" spans="1:2" x14ac:dyDescent="0.15">
      <c r="A150" s="17" t="s">
        <v>536</v>
      </c>
      <c r="B150" s="17" t="s">
        <v>1186</v>
      </c>
    </row>
    <row r="151" spans="1:2" x14ac:dyDescent="0.15">
      <c r="A151" s="17" t="s">
        <v>537</v>
      </c>
      <c r="B151" s="17" t="s">
        <v>1188</v>
      </c>
    </row>
    <row r="152" spans="1:2" x14ac:dyDescent="0.15">
      <c r="A152" s="17" t="s">
        <v>538</v>
      </c>
      <c r="B152" s="17" t="s">
        <v>1190</v>
      </c>
    </row>
    <row r="153" spans="1:2" x14ac:dyDescent="0.15">
      <c r="A153" s="17" t="s">
        <v>539</v>
      </c>
      <c r="B153" s="17" t="s">
        <v>1192</v>
      </c>
    </row>
    <row r="154" spans="1:2" x14ac:dyDescent="0.15">
      <c r="A154" s="17" t="s">
        <v>540</v>
      </c>
      <c r="B154" s="17" t="s">
        <v>1194</v>
      </c>
    </row>
    <row r="155" spans="1:2" x14ac:dyDescent="0.15">
      <c r="A155" s="17" t="s">
        <v>541</v>
      </c>
      <c r="B155" s="17" t="s">
        <v>1196</v>
      </c>
    </row>
    <row r="156" spans="1:2" x14ac:dyDescent="0.15">
      <c r="A156" s="17" t="s">
        <v>542</v>
      </c>
      <c r="B156" s="17" t="s">
        <v>1198</v>
      </c>
    </row>
    <row r="157" spans="1:2" x14ac:dyDescent="0.15">
      <c r="A157" s="17" t="s">
        <v>543</v>
      </c>
      <c r="B157" s="17" t="s">
        <v>1200</v>
      </c>
    </row>
    <row r="158" spans="1:2" x14ac:dyDescent="0.15">
      <c r="A158" s="17" t="s">
        <v>544</v>
      </c>
      <c r="B158" s="17" t="s">
        <v>1202</v>
      </c>
    </row>
    <row r="159" spans="1:2" x14ac:dyDescent="0.15">
      <c r="A159" s="17" t="s">
        <v>545</v>
      </c>
      <c r="B159" s="17" t="s">
        <v>1204</v>
      </c>
    </row>
    <row r="160" spans="1:2" x14ac:dyDescent="0.15">
      <c r="A160" s="17" t="s">
        <v>546</v>
      </c>
      <c r="B160" s="17" t="s">
        <v>1206</v>
      </c>
    </row>
    <row r="161" spans="1:2" x14ac:dyDescent="0.15">
      <c r="A161" s="17" t="s">
        <v>547</v>
      </c>
      <c r="B161" s="17" t="s">
        <v>1208</v>
      </c>
    </row>
    <row r="162" spans="1:2" x14ac:dyDescent="0.15">
      <c r="A162" s="17" t="s">
        <v>548</v>
      </c>
      <c r="B162" s="17" t="s">
        <v>1210</v>
      </c>
    </row>
    <row r="163" spans="1:2" x14ac:dyDescent="0.15">
      <c r="A163" s="17" t="s">
        <v>701</v>
      </c>
      <c r="B163" s="17" t="s">
        <v>2324</v>
      </c>
    </row>
    <row r="164" spans="1:2" x14ac:dyDescent="0.15">
      <c r="A164" s="17" t="s">
        <v>702</v>
      </c>
      <c r="B164" s="17" t="s">
        <v>2193</v>
      </c>
    </row>
    <row r="165" spans="1:2" x14ac:dyDescent="0.15">
      <c r="A165" s="17" t="s">
        <v>703</v>
      </c>
      <c r="B165" s="17" t="s">
        <v>2322</v>
      </c>
    </row>
    <row r="166" spans="1:2" x14ac:dyDescent="0.15">
      <c r="A166" s="17" t="s">
        <v>704</v>
      </c>
      <c r="B166" s="17" t="s">
        <v>2323</v>
      </c>
    </row>
    <row r="167" spans="1:2" x14ac:dyDescent="0.15">
      <c r="A167" s="17" t="s">
        <v>549</v>
      </c>
      <c r="B167" s="17" t="s">
        <v>2324</v>
      </c>
    </row>
    <row r="168" spans="1:2" x14ac:dyDescent="0.15">
      <c r="A168" s="17" t="s">
        <v>550</v>
      </c>
      <c r="B168" s="17" t="s">
        <v>2193</v>
      </c>
    </row>
    <row r="169" spans="1:2" x14ac:dyDescent="0.15">
      <c r="A169" s="17" t="s">
        <v>551</v>
      </c>
      <c r="B169" s="17" t="s">
        <v>2322</v>
      </c>
    </row>
    <row r="170" spans="1:2" x14ac:dyDescent="0.15">
      <c r="A170" s="17" t="s">
        <v>552</v>
      </c>
      <c r="B170" s="17" t="s">
        <v>2323</v>
      </c>
    </row>
    <row r="171" spans="1:2" x14ac:dyDescent="0.15">
      <c r="A171" s="17" t="s">
        <v>553</v>
      </c>
      <c r="B171" s="17" t="s">
        <v>1182</v>
      </c>
    </row>
    <row r="172" spans="1:2" x14ac:dyDescent="0.15">
      <c r="A172" s="17" t="s">
        <v>554</v>
      </c>
      <c r="B172" s="17" t="s">
        <v>1184</v>
      </c>
    </row>
    <row r="173" spans="1:2" x14ac:dyDescent="0.15">
      <c r="A173" s="17" t="s">
        <v>555</v>
      </c>
      <c r="B173" s="17" t="s">
        <v>1186</v>
      </c>
    </row>
    <row r="174" spans="1:2" x14ac:dyDescent="0.15">
      <c r="A174" s="17" t="s">
        <v>556</v>
      </c>
      <c r="B174" s="17" t="s">
        <v>1188</v>
      </c>
    </row>
    <row r="175" spans="1:2" x14ac:dyDescent="0.15">
      <c r="A175" s="17" t="s">
        <v>557</v>
      </c>
      <c r="B175" s="17" t="s">
        <v>1190</v>
      </c>
    </row>
    <row r="176" spans="1:2" x14ac:dyDescent="0.15">
      <c r="A176" s="17" t="s">
        <v>558</v>
      </c>
      <c r="B176" s="17" t="s">
        <v>1192</v>
      </c>
    </row>
    <row r="177" spans="1:2" x14ac:dyDescent="0.15">
      <c r="A177" s="17" t="s">
        <v>559</v>
      </c>
      <c r="B177" s="17" t="s">
        <v>1194</v>
      </c>
    </row>
    <row r="178" spans="1:2" x14ac:dyDescent="0.15">
      <c r="A178" s="17" t="s">
        <v>560</v>
      </c>
      <c r="B178" s="17" t="s">
        <v>1196</v>
      </c>
    </row>
    <row r="179" spans="1:2" x14ac:dyDescent="0.15">
      <c r="A179" s="17" t="s">
        <v>561</v>
      </c>
      <c r="B179" s="17" t="s">
        <v>1198</v>
      </c>
    </row>
    <row r="180" spans="1:2" x14ac:dyDescent="0.15">
      <c r="A180" s="17" t="s">
        <v>562</v>
      </c>
      <c r="B180" s="17" t="s">
        <v>1200</v>
      </c>
    </row>
    <row r="181" spans="1:2" x14ac:dyDescent="0.15">
      <c r="A181" s="17" t="s">
        <v>563</v>
      </c>
      <c r="B181" s="17" t="s">
        <v>1202</v>
      </c>
    </row>
    <row r="182" spans="1:2" x14ac:dyDescent="0.15">
      <c r="A182" s="17" t="s">
        <v>564</v>
      </c>
      <c r="B182" s="17" t="s">
        <v>1204</v>
      </c>
    </row>
    <row r="183" spans="1:2" x14ac:dyDescent="0.15">
      <c r="A183" s="17" t="s">
        <v>565</v>
      </c>
      <c r="B183" s="17" t="s">
        <v>1206</v>
      </c>
    </row>
    <row r="184" spans="1:2" x14ac:dyDescent="0.15">
      <c r="A184" s="17" t="s">
        <v>566</v>
      </c>
      <c r="B184" s="17" t="s">
        <v>1208</v>
      </c>
    </row>
    <row r="185" spans="1:2" x14ac:dyDescent="0.15">
      <c r="A185" s="17" t="s">
        <v>567</v>
      </c>
      <c r="B185" s="17" t="s">
        <v>1210</v>
      </c>
    </row>
    <row r="186" spans="1:2" x14ac:dyDescent="0.15">
      <c r="A186" s="17" t="s">
        <v>666</v>
      </c>
      <c r="B186" s="17" t="s">
        <v>2324</v>
      </c>
    </row>
    <row r="187" spans="1:2" x14ac:dyDescent="0.15">
      <c r="A187" s="17" t="s">
        <v>667</v>
      </c>
      <c r="B187" s="17" t="s">
        <v>2193</v>
      </c>
    </row>
    <row r="188" spans="1:2" x14ac:dyDescent="0.15">
      <c r="A188" s="17" t="s">
        <v>668</v>
      </c>
      <c r="B188" s="17" t="s">
        <v>2322</v>
      </c>
    </row>
    <row r="189" spans="1:2" x14ac:dyDescent="0.15">
      <c r="A189" s="17" t="s">
        <v>669</v>
      </c>
      <c r="B189" s="17" t="s">
        <v>2323</v>
      </c>
    </row>
    <row r="190" spans="1:2" x14ac:dyDescent="0.15">
      <c r="A190" s="17" t="s">
        <v>568</v>
      </c>
      <c r="B190" s="17" t="s">
        <v>2324</v>
      </c>
    </row>
    <row r="191" spans="1:2" x14ac:dyDescent="0.15">
      <c r="A191" s="17" t="s">
        <v>569</v>
      </c>
      <c r="B191" s="17" t="s">
        <v>2193</v>
      </c>
    </row>
    <row r="192" spans="1:2" x14ac:dyDescent="0.15">
      <c r="A192" s="17" t="s">
        <v>570</v>
      </c>
      <c r="B192" s="17" t="s">
        <v>2322</v>
      </c>
    </row>
    <row r="193" spans="1:2" x14ac:dyDescent="0.15">
      <c r="A193" s="17" t="s">
        <v>571</v>
      </c>
      <c r="B193" s="17" t="s">
        <v>2323</v>
      </c>
    </row>
    <row r="194" spans="1:2" x14ac:dyDescent="0.15">
      <c r="A194" s="17" t="s">
        <v>572</v>
      </c>
      <c r="B194" s="17" t="s">
        <v>1182</v>
      </c>
    </row>
    <row r="195" spans="1:2" x14ac:dyDescent="0.15">
      <c r="A195" s="17" t="s">
        <v>573</v>
      </c>
      <c r="B195" s="17" t="s">
        <v>1184</v>
      </c>
    </row>
    <row r="196" spans="1:2" x14ac:dyDescent="0.15">
      <c r="A196" s="17" t="s">
        <v>574</v>
      </c>
      <c r="B196" s="17" t="s">
        <v>1186</v>
      </c>
    </row>
    <row r="197" spans="1:2" x14ac:dyDescent="0.15">
      <c r="A197" s="17" t="s">
        <v>575</v>
      </c>
      <c r="B197" s="17" t="s">
        <v>1188</v>
      </c>
    </row>
    <row r="198" spans="1:2" x14ac:dyDescent="0.15">
      <c r="A198" s="17" t="s">
        <v>576</v>
      </c>
      <c r="B198" s="17" t="s">
        <v>1190</v>
      </c>
    </row>
    <row r="199" spans="1:2" x14ac:dyDescent="0.15">
      <c r="A199" s="17" t="s">
        <v>577</v>
      </c>
      <c r="B199" s="17" t="s">
        <v>1192</v>
      </c>
    </row>
    <row r="200" spans="1:2" x14ac:dyDescent="0.15">
      <c r="A200" s="17" t="s">
        <v>578</v>
      </c>
      <c r="B200" s="17" t="s">
        <v>1194</v>
      </c>
    </row>
    <row r="201" spans="1:2" x14ac:dyDescent="0.15">
      <c r="A201" s="17" t="s">
        <v>579</v>
      </c>
      <c r="B201" s="17" t="s">
        <v>1196</v>
      </c>
    </row>
    <row r="202" spans="1:2" x14ac:dyDescent="0.15">
      <c r="A202" s="17" t="s">
        <v>580</v>
      </c>
      <c r="B202" s="17" t="s">
        <v>1198</v>
      </c>
    </row>
    <row r="203" spans="1:2" x14ac:dyDescent="0.15">
      <c r="A203" s="17" t="s">
        <v>581</v>
      </c>
      <c r="B203" s="17" t="s">
        <v>1200</v>
      </c>
    </row>
    <row r="204" spans="1:2" x14ac:dyDescent="0.15">
      <c r="A204" s="17" t="s">
        <v>582</v>
      </c>
      <c r="B204" s="17" t="s">
        <v>1202</v>
      </c>
    </row>
    <row r="205" spans="1:2" x14ac:dyDescent="0.15">
      <c r="A205" s="17" t="s">
        <v>583</v>
      </c>
      <c r="B205" s="17" t="s">
        <v>1204</v>
      </c>
    </row>
    <row r="206" spans="1:2" x14ac:dyDescent="0.15">
      <c r="A206" s="17" t="s">
        <v>584</v>
      </c>
      <c r="B206" s="17" t="s">
        <v>1206</v>
      </c>
    </row>
    <row r="207" spans="1:2" x14ac:dyDescent="0.15">
      <c r="A207" s="17" t="s">
        <v>585</v>
      </c>
      <c r="B207" s="17" t="s">
        <v>1208</v>
      </c>
    </row>
    <row r="208" spans="1:2" x14ac:dyDescent="0.15">
      <c r="A208" s="17" t="s">
        <v>586</v>
      </c>
      <c r="B208" s="17" t="s">
        <v>1210</v>
      </c>
    </row>
  </sheetData>
  <phoneticPr fontId="4"/>
  <pageMargins left="0.78700000000000003" right="0.78700000000000003" top="0.98399999999999999" bottom="0.98399999999999999" header="0.51200000000000001" footer="0.5120000000000000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H208"/>
  <sheetViews>
    <sheetView topLeftCell="A162" zoomScale="85" workbookViewId="0">
      <selection activeCell="B15" sqref="B15"/>
    </sheetView>
  </sheetViews>
  <sheetFormatPr defaultRowHeight="13.5" x14ac:dyDescent="0.15"/>
  <cols>
    <col min="1" max="1" width="15" bestFit="1" customWidth="1"/>
    <col min="2" max="2" width="36" customWidth="1"/>
    <col min="3" max="3" width="11.875" bestFit="1" customWidth="1"/>
    <col min="4" max="4" width="15.125" bestFit="1" customWidth="1"/>
    <col min="5" max="5" width="23.625" bestFit="1" customWidth="1"/>
    <col min="6" max="6" width="13.75" bestFit="1" customWidth="1"/>
    <col min="7" max="7" width="12.125" bestFit="1" customWidth="1"/>
    <col min="8" max="8" width="71.875" bestFit="1" customWidth="1"/>
  </cols>
  <sheetData>
    <row r="1" spans="1:8" x14ac:dyDescent="0.15">
      <c r="A1" s="1" t="s">
        <v>2364</v>
      </c>
      <c r="B1" s="1" t="s">
        <v>2357</v>
      </c>
      <c r="C1" s="1" t="s">
        <v>2358</v>
      </c>
      <c r="D1" s="1" t="s">
        <v>2359</v>
      </c>
      <c r="E1" s="1" t="s">
        <v>2365</v>
      </c>
      <c r="F1" s="1" t="s">
        <v>2361</v>
      </c>
      <c r="G1" s="1" t="s">
        <v>2362</v>
      </c>
      <c r="H1" s="1" t="s">
        <v>2366</v>
      </c>
    </row>
    <row r="2" spans="1:8" x14ac:dyDescent="0.15">
      <c r="A2" s="1" t="str">
        <f>RIGHT(MST_CM_BIDMTHD!A2,13)</f>
        <v>3200001002011</v>
      </c>
      <c r="B2" s="1" t="e">
        <f>IF(OR(ISERROR(F2),ISERROR(G2),ISERROR(H2)),"",IF(org_name&lt;&gt;F2,"",CONCATENATE(G2,"：",H2)))</f>
        <v>#REF!</v>
      </c>
      <c r="C2" s="1" t="str">
        <f>"PPIORG"&amp;LEFT(A2,4)</f>
        <v>PPIORG3200</v>
      </c>
      <c r="D2" s="1" t="str">
        <f>"PPISPLY"&amp;LEFT(A2,6)</f>
        <v>PPISPLY320000</v>
      </c>
      <c r="E2" s="1" t="str">
        <f>"PPIMTHD"&amp;A2</f>
        <v>PPIMTHD3200001002011</v>
      </c>
      <c r="F2" s="1" t="str">
        <f>VLOOKUP( C2,MST_CM_ORG!A:B,2)</f>
        <v>島根県</v>
      </c>
      <c r="G2" s="1" t="str">
        <f>VLOOKUP(D2, PPI_SPLYCD!A:B,2,FALSE)</f>
        <v>工事</v>
      </c>
      <c r="H2" s="1" t="str">
        <f>VLOOKUP(E2, MST_CM_BIDMTHD!A:B,2,FALSE)</f>
        <v>一般競争入札</v>
      </c>
    </row>
    <row r="3" spans="1:8" x14ac:dyDescent="0.15">
      <c r="A3" s="1" t="str">
        <f>RIGHT(MST_CM_BIDMTHD!A3,13)</f>
        <v>3200001002013</v>
      </c>
      <c r="B3" s="1" t="e">
        <f>IF(OR(ISERROR(F3),ISERROR(G3),ISERROR(H3)),"",IF(org_name&lt;&gt;F3,"",CONCATENATE(G3,"：",H3)))</f>
        <v>#REF!</v>
      </c>
      <c r="C3" s="1" t="str">
        <f>"PPIORG"&amp;LEFT(A3,4)</f>
        <v>PPIORG3200</v>
      </c>
      <c r="D3" s="1" t="str">
        <f>"PPISPLY"&amp;LEFT(A3,6)</f>
        <v>PPISPLY320000</v>
      </c>
      <c r="E3" s="1" t="str">
        <f>"PPIMTHD"&amp;A3</f>
        <v>PPIMTHD3200001002013</v>
      </c>
      <c r="F3" s="1" t="str">
        <f>VLOOKUP( C3,MST_CM_ORG!A:B,2)</f>
        <v>島根県</v>
      </c>
      <c r="G3" s="1" t="str">
        <f>VLOOKUP(D3, PPI_SPLYCD!A:B,2,FALSE)</f>
        <v>工事</v>
      </c>
      <c r="H3" s="1" t="str">
        <f>VLOOKUP(E3, MST_CM_BIDMTHD!A:B,2,FALSE)</f>
        <v>簡易型一般競争入札（事後審査型）</v>
      </c>
    </row>
    <row r="4" spans="1:8" x14ac:dyDescent="0.15">
      <c r="A4" s="1" t="str">
        <f>RIGHT(MST_CM_BIDMTHD!A4,13)</f>
        <v>3200002002027</v>
      </c>
      <c r="B4" s="1" t="e">
        <f>IF(OR(ISERROR(F4),ISERROR(G4),ISERROR(H4)),"",IF(org_name&lt;&gt;F4,"",CONCATENATE(G4,"：",H4)))</f>
        <v>#REF!</v>
      </c>
      <c r="C4" s="1" t="str">
        <f>"PPIORG"&amp;LEFT(A4,4)</f>
        <v>PPIORG3200</v>
      </c>
      <c r="D4" s="1" t="str">
        <f>"PPISPLY"&amp;LEFT(A4,6)</f>
        <v>PPISPLY320000</v>
      </c>
      <c r="E4" s="1" t="str">
        <f>"PPIMTHD"&amp;A4</f>
        <v>PPIMTHD3200002002027</v>
      </c>
      <c r="F4" s="1" t="str">
        <f>VLOOKUP( C4,MST_CM_ORG!A:B,2)</f>
        <v>島根県</v>
      </c>
      <c r="G4" s="1" t="str">
        <f>VLOOKUP(D4, PPI_SPLYCD!A:B,2,FALSE)</f>
        <v>工事</v>
      </c>
      <c r="H4" s="1" t="str">
        <f>VLOOKUP(E4, MST_CM_BIDMTHD!A:B,2,FALSE)</f>
        <v>指名競争入札</v>
      </c>
    </row>
    <row r="5" spans="1:8" x14ac:dyDescent="0.15">
      <c r="A5" s="1" t="str">
        <f>RIGHT(MST_CM_BIDMTHD!A5,13)</f>
        <v>3200003002051</v>
      </c>
      <c r="B5" s="1" t="e">
        <f>IF(OR(ISERROR(F5),ISERROR(G5),ISERROR(H5)),"",IF(org_name&lt;&gt;F5,"",CONCATENATE(G5,"：",H5)))</f>
        <v>#REF!</v>
      </c>
      <c r="C5" s="1" t="str">
        <f>"PPIORG"&amp;LEFT(A5,4)</f>
        <v>PPIORG3200</v>
      </c>
      <c r="D5" s="1" t="str">
        <f>"PPISPLY"&amp;LEFT(A5,6)</f>
        <v>PPISPLY320000</v>
      </c>
      <c r="E5" s="1" t="str">
        <f>"PPIMTHD"&amp;A5</f>
        <v>PPIMTHD3200003002051</v>
      </c>
      <c r="F5" s="1" t="str">
        <f>VLOOKUP( C5,MST_CM_ORG!A:B,2)</f>
        <v>島根県</v>
      </c>
      <c r="G5" s="1" t="str">
        <f>VLOOKUP(D5, PPI_SPLYCD!A:B,2,FALSE)</f>
        <v>工事</v>
      </c>
      <c r="H5" s="1" t="str">
        <f>VLOOKUP(E5, MST_CM_BIDMTHD!A:B,2,FALSE)</f>
        <v>随意契約</v>
      </c>
    </row>
    <row r="6" spans="1:8" x14ac:dyDescent="0.15">
      <c r="A6" s="1" t="str">
        <f>RIGHT(MST_CM_BIDMTHD!A6,13)</f>
        <v>3200011002011</v>
      </c>
      <c r="B6" s="1" t="e">
        <f>IF(OR(ISERROR(F6),ISERROR(G6),ISERROR(H6)),"",IF(org_name&lt;&gt;F6,"",CONCATENATE(G6,"：",H6)))</f>
        <v>#REF!</v>
      </c>
      <c r="C6" s="1" t="str">
        <f>"PPIORG"&amp;LEFT(A6,4)</f>
        <v>PPIORG3200</v>
      </c>
      <c r="D6" s="1" t="str">
        <f>"PPISPLY"&amp;LEFT(A6,6)</f>
        <v>PPISPLY320001</v>
      </c>
      <c r="E6" s="1" t="str">
        <f>"PPIMTHD"&amp;A6</f>
        <v>PPIMTHD3200011002011</v>
      </c>
      <c r="F6" s="1" t="str">
        <f>VLOOKUP( C6,MST_CM_ORG!A:B,2)</f>
        <v>島根県</v>
      </c>
      <c r="G6" s="1" t="str">
        <f>VLOOKUP(D6, PPI_SPLYCD!A:B,2,FALSE)</f>
        <v>業務</v>
      </c>
      <c r="H6" s="1" t="str">
        <f>VLOOKUP(E6, MST_CM_BIDMTHD!A:B,2,FALSE)</f>
        <v>一般競争入札</v>
      </c>
    </row>
    <row r="7" spans="1:8" x14ac:dyDescent="0.15">
      <c r="A7" s="1" t="str">
        <f>RIGHT(MST_CM_BIDMTHD!A7,13)</f>
        <v>3200011002013</v>
      </c>
      <c r="B7" s="1" t="e">
        <f t="shared" ref="B7:B27" si="0">IF(OR(ISERROR(F7),ISERROR(G7),ISERROR(H7)),"",IF(org_name&lt;&gt;F7,"",CONCATENATE(G7,"：",H7)))</f>
        <v>#REF!</v>
      </c>
      <c r="C7" s="1" t="str">
        <f t="shared" ref="C7:C27" si="1">"PPIORG"&amp;LEFT(A7,4)</f>
        <v>PPIORG3200</v>
      </c>
      <c r="D7" s="1" t="str">
        <f t="shared" ref="D7:D27" si="2">"PPISPLY"&amp;LEFT(A7,6)</f>
        <v>PPISPLY320001</v>
      </c>
      <c r="E7" s="1" t="str">
        <f t="shared" ref="E7:E27" si="3">"PPIMTHD"&amp;A7</f>
        <v>PPIMTHD3200011002013</v>
      </c>
      <c r="F7" s="1" t="str">
        <f>VLOOKUP( C7,MST_CM_ORG!A:B,2)</f>
        <v>島根県</v>
      </c>
      <c r="G7" s="1" t="str">
        <f>VLOOKUP(D7, PPI_SPLYCD!A:B,2,FALSE)</f>
        <v>業務</v>
      </c>
      <c r="H7" s="1" t="str">
        <f>VLOOKUP(E7, MST_CM_BIDMTHD!A:B,2,FALSE)</f>
        <v>簡易型一般競争入札（事後審査型）</v>
      </c>
    </row>
    <row r="8" spans="1:8" x14ac:dyDescent="0.15">
      <c r="A8" s="1" t="str">
        <f>RIGHT(MST_CM_BIDMTHD!A8,13)</f>
        <v>3200012002027</v>
      </c>
      <c r="B8" s="1" t="e">
        <f t="shared" si="0"/>
        <v>#REF!</v>
      </c>
      <c r="C8" s="1" t="str">
        <f t="shared" si="1"/>
        <v>PPIORG3200</v>
      </c>
      <c r="D8" s="1" t="str">
        <f t="shared" si="2"/>
        <v>PPISPLY320001</v>
      </c>
      <c r="E8" s="1" t="str">
        <f t="shared" si="3"/>
        <v>PPIMTHD3200012002027</v>
      </c>
      <c r="F8" s="1" t="str">
        <f>VLOOKUP( C8,MST_CM_ORG!A:B,2)</f>
        <v>島根県</v>
      </c>
      <c r="G8" s="1" t="str">
        <f>VLOOKUP(D8, PPI_SPLYCD!A:B,2,FALSE)</f>
        <v>業務</v>
      </c>
      <c r="H8" s="1" t="str">
        <f>VLOOKUP(E8, MST_CM_BIDMTHD!A:B,2,FALSE)</f>
        <v>指名競争入札</v>
      </c>
    </row>
    <row r="9" spans="1:8" x14ac:dyDescent="0.15">
      <c r="A9" s="1" t="str">
        <f>RIGHT(MST_CM_BIDMTHD!A9,13)</f>
        <v>3200013002051</v>
      </c>
      <c r="B9" s="1" t="e">
        <f t="shared" si="0"/>
        <v>#REF!</v>
      </c>
      <c r="C9" s="1" t="str">
        <f t="shared" si="1"/>
        <v>PPIORG3200</v>
      </c>
      <c r="D9" s="1" t="str">
        <f t="shared" si="2"/>
        <v>PPISPLY320001</v>
      </c>
      <c r="E9" s="1" t="str">
        <f t="shared" si="3"/>
        <v>PPIMTHD3200013002051</v>
      </c>
      <c r="F9" s="1" t="str">
        <f>VLOOKUP( C9,MST_CM_ORG!A:B,2)</f>
        <v>島根県</v>
      </c>
      <c r="G9" s="1" t="str">
        <f>VLOOKUP(D9, PPI_SPLYCD!A:B,2,FALSE)</f>
        <v>業務</v>
      </c>
      <c r="H9" s="1" t="str">
        <f>VLOOKUP(E9, MST_CM_BIDMTHD!A:B,2,FALSE)</f>
        <v>随意契約</v>
      </c>
    </row>
    <row r="10" spans="1:8" x14ac:dyDescent="0.15">
      <c r="A10" s="1" t="str">
        <f>RIGHT(MST_CM_BIDMTHD!A10,13)</f>
        <v>3200013002057</v>
      </c>
      <c r="B10" s="1" t="e">
        <f t="shared" si="0"/>
        <v>#REF!</v>
      </c>
      <c r="C10" s="1" t="str">
        <f t="shared" si="1"/>
        <v>PPIORG3200</v>
      </c>
      <c r="D10" s="1" t="str">
        <f t="shared" si="2"/>
        <v>PPISPLY320001</v>
      </c>
      <c r="E10" s="1" t="str">
        <f t="shared" si="3"/>
        <v>PPIMTHD3200013002057</v>
      </c>
      <c r="F10" s="1" t="str">
        <f>VLOOKUP( C10,MST_CM_ORG!A:B,2)</f>
        <v>島根県</v>
      </c>
      <c r="G10" s="1" t="str">
        <f>VLOOKUP(D10, PPI_SPLYCD!A:B,2,FALSE)</f>
        <v>業務</v>
      </c>
      <c r="H10" s="1" t="str">
        <f>VLOOKUP(E10, MST_CM_BIDMTHD!A:B,2,FALSE)</f>
        <v>標準プロポーザル</v>
      </c>
    </row>
    <row r="11" spans="1:8" x14ac:dyDescent="0.15">
      <c r="A11" s="1" t="str">
        <f>RIGHT(MST_CM_BIDMTHD!A11,13)</f>
        <v>3200118001010</v>
      </c>
      <c r="B11" s="1" t="e">
        <f t="shared" si="0"/>
        <v>#REF!</v>
      </c>
      <c r="C11" s="1" t="str">
        <f t="shared" si="1"/>
        <v>PPIORG3200</v>
      </c>
      <c r="D11" s="1" t="str">
        <f t="shared" si="2"/>
        <v>PPISPLY320011</v>
      </c>
      <c r="E11" s="1" t="str">
        <f t="shared" si="3"/>
        <v>PPIMTHD3200118001010</v>
      </c>
      <c r="F11" s="1" t="str">
        <f>VLOOKUP( C11,MST_CM_ORG!A:B,2)</f>
        <v>島根県</v>
      </c>
      <c r="G11" s="1" t="str">
        <f>VLOOKUP(D11, PPI_SPLYCD!A:B,2,FALSE)</f>
        <v>物品</v>
      </c>
      <c r="H11" s="1" t="str">
        <f>VLOOKUP(E11, MST_CM_BIDMTHD!A:B,2,FALSE)</f>
        <v>随意契約（オープンカウンタ）</v>
      </c>
    </row>
    <row r="12" spans="1:8" x14ac:dyDescent="0.15">
      <c r="A12" s="1" t="str">
        <f>RIGHT(MST_CM_BIDMTHD!A12,13)</f>
        <v>3200118002010</v>
      </c>
      <c r="B12" s="1" t="e">
        <f t="shared" si="0"/>
        <v>#REF!</v>
      </c>
      <c r="C12" s="1" t="str">
        <f t="shared" si="1"/>
        <v>PPIORG3200</v>
      </c>
      <c r="D12" s="1" t="str">
        <f t="shared" si="2"/>
        <v>PPISPLY320011</v>
      </c>
      <c r="E12" s="1" t="str">
        <f t="shared" si="3"/>
        <v>PPIMTHD3200118002010</v>
      </c>
      <c r="F12" s="1" t="str">
        <f>VLOOKUP( C12,MST_CM_ORG!A:B,2)</f>
        <v>島根県</v>
      </c>
      <c r="G12" s="1" t="str">
        <f>VLOOKUP(D12, PPI_SPLYCD!A:B,2,FALSE)</f>
        <v>物品</v>
      </c>
      <c r="H12" s="1" t="str">
        <f>VLOOKUP(E12, MST_CM_BIDMTHD!A:B,2,FALSE)</f>
        <v>一般競争入札（最低価格）</v>
      </c>
    </row>
    <row r="13" spans="1:8" x14ac:dyDescent="0.15">
      <c r="A13" s="1" t="str">
        <f>RIGHT(MST_CM_BIDMTHD!A13,13)</f>
        <v>3200118002020</v>
      </c>
      <c r="B13" s="1" t="e">
        <f t="shared" si="0"/>
        <v>#REF!</v>
      </c>
      <c r="C13" s="1" t="str">
        <f t="shared" si="1"/>
        <v>PPIORG3200</v>
      </c>
      <c r="D13" s="1" t="str">
        <f t="shared" si="2"/>
        <v>PPISPLY320011</v>
      </c>
      <c r="E13" s="1" t="str">
        <f t="shared" si="3"/>
        <v>PPIMTHD3200118002020</v>
      </c>
      <c r="F13" s="1" t="str">
        <f>VLOOKUP( C13,MST_CM_ORG!A:B,2)</f>
        <v>島根県</v>
      </c>
      <c r="G13" s="1" t="str">
        <f>VLOOKUP(D13, PPI_SPLYCD!A:B,2,FALSE)</f>
        <v>物品</v>
      </c>
      <c r="H13" s="1" t="str">
        <f>VLOOKUP(E13, MST_CM_BIDMTHD!A:B,2,FALSE)</f>
        <v>一般競争入札（最高価格）</v>
      </c>
    </row>
    <row r="14" spans="1:8" x14ac:dyDescent="0.15">
      <c r="A14" s="1" t="str">
        <f>RIGHT(MST_CM_BIDMTHD!A14,13)</f>
        <v>3200118002040</v>
      </c>
      <c r="B14" s="1" t="e">
        <f t="shared" si="0"/>
        <v>#REF!</v>
      </c>
      <c r="C14" s="1" t="str">
        <f t="shared" si="1"/>
        <v>PPIORG3200</v>
      </c>
      <c r="D14" s="1" t="str">
        <f t="shared" si="2"/>
        <v>PPISPLY320011</v>
      </c>
      <c r="E14" s="1" t="str">
        <f t="shared" si="3"/>
        <v>PPIMTHD3200118002040</v>
      </c>
      <c r="F14" s="1" t="str">
        <f>VLOOKUP( C14,MST_CM_ORG!A:B,2)</f>
        <v>島根県</v>
      </c>
      <c r="G14" s="1" t="str">
        <f>VLOOKUP(D14, PPI_SPLYCD!A:B,2,FALSE)</f>
        <v>物品</v>
      </c>
      <c r="H14" s="1" t="str">
        <f>VLOOKUP(E14, MST_CM_BIDMTHD!A:B,2,FALSE)</f>
        <v>一般競争入札（総合評価）</v>
      </c>
    </row>
    <row r="15" spans="1:8" x14ac:dyDescent="0.15">
      <c r="A15" s="1" t="str">
        <f>RIGHT(MST_CM_BIDMTHD!A15,13)</f>
        <v>3200118002050</v>
      </c>
      <c r="B15" s="1" t="e">
        <f t="shared" si="0"/>
        <v>#REF!</v>
      </c>
      <c r="C15" s="1" t="str">
        <f t="shared" si="1"/>
        <v>PPIORG3200</v>
      </c>
      <c r="D15" s="1" t="str">
        <f t="shared" si="2"/>
        <v>PPISPLY320011</v>
      </c>
      <c r="E15" s="1" t="str">
        <f t="shared" si="3"/>
        <v>PPIMTHD3200118002050</v>
      </c>
      <c r="F15" s="1" t="str">
        <f>VLOOKUP( C15,MST_CM_ORG!A:B,2)</f>
        <v>島根県</v>
      </c>
      <c r="G15" s="1" t="str">
        <f>VLOOKUP(D15, PPI_SPLYCD!A:B,2,FALSE)</f>
        <v>物品</v>
      </c>
      <c r="H15" s="1" t="str">
        <f>VLOOKUP(E15, MST_CM_BIDMTHD!A:B,2,FALSE)</f>
        <v>一般競争入札（複数落札）</v>
      </c>
    </row>
    <row r="16" spans="1:8" x14ac:dyDescent="0.15">
      <c r="A16" s="1" t="str">
        <f>RIGHT(MST_CM_BIDMTHD!A16,13)</f>
        <v>3200118003010</v>
      </c>
      <c r="B16" s="1" t="e">
        <f t="shared" si="0"/>
        <v>#REF!</v>
      </c>
      <c r="C16" s="1" t="str">
        <f t="shared" si="1"/>
        <v>PPIORG3200</v>
      </c>
      <c r="D16" s="1" t="str">
        <f t="shared" si="2"/>
        <v>PPISPLY320011</v>
      </c>
      <c r="E16" s="1" t="str">
        <f t="shared" si="3"/>
        <v>PPIMTHD3200118003010</v>
      </c>
      <c r="F16" s="1" t="str">
        <f>VLOOKUP( C16,MST_CM_ORG!A:B,2)</f>
        <v>島根県</v>
      </c>
      <c r="G16" s="1" t="str">
        <f>VLOOKUP(D16, PPI_SPLYCD!A:B,2,FALSE)</f>
        <v>物品</v>
      </c>
      <c r="H16" s="1" t="str">
        <f>VLOOKUP(E16, MST_CM_BIDMTHD!A:B,2,FALSE)</f>
        <v>指名競争入札（最低価格）</v>
      </c>
    </row>
    <row r="17" spans="1:8" x14ac:dyDescent="0.15">
      <c r="A17" s="1" t="str">
        <f>RIGHT(MST_CM_BIDMTHD!A17,13)</f>
        <v>3200118003020</v>
      </c>
      <c r="B17" s="1" t="e">
        <f t="shared" si="0"/>
        <v>#REF!</v>
      </c>
      <c r="C17" s="1" t="str">
        <f t="shared" si="1"/>
        <v>PPIORG3200</v>
      </c>
      <c r="D17" s="1" t="str">
        <f t="shared" si="2"/>
        <v>PPISPLY320011</v>
      </c>
      <c r="E17" s="1" t="str">
        <f t="shared" si="3"/>
        <v>PPIMTHD3200118003020</v>
      </c>
      <c r="F17" s="1" t="str">
        <f>VLOOKUP( C17,MST_CM_ORG!A:B,2)</f>
        <v>島根県</v>
      </c>
      <c r="G17" s="1" t="str">
        <f>VLOOKUP(D17, PPI_SPLYCD!A:B,2,FALSE)</f>
        <v>物品</v>
      </c>
      <c r="H17" s="1" t="str">
        <f>VLOOKUP(E17, MST_CM_BIDMTHD!A:B,2,FALSE)</f>
        <v>指名競争入札（最高価格）</v>
      </c>
    </row>
    <row r="18" spans="1:8" x14ac:dyDescent="0.15">
      <c r="A18" s="1" t="str">
        <f>RIGHT(MST_CM_BIDMTHD!A18,13)</f>
        <v>3200118003040</v>
      </c>
      <c r="B18" s="1" t="e">
        <f t="shared" si="0"/>
        <v>#REF!</v>
      </c>
      <c r="C18" s="1" t="str">
        <f t="shared" si="1"/>
        <v>PPIORG3200</v>
      </c>
      <c r="D18" s="1" t="str">
        <f t="shared" si="2"/>
        <v>PPISPLY320011</v>
      </c>
      <c r="E18" s="1" t="str">
        <f t="shared" si="3"/>
        <v>PPIMTHD3200118003040</v>
      </c>
      <c r="F18" s="1" t="str">
        <f>VLOOKUP( C18,MST_CM_ORG!A:B,2)</f>
        <v>島根県</v>
      </c>
      <c r="G18" s="1" t="str">
        <f>VLOOKUP(D18, PPI_SPLYCD!A:B,2,FALSE)</f>
        <v>物品</v>
      </c>
      <c r="H18" s="1" t="str">
        <f>VLOOKUP(E18, MST_CM_BIDMTHD!A:B,2,FALSE)</f>
        <v>指名競争入札（総合評価）</v>
      </c>
    </row>
    <row r="19" spans="1:8" x14ac:dyDescent="0.15">
      <c r="A19" s="1" t="str">
        <f>RIGHT(MST_CM_BIDMTHD!A19,13)</f>
        <v>3200118003050</v>
      </c>
      <c r="B19" s="1" t="e">
        <f t="shared" si="0"/>
        <v>#REF!</v>
      </c>
      <c r="C19" s="1" t="str">
        <f t="shared" si="1"/>
        <v>PPIORG3200</v>
      </c>
      <c r="D19" s="1" t="str">
        <f t="shared" si="2"/>
        <v>PPISPLY320011</v>
      </c>
      <c r="E19" s="1" t="str">
        <f t="shared" si="3"/>
        <v>PPIMTHD3200118003050</v>
      </c>
      <c r="F19" s="1" t="str">
        <f>VLOOKUP( C19,MST_CM_ORG!A:B,2)</f>
        <v>島根県</v>
      </c>
      <c r="G19" s="1" t="str">
        <f>VLOOKUP(D19, PPI_SPLYCD!A:B,2,FALSE)</f>
        <v>物品</v>
      </c>
      <c r="H19" s="1" t="str">
        <f>VLOOKUP(E19, MST_CM_BIDMTHD!A:B,2,FALSE)</f>
        <v>指名競争入札（複数落札）</v>
      </c>
    </row>
    <row r="20" spans="1:8" x14ac:dyDescent="0.15">
      <c r="A20" s="1" t="str">
        <f>RIGHT(MST_CM_BIDMTHD!A20,13)</f>
        <v>3200118004020</v>
      </c>
      <c r="B20" s="1" t="e">
        <f t="shared" si="0"/>
        <v>#REF!</v>
      </c>
      <c r="C20" s="1" t="str">
        <f t="shared" si="1"/>
        <v>PPIORG3200</v>
      </c>
      <c r="D20" s="1" t="str">
        <f t="shared" si="2"/>
        <v>PPISPLY320011</v>
      </c>
      <c r="E20" s="1" t="str">
        <f t="shared" si="3"/>
        <v>PPIMTHD3200118004020</v>
      </c>
      <c r="F20" s="1" t="str">
        <f>VLOOKUP( C20,MST_CM_ORG!A:B,2)</f>
        <v>島根県</v>
      </c>
      <c r="G20" s="1" t="str">
        <f>VLOOKUP(D20, PPI_SPLYCD!A:B,2,FALSE)</f>
        <v>物品</v>
      </c>
      <c r="H20" s="1" t="str">
        <f>VLOOKUP(E20, MST_CM_BIDMTHD!A:B,2,FALSE)</f>
        <v>随意契約（特定者）</v>
      </c>
    </row>
    <row r="21" spans="1:8" x14ac:dyDescent="0.15">
      <c r="A21" s="1" t="str">
        <f>RIGHT(MST_CM_BIDMTHD!A21,13)</f>
        <v>3200118004025</v>
      </c>
      <c r="B21" s="1" t="e">
        <f t="shared" si="0"/>
        <v>#REF!</v>
      </c>
      <c r="C21" s="1" t="str">
        <f t="shared" si="1"/>
        <v>PPIORG3200</v>
      </c>
      <c r="D21" s="1" t="str">
        <f t="shared" si="2"/>
        <v>PPISPLY320011</v>
      </c>
      <c r="E21" s="1" t="str">
        <f t="shared" si="3"/>
        <v>PPIMTHD3200118004025</v>
      </c>
      <c r="F21" s="1" t="str">
        <f>VLOOKUP( C21,MST_CM_ORG!A:B,2)</f>
        <v>島根県</v>
      </c>
      <c r="G21" s="1" t="str">
        <f>VLOOKUP(D21, PPI_SPLYCD!A:B,2,FALSE)</f>
        <v>物品</v>
      </c>
      <c r="H21" s="1" t="str">
        <f>VLOOKUP(E21, MST_CM_BIDMTHD!A:B,2,FALSE)</f>
        <v>随意契約（複数業者）</v>
      </c>
    </row>
    <row r="22" spans="1:8" x14ac:dyDescent="0.15">
      <c r="A22" s="1" t="str">
        <f>RIGHT(MST_CM_BIDMTHD!A22,13)</f>
        <v>3200118011010</v>
      </c>
      <c r="B22" s="1" t="e">
        <f t="shared" si="0"/>
        <v>#REF!</v>
      </c>
      <c r="C22" s="1" t="str">
        <f t="shared" si="1"/>
        <v>PPIORG3200</v>
      </c>
      <c r="D22" s="1" t="str">
        <f t="shared" si="2"/>
        <v>PPISPLY320011</v>
      </c>
      <c r="E22" s="1" t="str">
        <f t="shared" si="3"/>
        <v>PPIMTHD3200118011010</v>
      </c>
      <c r="F22" s="1" t="str">
        <f>VLOOKUP( C22,MST_CM_ORG!A:B,2)</f>
        <v>島根県</v>
      </c>
      <c r="G22" s="1" t="str">
        <f>VLOOKUP(D22, PPI_SPLYCD!A:B,2,FALSE)</f>
        <v>物品</v>
      </c>
      <c r="H22" s="1" t="str">
        <f>VLOOKUP(E22, MST_CM_BIDMTHD!A:B,2,FALSE)</f>
        <v>随意契約（オープンカウンタ）・少額</v>
      </c>
    </row>
    <row r="23" spans="1:8" x14ac:dyDescent="0.15">
      <c r="A23" s="1" t="str">
        <f>RIGHT(MST_CM_BIDMTHD!A23,13)</f>
        <v>3200118014020</v>
      </c>
      <c r="B23" s="1" t="e">
        <f t="shared" si="0"/>
        <v>#REF!</v>
      </c>
      <c r="C23" s="1" t="str">
        <f t="shared" si="1"/>
        <v>PPIORG3200</v>
      </c>
      <c r="D23" s="1" t="str">
        <f t="shared" si="2"/>
        <v>PPISPLY320011</v>
      </c>
      <c r="E23" s="1" t="str">
        <f t="shared" si="3"/>
        <v>PPIMTHD3200118014020</v>
      </c>
      <c r="F23" s="1" t="str">
        <f>VLOOKUP( C23,MST_CM_ORG!A:B,2)</f>
        <v>島根県</v>
      </c>
      <c r="G23" s="1" t="str">
        <f>VLOOKUP(D23, PPI_SPLYCD!A:B,2,FALSE)</f>
        <v>物品</v>
      </c>
      <c r="H23" s="1" t="str">
        <f>VLOOKUP(E23, MST_CM_BIDMTHD!A:B,2,FALSE)</f>
        <v>随意契約（特定者）・少額</v>
      </c>
    </row>
    <row r="24" spans="1:8" x14ac:dyDescent="0.15">
      <c r="A24" s="1" t="str">
        <f>RIGHT(MST_CM_BIDMTHD!A24,13)</f>
        <v>3200118014025</v>
      </c>
      <c r="B24" s="1" t="e">
        <f t="shared" si="0"/>
        <v>#REF!</v>
      </c>
      <c r="C24" s="1" t="str">
        <f t="shared" si="1"/>
        <v>PPIORG3200</v>
      </c>
      <c r="D24" s="1" t="str">
        <f t="shared" si="2"/>
        <v>PPISPLY320011</v>
      </c>
      <c r="E24" s="1" t="str">
        <f t="shared" si="3"/>
        <v>PPIMTHD3200118014025</v>
      </c>
      <c r="F24" s="1" t="str">
        <f>VLOOKUP( C24,MST_CM_ORG!A:B,2)</f>
        <v>島根県</v>
      </c>
      <c r="G24" s="1" t="str">
        <f>VLOOKUP(D24, PPI_SPLYCD!A:B,2,FALSE)</f>
        <v>物品</v>
      </c>
      <c r="H24" s="1" t="str">
        <f>VLOOKUP(E24, MST_CM_BIDMTHD!A:B,2,FALSE)</f>
        <v>随意契約（複数参加）・少額</v>
      </c>
    </row>
    <row r="25" spans="1:8" x14ac:dyDescent="0.15">
      <c r="A25" s="1" t="str">
        <f>RIGHT(MST_CM_BIDMTHD!A25,13)</f>
        <v>3201001002011</v>
      </c>
      <c r="B25" s="1" t="e">
        <f t="shared" si="0"/>
        <v>#REF!</v>
      </c>
      <c r="C25" s="1" t="str">
        <f t="shared" si="1"/>
        <v>PPIORG3201</v>
      </c>
      <c r="D25" s="1" t="str">
        <f t="shared" si="2"/>
        <v>PPISPLY320100</v>
      </c>
      <c r="E25" s="1" t="str">
        <f t="shared" si="3"/>
        <v>PPIMTHD3201001002011</v>
      </c>
      <c r="F25" s="1" t="str">
        <f>VLOOKUP( C25,MST_CM_ORG!A:B,2)</f>
        <v>松江市</v>
      </c>
      <c r="G25" s="1" t="str">
        <f>VLOOKUP(D25, PPI_SPLYCD!A:B,2,FALSE)</f>
        <v>工事</v>
      </c>
      <c r="H25" s="1" t="str">
        <f>VLOOKUP(E25, MST_CM_BIDMTHD!A:B,2,FALSE)</f>
        <v>一般競争入札</v>
      </c>
    </row>
    <row r="26" spans="1:8" x14ac:dyDescent="0.15">
      <c r="A26" s="1" t="str">
        <f>RIGHT(MST_CM_BIDMTHD!A26,13)</f>
        <v>3201001002013</v>
      </c>
      <c r="B26" s="1" t="e">
        <f t="shared" si="0"/>
        <v>#REF!</v>
      </c>
      <c r="C26" s="1" t="str">
        <f t="shared" si="1"/>
        <v>PPIORG3201</v>
      </c>
      <c r="D26" s="1" t="str">
        <f t="shared" si="2"/>
        <v>PPISPLY320100</v>
      </c>
      <c r="E26" s="1" t="str">
        <f t="shared" si="3"/>
        <v>PPIMTHD3201001002013</v>
      </c>
      <c r="F26" s="1" t="str">
        <f>VLOOKUP( C26,MST_CM_ORG!A:B,2)</f>
        <v>松江市</v>
      </c>
      <c r="G26" s="1" t="str">
        <f>VLOOKUP(D26, PPI_SPLYCD!A:B,2,FALSE)</f>
        <v>工事</v>
      </c>
      <c r="H26" s="1" t="str">
        <f>VLOOKUP(E26, MST_CM_BIDMTHD!A:B,2,FALSE)</f>
        <v>簡易型一般競争入札（事後審査型）</v>
      </c>
    </row>
    <row r="27" spans="1:8" x14ac:dyDescent="0.15">
      <c r="A27" s="1" t="str">
        <f>RIGHT(MST_CM_BIDMTHD!A27,13)</f>
        <v>3201002002027</v>
      </c>
      <c r="B27" s="1" t="e">
        <f t="shared" si="0"/>
        <v>#REF!</v>
      </c>
      <c r="C27" s="1" t="str">
        <f t="shared" si="1"/>
        <v>PPIORG3201</v>
      </c>
      <c r="D27" s="1" t="str">
        <f t="shared" si="2"/>
        <v>PPISPLY320100</v>
      </c>
      <c r="E27" s="1" t="str">
        <f t="shared" si="3"/>
        <v>PPIMTHD3201002002027</v>
      </c>
      <c r="F27" s="1" t="str">
        <f>VLOOKUP( C27,MST_CM_ORG!A:B,2)</f>
        <v>松江市</v>
      </c>
      <c r="G27" s="1" t="str">
        <f>VLOOKUP(D27, PPI_SPLYCD!A:B,2,FALSE)</f>
        <v>工事</v>
      </c>
      <c r="H27" s="1" t="str">
        <f>VLOOKUP(E27, MST_CM_BIDMTHD!A:B,2,FALSE)</f>
        <v>指名競争入札</v>
      </c>
    </row>
    <row r="28" spans="1:8" x14ac:dyDescent="0.15">
      <c r="A28" s="1" t="str">
        <f>RIGHT(MST_CM_BIDMTHD!A28,13)</f>
        <v>3201003002051</v>
      </c>
      <c r="B28" s="1" t="e">
        <f t="shared" ref="B28:B63" si="4">IF(OR(ISERROR(F28),ISERROR(G28),ISERROR(H28)),"",IF(org_name&lt;&gt;F28,"",CONCATENATE(G28,"：",H28)))</f>
        <v>#REF!</v>
      </c>
      <c r="C28" s="1" t="str">
        <f t="shared" ref="C28:C63" si="5">"PPIORG"&amp;LEFT(A28,4)</f>
        <v>PPIORG3201</v>
      </c>
      <c r="D28" s="1" t="str">
        <f t="shared" ref="D28:D63" si="6">"PPISPLY"&amp;LEFT(A28,6)</f>
        <v>PPISPLY320100</v>
      </c>
      <c r="E28" s="1" t="str">
        <f t="shared" ref="E28:E63" si="7">"PPIMTHD"&amp;A28</f>
        <v>PPIMTHD3201003002051</v>
      </c>
      <c r="F28" s="1" t="str">
        <f>VLOOKUP( C28,MST_CM_ORG!A:B,2)</f>
        <v>松江市</v>
      </c>
      <c r="G28" s="1" t="str">
        <f>VLOOKUP(D28, PPI_SPLYCD!A:B,2,FALSE)</f>
        <v>工事</v>
      </c>
      <c r="H28" s="1" t="str">
        <f>VLOOKUP(E28, MST_CM_BIDMTHD!A:B,2,FALSE)</f>
        <v>随意契約</v>
      </c>
    </row>
    <row r="29" spans="1:8" x14ac:dyDescent="0.15">
      <c r="A29" s="1" t="str">
        <f>RIGHT(MST_CM_BIDMTHD!A29,13)</f>
        <v>3201011002011</v>
      </c>
      <c r="B29" s="1" t="e">
        <f t="shared" si="4"/>
        <v>#REF!</v>
      </c>
      <c r="C29" s="1" t="str">
        <f t="shared" si="5"/>
        <v>PPIORG3201</v>
      </c>
      <c r="D29" s="1" t="str">
        <f t="shared" si="6"/>
        <v>PPISPLY320101</v>
      </c>
      <c r="E29" s="1" t="str">
        <f t="shared" si="7"/>
        <v>PPIMTHD3201011002011</v>
      </c>
      <c r="F29" s="1" t="str">
        <f>VLOOKUP( C29,MST_CM_ORG!A:B,2)</f>
        <v>松江市</v>
      </c>
      <c r="G29" s="1" t="str">
        <f>VLOOKUP(D29, PPI_SPLYCD!A:B,2,FALSE)</f>
        <v>業務</v>
      </c>
      <c r="H29" s="1" t="str">
        <f>VLOOKUP(E29, MST_CM_BIDMTHD!A:B,2,FALSE)</f>
        <v>一般競争入札</v>
      </c>
    </row>
    <row r="30" spans="1:8" x14ac:dyDescent="0.15">
      <c r="A30" s="1" t="str">
        <f>RIGHT(MST_CM_BIDMTHD!A30,13)</f>
        <v>3201011002013</v>
      </c>
      <c r="B30" s="1" t="e">
        <f t="shared" si="4"/>
        <v>#REF!</v>
      </c>
      <c r="C30" s="1" t="str">
        <f t="shared" si="5"/>
        <v>PPIORG3201</v>
      </c>
      <c r="D30" s="1" t="str">
        <f t="shared" si="6"/>
        <v>PPISPLY320101</v>
      </c>
      <c r="E30" s="1" t="str">
        <f t="shared" si="7"/>
        <v>PPIMTHD3201011002013</v>
      </c>
      <c r="F30" s="1" t="str">
        <f>VLOOKUP( C30,MST_CM_ORG!A:B,2)</f>
        <v>松江市</v>
      </c>
      <c r="G30" s="1" t="str">
        <f>VLOOKUP(D30, PPI_SPLYCD!A:B,2,FALSE)</f>
        <v>業務</v>
      </c>
      <c r="H30" s="1" t="str">
        <f>VLOOKUP(E30, MST_CM_BIDMTHD!A:B,2,FALSE)</f>
        <v>簡易型一般競争入札（事後審査型）</v>
      </c>
    </row>
    <row r="31" spans="1:8" x14ac:dyDescent="0.15">
      <c r="A31" s="1" t="str">
        <f>RIGHT(MST_CM_BIDMTHD!A31,13)</f>
        <v>3201012002027</v>
      </c>
      <c r="B31" s="1" t="e">
        <f t="shared" si="4"/>
        <v>#REF!</v>
      </c>
      <c r="C31" s="1" t="str">
        <f t="shared" si="5"/>
        <v>PPIORG3201</v>
      </c>
      <c r="D31" s="1" t="str">
        <f t="shared" si="6"/>
        <v>PPISPLY320101</v>
      </c>
      <c r="E31" s="1" t="str">
        <f t="shared" si="7"/>
        <v>PPIMTHD3201012002027</v>
      </c>
      <c r="F31" s="1" t="str">
        <f>VLOOKUP( C31,MST_CM_ORG!A:B,2)</f>
        <v>松江市</v>
      </c>
      <c r="G31" s="1" t="str">
        <f>VLOOKUP(D31, PPI_SPLYCD!A:B,2,FALSE)</f>
        <v>業務</v>
      </c>
      <c r="H31" s="1" t="str">
        <f>VLOOKUP(E31, MST_CM_BIDMTHD!A:B,2,FALSE)</f>
        <v>指名競争入札</v>
      </c>
    </row>
    <row r="32" spans="1:8" x14ac:dyDescent="0.15">
      <c r="A32" s="1" t="str">
        <f>RIGHT(MST_CM_BIDMTHD!A32,13)</f>
        <v>3201013002051</v>
      </c>
      <c r="B32" s="1" t="e">
        <f t="shared" si="4"/>
        <v>#REF!</v>
      </c>
      <c r="C32" s="1" t="str">
        <f t="shared" si="5"/>
        <v>PPIORG3201</v>
      </c>
      <c r="D32" s="1" t="str">
        <f t="shared" si="6"/>
        <v>PPISPLY320101</v>
      </c>
      <c r="E32" s="1" t="str">
        <f t="shared" si="7"/>
        <v>PPIMTHD3201013002051</v>
      </c>
      <c r="F32" s="1" t="str">
        <f>VLOOKUP( C32,MST_CM_ORG!A:B,2)</f>
        <v>松江市</v>
      </c>
      <c r="G32" s="1" t="str">
        <f>VLOOKUP(D32, PPI_SPLYCD!A:B,2,FALSE)</f>
        <v>業務</v>
      </c>
      <c r="H32" s="1" t="str">
        <f>VLOOKUP(E32, MST_CM_BIDMTHD!A:B,2,FALSE)</f>
        <v>随意契約</v>
      </c>
    </row>
    <row r="33" spans="1:8" x14ac:dyDescent="0.15">
      <c r="A33" s="1" t="str">
        <f>RIGHT(MST_CM_BIDMTHD!A33,13)</f>
        <v>3201013002057</v>
      </c>
      <c r="B33" s="1" t="e">
        <f t="shared" si="4"/>
        <v>#REF!</v>
      </c>
      <c r="C33" s="1" t="str">
        <f t="shared" si="5"/>
        <v>PPIORG3201</v>
      </c>
      <c r="D33" s="1" t="str">
        <f t="shared" si="6"/>
        <v>PPISPLY320101</v>
      </c>
      <c r="E33" s="1" t="str">
        <f t="shared" si="7"/>
        <v>PPIMTHD3201013002057</v>
      </c>
      <c r="F33" s="1" t="str">
        <f>VLOOKUP( C33,MST_CM_ORG!A:B,2)</f>
        <v>松江市</v>
      </c>
      <c r="G33" s="1" t="str">
        <f>VLOOKUP(D33, PPI_SPLYCD!A:B,2,FALSE)</f>
        <v>業務</v>
      </c>
      <c r="H33" s="1" t="str">
        <f>VLOOKUP(E33, MST_CM_BIDMTHD!A:B,2,FALSE)</f>
        <v>標準プロポーザル</v>
      </c>
    </row>
    <row r="34" spans="1:8" x14ac:dyDescent="0.15">
      <c r="A34" s="1" t="str">
        <f>RIGHT(MST_CM_BIDMTHD!A34,13)</f>
        <v>3201118001010</v>
      </c>
      <c r="B34" s="1" t="e">
        <f t="shared" si="4"/>
        <v>#REF!</v>
      </c>
      <c r="C34" s="1" t="str">
        <f t="shared" si="5"/>
        <v>PPIORG3201</v>
      </c>
      <c r="D34" s="1" t="str">
        <f t="shared" si="6"/>
        <v>PPISPLY320111</v>
      </c>
      <c r="E34" s="1" t="str">
        <f t="shared" si="7"/>
        <v>PPIMTHD3201118001010</v>
      </c>
      <c r="F34" s="1" t="str">
        <f>VLOOKUP( C34,MST_CM_ORG!A:B,2)</f>
        <v>松江市</v>
      </c>
      <c r="G34" s="1" t="str">
        <f>VLOOKUP(D34, PPI_SPLYCD!A:B,2,FALSE)</f>
        <v>物品</v>
      </c>
      <c r="H34" s="1" t="str">
        <f>VLOOKUP(E34, MST_CM_BIDMTHD!A:B,2,FALSE)</f>
        <v>随意契約（オープンカウンタ）</v>
      </c>
    </row>
    <row r="35" spans="1:8" x14ac:dyDescent="0.15">
      <c r="A35" s="1" t="str">
        <f>RIGHT(MST_CM_BIDMTHD!A35,13)</f>
        <v>3201118002010</v>
      </c>
      <c r="B35" s="1" t="e">
        <f t="shared" si="4"/>
        <v>#REF!</v>
      </c>
      <c r="C35" s="1" t="str">
        <f t="shared" si="5"/>
        <v>PPIORG3201</v>
      </c>
      <c r="D35" s="1" t="str">
        <f t="shared" si="6"/>
        <v>PPISPLY320111</v>
      </c>
      <c r="E35" s="1" t="str">
        <f t="shared" si="7"/>
        <v>PPIMTHD3201118002010</v>
      </c>
      <c r="F35" s="1" t="str">
        <f>VLOOKUP( C35,MST_CM_ORG!A:B,2)</f>
        <v>松江市</v>
      </c>
      <c r="G35" s="1" t="str">
        <f>VLOOKUP(D35, PPI_SPLYCD!A:B,2,FALSE)</f>
        <v>物品</v>
      </c>
      <c r="H35" s="1" t="str">
        <f>VLOOKUP(E35, MST_CM_BIDMTHD!A:B,2,FALSE)</f>
        <v>一般競争入札（最低価格）</v>
      </c>
    </row>
    <row r="36" spans="1:8" x14ac:dyDescent="0.15">
      <c r="A36" s="1" t="str">
        <f>RIGHT(MST_CM_BIDMTHD!A36,13)</f>
        <v>3201118002020</v>
      </c>
      <c r="B36" s="1" t="e">
        <f t="shared" si="4"/>
        <v>#REF!</v>
      </c>
      <c r="C36" s="1" t="str">
        <f t="shared" si="5"/>
        <v>PPIORG3201</v>
      </c>
      <c r="D36" s="1" t="str">
        <f t="shared" si="6"/>
        <v>PPISPLY320111</v>
      </c>
      <c r="E36" s="1" t="str">
        <f t="shared" si="7"/>
        <v>PPIMTHD3201118002020</v>
      </c>
      <c r="F36" s="1" t="str">
        <f>VLOOKUP( C36,MST_CM_ORG!A:B,2)</f>
        <v>松江市</v>
      </c>
      <c r="G36" s="1" t="str">
        <f>VLOOKUP(D36, PPI_SPLYCD!A:B,2,FALSE)</f>
        <v>物品</v>
      </c>
      <c r="H36" s="1" t="str">
        <f>VLOOKUP(E36, MST_CM_BIDMTHD!A:B,2,FALSE)</f>
        <v>一般競争入札（最高価格）</v>
      </c>
    </row>
    <row r="37" spans="1:8" x14ac:dyDescent="0.15">
      <c r="A37" s="1" t="str">
        <f>RIGHT(MST_CM_BIDMTHD!A37,13)</f>
        <v>3201118002040</v>
      </c>
      <c r="B37" s="1" t="e">
        <f t="shared" si="4"/>
        <v>#REF!</v>
      </c>
      <c r="C37" s="1" t="str">
        <f t="shared" si="5"/>
        <v>PPIORG3201</v>
      </c>
      <c r="D37" s="1" t="str">
        <f t="shared" si="6"/>
        <v>PPISPLY320111</v>
      </c>
      <c r="E37" s="1" t="str">
        <f t="shared" si="7"/>
        <v>PPIMTHD3201118002040</v>
      </c>
      <c r="F37" s="1" t="str">
        <f>VLOOKUP( C37,MST_CM_ORG!A:B,2)</f>
        <v>松江市</v>
      </c>
      <c r="G37" s="1" t="str">
        <f>VLOOKUP(D37, PPI_SPLYCD!A:B,2,FALSE)</f>
        <v>物品</v>
      </c>
      <c r="H37" s="1" t="str">
        <f>VLOOKUP(E37, MST_CM_BIDMTHD!A:B,2,FALSE)</f>
        <v>一般競争入札（総合評価）</v>
      </c>
    </row>
    <row r="38" spans="1:8" x14ac:dyDescent="0.15">
      <c r="A38" s="1" t="str">
        <f>RIGHT(MST_CM_BIDMTHD!A38,13)</f>
        <v>3201118002050</v>
      </c>
      <c r="B38" s="1" t="e">
        <f t="shared" si="4"/>
        <v>#REF!</v>
      </c>
      <c r="C38" s="1" t="str">
        <f t="shared" si="5"/>
        <v>PPIORG3201</v>
      </c>
      <c r="D38" s="1" t="str">
        <f t="shared" si="6"/>
        <v>PPISPLY320111</v>
      </c>
      <c r="E38" s="1" t="str">
        <f t="shared" si="7"/>
        <v>PPIMTHD3201118002050</v>
      </c>
      <c r="F38" s="1" t="str">
        <f>VLOOKUP( C38,MST_CM_ORG!A:B,2)</f>
        <v>松江市</v>
      </c>
      <c r="G38" s="1" t="str">
        <f>VLOOKUP(D38, PPI_SPLYCD!A:B,2,FALSE)</f>
        <v>物品</v>
      </c>
      <c r="H38" s="1" t="str">
        <f>VLOOKUP(E38, MST_CM_BIDMTHD!A:B,2,FALSE)</f>
        <v>一般競争入札（複数落札）</v>
      </c>
    </row>
    <row r="39" spans="1:8" x14ac:dyDescent="0.15">
      <c r="A39" s="1" t="str">
        <f>RIGHT(MST_CM_BIDMTHD!A39,13)</f>
        <v>3201118003010</v>
      </c>
      <c r="B39" s="1" t="e">
        <f t="shared" si="4"/>
        <v>#REF!</v>
      </c>
      <c r="C39" s="1" t="str">
        <f t="shared" si="5"/>
        <v>PPIORG3201</v>
      </c>
      <c r="D39" s="1" t="str">
        <f t="shared" si="6"/>
        <v>PPISPLY320111</v>
      </c>
      <c r="E39" s="1" t="str">
        <f t="shared" si="7"/>
        <v>PPIMTHD3201118003010</v>
      </c>
      <c r="F39" s="1" t="str">
        <f>VLOOKUP( C39,MST_CM_ORG!A:B,2)</f>
        <v>松江市</v>
      </c>
      <c r="G39" s="1" t="str">
        <f>VLOOKUP(D39, PPI_SPLYCD!A:B,2,FALSE)</f>
        <v>物品</v>
      </c>
      <c r="H39" s="1" t="str">
        <f>VLOOKUP(E39, MST_CM_BIDMTHD!A:B,2,FALSE)</f>
        <v>指名競争入札（最低価格）</v>
      </c>
    </row>
    <row r="40" spans="1:8" x14ac:dyDescent="0.15">
      <c r="A40" s="1" t="str">
        <f>RIGHT(MST_CM_BIDMTHD!A40,13)</f>
        <v>3201118003020</v>
      </c>
      <c r="B40" s="1" t="e">
        <f t="shared" si="4"/>
        <v>#REF!</v>
      </c>
      <c r="C40" s="1" t="str">
        <f t="shared" si="5"/>
        <v>PPIORG3201</v>
      </c>
      <c r="D40" s="1" t="str">
        <f t="shared" si="6"/>
        <v>PPISPLY320111</v>
      </c>
      <c r="E40" s="1" t="str">
        <f t="shared" si="7"/>
        <v>PPIMTHD3201118003020</v>
      </c>
      <c r="F40" s="1" t="str">
        <f>VLOOKUP( C40,MST_CM_ORG!A:B,2)</f>
        <v>松江市</v>
      </c>
      <c r="G40" s="1" t="str">
        <f>VLOOKUP(D40, PPI_SPLYCD!A:B,2,FALSE)</f>
        <v>物品</v>
      </c>
      <c r="H40" s="1" t="str">
        <f>VLOOKUP(E40, MST_CM_BIDMTHD!A:B,2,FALSE)</f>
        <v>指名競争入札（最高価格）</v>
      </c>
    </row>
    <row r="41" spans="1:8" x14ac:dyDescent="0.15">
      <c r="A41" s="1" t="str">
        <f>RIGHT(MST_CM_BIDMTHD!A41,13)</f>
        <v>3201118003040</v>
      </c>
      <c r="B41" s="1" t="e">
        <f t="shared" si="4"/>
        <v>#REF!</v>
      </c>
      <c r="C41" s="1" t="str">
        <f t="shared" si="5"/>
        <v>PPIORG3201</v>
      </c>
      <c r="D41" s="1" t="str">
        <f t="shared" si="6"/>
        <v>PPISPLY320111</v>
      </c>
      <c r="E41" s="1" t="str">
        <f t="shared" si="7"/>
        <v>PPIMTHD3201118003040</v>
      </c>
      <c r="F41" s="1" t="str">
        <f>VLOOKUP( C41,MST_CM_ORG!A:B,2)</f>
        <v>松江市</v>
      </c>
      <c r="G41" s="1" t="str">
        <f>VLOOKUP(D41, PPI_SPLYCD!A:B,2,FALSE)</f>
        <v>物品</v>
      </c>
      <c r="H41" s="1" t="str">
        <f>VLOOKUP(E41, MST_CM_BIDMTHD!A:B,2,FALSE)</f>
        <v>指名競争入札（総合評価）</v>
      </c>
    </row>
    <row r="42" spans="1:8" x14ac:dyDescent="0.15">
      <c r="A42" s="1" t="str">
        <f>RIGHT(MST_CM_BIDMTHD!A42,13)</f>
        <v>3201118003050</v>
      </c>
      <c r="B42" s="1" t="e">
        <f t="shared" si="4"/>
        <v>#REF!</v>
      </c>
      <c r="C42" s="1" t="str">
        <f t="shared" si="5"/>
        <v>PPIORG3201</v>
      </c>
      <c r="D42" s="1" t="str">
        <f t="shared" si="6"/>
        <v>PPISPLY320111</v>
      </c>
      <c r="E42" s="1" t="str">
        <f t="shared" si="7"/>
        <v>PPIMTHD3201118003050</v>
      </c>
      <c r="F42" s="1" t="str">
        <f>VLOOKUP( C42,MST_CM_ORG!A:B,2)</f>
        <v>松江市</v>
      </c>
      <c r="G42" s="1" t="str">
        <f>VLOOKUP(D42, PPI_SPLYCD!A:B,2,FALSE)</f>
        <v>物品</v>
      </c>
      <c r="H42" s="1" t="str">
        <f>VLOOKUP(E42, MST_CM_BIDMTHD!A:B,2,FALSE)</f>
        <v>指名競争入札（複数落札）</v>
      </c>
    </row>
    <row r="43" spans="1:8" x14ac:dyDescent="0.15">
      <c r="A43" s="1" t="str">
        <f>RIGHT(MST_CM_BIDMTHD!A43,13)</f>
        <v>3201118004020</v>
      </c>
      <c r="B43" s="1" t="e">
        <f t="shared" si="4"/>
        <v>#REF!</v>
      </c>
      <c r="C43" s="1" t="str">
        <f t="shared" si="5"/>
        <v>PPIORG3201</v>
      </c>
      <c r="D43" s="1" t="str">
        <f t="shared" si="6"/>
        <v>PPISPLY320111</v>
      </c>
      <c r="E43" s="1" t="str">
        <f t="shared" si="7"/>
        <v>PPIMTHD3201118004020</v>
      </c>
      <c r="F43" s="1" t="str">
        <f>VLOOKUP( C43,MST_CM_ORG!A:B,2)</f>
        <v>松江市</v>
      </c>
      <c r="G43" s="1" t="str">
        <f>VLOOKUP(D43, PPI_SPLYCD!A:B,2,FALSE)</f>
        <v>物品</v>
      </c>
      <c r="H43" s="1" t="str">
        <f>VLOOKUP(E43, MST_CM_BIDMTHD!A:B,2,FALSE)</f>
        <v>随意契約（特定者）</v>
      </c>
    </row>
    <row r="44" spans="1:8" x14ac:dyDescent="0.15">
      <c r="A44" s="1" t="str">
        <f>RIGHT(MST_CM_BIDMTHD!A44,13)</f>
        <v>3201118004025</v>
      </c>
      <c r="B44" s="1" t="e">
        <f t="shared" si="4"/>
        <v>#REF!</v>
      </c>
      <c r="C44" s="1" t="str">
        <f t="shared" si="5"/>
        <v>PPIORG3201</v>
      </c>
      <c r="D44" s="1" t="str">
        <f t="shared" si="6"/>
        <v>PPISPLY320111</v>
      </c>
      <c r="E44" s="1" t="str">
        <f t="shared" si="7"/>
        <v>PPIMTHD3201118004025</v>
      </c>
      <c r="F44" s="1" t="str">
        <f>VLOOKUP( C44,MST_CM_ORG!A:B,2)</f>
        <v>松江市</v>
      </c>
      <c r="G44" s="1" t="str">
        <f>VLOOKUP(D44, PPI_SPLYCD!A:B,2,FALSE)</f>
        <v>物品</v>
      </c>
      <c r="H44" s="1" t="str">
        <f>VLOOKUP(E44, MST_CM_BIDMTHD!A:B,2,FALSE)</f>
        <v>随意契約（複数業者）</v>
      </c>
    </row>
    <row r="45" spans="1:8" x14ac:dyDescent="0.15">
      <c r="A45" s="1" t="str">
        <f>RIGHT(MST_CM_BIDMTHD!A45,13)</f>
        <v>3201118011010</v>
      </c>
      <c r="B45" s="1" t="e">
        <f t="shared" si="4"/>
        <v>#REF!</v>
      </c>
      <c r="C45" s="1" t="str">
        <f t="shared" si="5"/>
        <v>PPIORG3201</v>
      </c>
      <c r="D45" s="1" t="str">
        <f t="shared" si="6"/>
        <v>PPISPLY320111</v>
      </c>
      <c r="E45" s="1" t="str">
        <f t="shared" si="7"/>
        <v>PPIMTHD3201118011010</v>
      </c>
      <c r="F45" s="1" t="str">
        <f>VLOOKUP( C45,MST_CM_ORG!A:B,2)</f>
        <v>松江市</v>
      </c>
      <c r="G45" s="1" t="str">
        <f>VLOOKUP(D45, PPI_SPLYCD!A:B,2,FALSE)</f>
        <v>物品</v>
      </c>
      <c r="H45" s="1" t="str">
        <f>VLOOKUP(E45, MST_CM_BIDMTHD!A:B,2,FALSE)</f>
        <v>随意契約（オープンカウンタ）・少額</v>
      </c>
    </row>
    <row r="46" spans="1:8" x14ac:dyDescent="0.15">
      <c r="A46" s="1" t="str">
        <f>RIGHT(MST_CM_BIDMTHD!A46,13)</f>
        <v>3201118014020</v>
      </c>
      <c r="B46" s="1" t="e">
        <f t="shared" si="4"/>
        <v>#REF!</v>
      </c>
      <c r="C46" s="1" t="str">
        <f t="shared" si="5"/>
        <v>PPIORG3201</v>
      </c>
      <c r="D46" s="1" t="str">
        <f t="shared" si="6"/>
        <v>PPISPLY320111</v>
      </c>
      <c r="E46" s="1" t="str">
        <f t="shared" si="7"/>
        <v>PPIMTHD3201118014020</v>
      </c>
      <c r="F46" s="1" t="str">
        <f>VLOOKUP( C46,MST_CM_ORG!A:B,2)</f>
        <v>松江市</v>
      </c>
      <c r="G46" s="1" t="str">
        <f>VLOOKUP(D46, PPI_SPLYCD!A:B,2,FALSE)</f>
        <v>物品</v>
      </c>
      <c r="H46" s="1" t="str">
        <f>VLOOKUP(E46, MST_CM_BIDMTHD!A:B,2,FALSE)</f>
        <v>随意契約（特定者）・少額</v>
      </c>
    </row>
    <row r="47" spans="1:8" x14ac:dyDescent="0.15">
      <c r="A47" s="1" t="str">
        <f>RIGHT(MST_CM_BIDMTHD!A47,13)</f>
        <v>3201118014025</v>
      </c>
      <c r="B47" s="1" t="e">
        <f t="shared" si="4"/>
        <v>#REF!</v>
      </c>
      <c r="C47" s="1" t="str">
        <f t="shared" si="5"/>
        <v>PPIORG3201</v>
      </c>
      <c r="D47" s="1" t="str">
        <f t="shared" si="6"/>
        <v>PPISPLY320111</v>
      </c>
      <c r="E47" s="1" t="str">
        <f t="shared" si="7"/>
        <v>PPIMTHD3201118014025</v>
      </c>
      <c r="F47" s="1" t="str">
        <f>VLOOKUP( C47,MST_CM_ORG!A:B,2)</f>
        <v>松江市</v>
      </c>
      <c r="G47" s="1" t="str">
        <f>VLOOKUP(D47, PPI_SPLYCD!A:B,2,FALSE)</f>
        <v>物品</v>
      </c>
      <c r="H47" s="1" t="str">
        <f>VLOOKUP(E47, MST_CM_BIDMTHD!A:B,2,FALSE)</f>
        <v>随意契約（複数参加）・少額</v>
      </c>
    </row>
    <row r="48" spans="1:8" x14ac:dyDescent="0.15">
      <c r="A48" s="1" t="str">
        <f>RIGHT(MST_CM_BIDMTHD!A48,13)</f>
        <v>3202001002011</v>
      </c>
      <c r="B48" s="1" t="e">
        <f t="shared" si="4"/>
        <v>#REF!</v>
      </c>
      <c r="C48" s="1" t="str">
        <f t="shared" si="5"/>
        <v>PPIORG3202</v>
      </c>
      <c r="D48" s="1" t="str">
        <f t="shared" si="6"/>
        <v>PPISPLY320200</v>
      </c>
      <c r="E48" s="1" t="str">
        <f t="shared" si="7"/>
        <v>PPIMTHD3202001002011</v>
      </c>
      <c r="F48" s="1" t="str">
        <f>VLOOKUP( C48,MST_CM_ORG!A:B,2)</f>
        <v>浜田市</v>
      </c>
      <c r="G48" s="1" t="str">
        <f>VLOOKUP(D48, PPI_SPLYCD!A:B,2,FALSE)</f>
        <v>工事</v>
      </c>
      <c r="H48" s="1" t="str">
        <f>VLOOKUP(E48, MST_CM_BIDMTHD!A:B,2,FALSE)</f>
        <v>一般競争入札</v>
      </c>
    </row>
    <row r="49" spans="1:8" x14ac:dyDescent="0.15">
      <c r="A49" s="1" t="str">
        <f>RIGHT(MST_CM_BIDMTHD!A49,13)</f>
        <v>3202001002013</v>
      </c>
      <c r="B49" s="1" t="e">
        <f t="shared" si="4"/>
        <v>#REF!</v>
      </c>
      <c r="C49" s="1" t="str">
        <f t="shared" si="5"/>
        <v>PPIORG3202</v>
      </c>
      <c r="D49" s="1" t="str">
        <f t="shared" si="6"/>
        <v>PPISPLY320200</v>
      </c>
      <c r="E49" s="1" t="str">
        <f t="shared" si="7"/>
        <v>PPIMTHD3202001002013</v>
      </c>
      <c r="F49" s="1" t="str">
        <f>VLOOKUP( C49,MST_CM_ORG!A:B,2)</f>
        <v>浜田市</v>
      </c>
      <c r="G49" s="1" t="str">
        <f>VLOOKUP(D49, PPI_SPLYCD!A:B,2,FALSE)</f>
        <v>工事</v>
      </c>
      <c r="H49" s="1" t="str">
        <f>VLOOKUP(E49, MST_CM_BIDMTHD!A:B,2,FALSE)</f>
        <v>簡易型一般競争入札（事後審査型）</v>
      </c>
    </row>
    <row r="50" spans="1:8" x14ac:dyDescent="0.15">
      <c r="A50" s="1" t="str">
        <f>RIGHT(MST_CM_BIDMTHD!A50,13)</f>
        <v>3202002002027</v>
      </c>
      <c r="B50" s="1" t="e">
        <f t="shared" si="4"/>
        <v>#REF!</v>
      </c>
      <c r="C50" s="1" t="str">
        <f t="shared" si="5"/>
        <v>PPIORG3202</v>
      </c>
      <c r="D50" s="1" t="str">
        <f t="shared" si="6"/>
        <v>PPISPLY320200</v>
      </c>
      <c r="E50" s="1" t="str">
        <f t="shared" si="7"/>
        <v>PPIMTHD3202002002027</v>
      </c>
      <c r="F50" s="1" t="str">
        <f>VLOOKUP( C50,MST_CM_ORG!A:B,2)</f>
        <v>浜田市</v>
      </c>
      <c r="G50" s="1" t="str">
        <f>VLOOKUP(D50, PPI_SPLYCD!A:B,2,FALSE)</f>
        <v>工事</v>
      </c>
      <c r="H50" s="1" t="str">
        <f>VLOOKUP(E50, MST_CM_BIDMTHD!A:B,2,FALSE)</f>
        <v>指名競争入札</v>
      </c>
    </row>
    <row r="51" spans="1:8" x14ac:dyDescent="0.15">
      <c r="A51" s="1" t="str">
        <f>RIGHT(MST_CM_BIDMTHD!A51,13)</f>
        <v>3202003002051</v>
      </c>
      <c r="B51" s="1" t="e">
        <f t="shared" si="4"/>
        <v>#REF!</v>
      </c>
      <c r="C51" s="1" t="str">
        <f t="shared" si="5"/>
        <v>PPIORG3202</v>
      </c>
      <c r="D51" s="1" t="str">
        <f t="shared" si="6"/>
        <v>PPISPLY320200</v>
      </c>
      <c r="E51" s="1" t="str">
        <f t="shared" si="7"/>
        <v>PPIMTHD3202003002051</v>
      </c>
      <c r="F51" s="1" t="str">
        <f>VLOOKUP( C51,MST_CM_ORG!A:B,2)</f>
        <v>浜田市</v>
      </c>
      <c r="G51" s="1" t="str">
        <f>VLOOKUP(D51, PPI_SPLYCD!A:B,2,FALSE)</f>
        <v>工事</v>
      </c>
      <c r="H51" s="1" t="str">
        <f>VLOOKUP(E51, MST_CM_BIDMTHD!A:B,2,FALSE)</f>
        <v>随意契約</v>
      </c>
    </row>
    <row r="52" spans="1:8" x14ac:dyDescent="0.15">
      <c r="A52" s="1" t="str">
        <f>RIGHT(MST_CM_BIDMTHD!A52,13)</f>
        <v>3202011002011</v>
      </c>
      <c r="B52" s="1" t="e">
        <f t="shared" si="4"/>
        <v>#REF!</v>
      </c>
      <c r="C52" s="1" t="str">
        <f t="shared" si="5"/>
        <v>PPIORG3202</v>
      </c>
      <c r="D52" s="1" t="str">
        <f t="shared" si="6"/>
        <v>PPISPLY320201</v>
      </c>
      <c r="E52" s="1" t="str">
        <f t="shared" si="7"/>
        <v>PPIMTHD3202011002011</v>
      </c>
      <c r="F52" s="1" t="str">
        <f>VLOOKUP( C52,MST_CM_ORG!A:B,2)</f>
        <v>浜田市</v>
      </c>
      <c r="G52" s="1" t="str">
        <f>VLOOKUP(D52, PPI_SPLYCD!A:B,2,FALSE)</f>
        <v>業務</v>
      </c>
      <c r="H52" s="1" t="str">
        <f>VLOOKUP(E52, MST_CM_BIDMTHD!A:B,2,FALSE)</f>
        <v>一般競争入札</v>
      </c>
    </row>
    <row r="53" spans="1:8" x14ac:dyDescent="0.15">
      <c r="A53" s="1" t="str">
        <f>RIGHT(MST_CM_BIDMTHD!A53,13)</f>
        <v>3202011002013</v>
      </c>
      <c r="B53" s="1" t="e">
        <f t="shared" si="4"/>
        <v>#REF!</v>
      </c>
      <c r="C53" s="1" t="str">
        <f t="shared" si="5"/>
        <v>PPIORG3202</v>
      </c>
      <c r="D53" s="1" t="str">
        <f t="shared" si="6"/>
        <v>PPISPLY320201</v>
      </c>
      <c r="E53" s="1" t="str">
        <f t="shared" si="7"/>
        <v>PPIMTHD3202011002013</v>
      </c>
      <c r="F53" s="1" t="str">
        <f>VLOOKUP( C53,MST_CM_ORG!A:B,2)</f>
        <v>浜田市</v>
      </c>
      <c r="G53" s="1" t="str">
        <f>VLOOKUP(D53, PPI_SPLYCD!A:B,2,FALSE)</f>
        <v>業務</v>
      </c>
      <c r="H53" s="1" t="str">
        <f>VLOOKUP(E53, MST_CM_BIDMTHD!A:B,2,FALSE)</f>
        <v>簡易型一般競争入札（事後審査型）</v>
      </c>
    </row>
    <row r="54" spans="1:8" x14ac:dyDescent="0.15">
      <c r="A54" s="1" t="str">
        <f>RIGHT(MST_CM_BIDMTHD!A54,13)</f>
        <v>3202012002027</v>
      </c>
      <c r="B54" s="1" t="e">
        <f t="shared" si="4"/>
        <v>#REF!</v>
      </c>
      <c r="C54" s="1" t="str">
        <f t="shared" si="5"/>
        <v>PPIORG3202</v>
      </c>
      <c r="D54" s="1" t="str">
        <f t="shared" si="6"/>
        <v>PPISPLY320201</v>
      </c>
      <c r="E54" s="1" t="str">
        <f t="shared" si="7"/>
        <v>PPIMTHD3202012002027</v>
      </c>
      <c r="F54" s="1" t="str">
        <f>VLOOKUP( C54,MST_CM_ORG!A:B,2)</f>
        <v>浜田市</v>
      </c>
      <c r="G54" s="1" t="str">
        <f>VLOOKUP(D54, PPI_SPLYCD!A:B,2,FALSE)</f>
        <v>業務</v>
      </c>
      <c r="H54" s="1" t="str">
        <f>VLOOKUP(E54, MST_CM_BIDMTHD!A:B,2,FALSE)</f>
        <v>指名競争入札</v>
      </c>
    </row>
    <row r="55" spans="1:8" x14ac:dyDescent="0.15">
      <c r="A55" s="1" t="str">
        <f>RIGHT(MST_CM_BIDMTHD!A55,13)</f>
        <v>3202013002051</v>
      </c>
      <c r="B55" s="1" t="e">
        <f t="shared" si="4"/>
        <v>#REF!</v>
      </c>
      <c r="C55" s="1" t="str">
        <f t="shared" si="5"/>
        <v>PPIORG3202</v>
      </c>
      <c r="D55" s="1" t="str">
        <f t="shared" si="6"/>
        <v>PPISPLY320201</v>
      </c>
      <c r="E55" s="1" t="str">
        <f t="shared" si="7"/>
        <v>PPIMTHD3202013002051</v>
      </c>
      <c r="F55" s="1" t="str">
        <f>VLOOKUP( C55,MST_CM_ORG!A:B,2)</f>
        <v>浜田市</v>
      </c>
      <c r="G55" s="1" t="str">
        <f>VLOOKUP(D55, PPI_SPLYCD!A:B,2,FALSE)</f>
        <v>業務</v>
      </c>
      <c r="H55" s="1" t="str">
        <f>VLOOKUP(E55, MST_CM_BIDMTHD!A:B,2,FALSE)</f>
        <v>随意契約</v>
      </c>
    </row>
    <row r="56" spans="1:8" x14ac:dyDescent="0.15">
      <c r="A56" s="1" t="str">
        <f>RIGHT(MST_CM_BIDMTHD!A56,13)</f>
        <v>3202013002057</v>
      </c>
      <c r="B56" s="1" t="e">
        <f t="shared" si="4"/>
        <v>#REF!</v>
      </c>
      <c r="C56" s="1" t="str">
        <f t="shared" si="5"/>
        <v>PPIORG3202</v>
      </c>
      <c r="D56" s="1" t="str">
        <f t="shared" si="6"/>
        <v>PPISPLY320201</v>
      </c>
      <c r="E56" s="1" t="str">
        <f t="shared" si="7"/>
        <v>PPIMTHD3202013002057</v>
      </c>
      <c r="F56" s="1" t="str">
        <f>VLOOKUP( C56,MST_CM_ORG!A:B,2)</f>
        <v>浜田市</v>
      </c>
      <c r="G56" s="1" t="str">
        <f>VLOOKUP(D56, PPI_SPLYCD!A:B,2,FALSE)</f>
        <v>業務</v>
      </c>
      <c r="H56" s="1" t="str">
        <f>VLOOKUP(E56, MST_CM_BIDMTHD!A:B,2,FALSE)</f>
        <v>標準プロポーザル</v>
      </c>
    </row>
    <row r="57" spans="1:8" x14ac:dyDescent="0.15">
      <c r="A57" s="1" t="str">
        <f>RIGHT(MST_CM_BIDMTHD!A57,13)</f>
        <v>3202118001010</v>
      </c>
      <c r="B57" s="1" t="e">
        <f t="shared" si="4"/>
        <v>#REF!</v>
      </c>
      <c r="C57" s="1" t="str">
        <f t="shared" si="5"/>
        <v>PPIORG3202</v>
      </c>
      <c r="D57" s="1" t="str">
        <f t="shared" si="6"/>
        <v>PPISPLY320211</v>
      </c>
      <c r="E57" s="1" t="str">
        <f t="shared" si="7"/>
        <v>PPIMTHD3202118001010</v>
      </c>
      <c r="F57" s="1" t="str">
        <f>VLOOKUP( C57,MST_CM_ORG!A:B,2)</f>
        <v>浜田市</v>
      </c>
      <c r="G57" s="1" t="str">
        <f>VLOOKUP(D57, PPI_SPLYCD!A:B,2,FALSE)</f>
        <v>物品</v>
      </c>
      <c r="H57" s="1" t="str">
        <f>VLOOKUP(E57, MST_CM_BIDMTHD!A:B,2,FALSE)</f>
        <v>随意契約（オープンカウンタ）</v>
      </c>
    </row>
    <row r="58" spans="1:8" x14ac:dyDescent="0.15">
      <c r="A58" s="1" t="str">
        <f>RIGHT(MST_CM_BIDMTHD!A58,13)</f>
        <v>3202118002010</v>
      </c>
      <c r="B58" s="1" t="e">
        <f t="shared" si="4"/>
        <v>#REF!</v>
      </c>
      <c r="C58" s="1" t="str">
        <f t="shared" si="5"/>
        <v>PPIORG3202</v>
      </c>
      <c r="D58" s="1" t="str">
        <f t="shared" si="6"/>
        <v>PPISPLY320211</v>
      </c>
      <c r="E58" s="1" t="str">
        <f t="shared" si="7"/>
        <v>PPIMTHD3202118002010</v>
      </c>
      <c r="F58" s="1" t="str">
        <f>VLOOKUP( C58,MST_CM_ORG!A:B,2)</f>
        <v>浜田市</v>
      </c>
      <c r="G58" s="1" t="str">
        <f>VLOOKUP(D58, PPI_SPLYCD!A:B,2,FALSE)</f>
        <v>物品</v>
      </c>
      <c r="H58" s="1" t="str">
        <f>VLOOKUP(E58, MST_CM_BIDMTHD!A:B,2,FALSE)</f>
        <v>一般競争入札（最低価格）</v>
      </c>
    </row>
    <row r="59" spans="1:8" x14ac:dyDescent="0.15">
      <c r="A59" s="1" t="str">
        <f>RIGHT(MST_CM_BIDMTHD!A59,13)</f>
        <v>3202118002020</v>
      </c>
      <c r="B59" s="1" t="e">
        <f t="shared" si="4"/>
        <v>#REF!</v>
      </c>
      <c r="C59" s="1" t="str">
        <f t="shared" si="5"/>
        <v>PPIORG3202</v>
      </c>
      <c r="D59" s="1" t="str">
        <f t="shared" si="6"/>
        <v>PPISPLY320211</v>
      </c>
      <c r="E59" s="1" t="str">
        <f t="shared" si="7"/>
        <v>PPIMTHD3202118002020</v>
      </c>
      <c r="F59" s="1" t="str">
        <f>VLOOKUP( C59,MST_CM_ORG!A:B,2)</f>
        <v>浜田市</v>
      </c>
      <c r="G59" s="1" t="str">
        <f>VLOOKUP(D59, PPI_SPLYCD!A:B,2,FALSE)</f>
        <v>物品</v>
      </c>
      <c r="H59" s="1" t="str">
        <f>VLOOKUP(E59, MST_CM_BIDMTHD!A:B,2,FALSE)</f>
        <v>一般競争入札（最高価格）</v>
      </c>
    </row>
    <row r="60" spans="1:8" x14ac:dyDescent="0.15">
      <c r="A60" s="1" t="str">
        <f>RIGHT(MST_CM_BIDMTHD!A60,13)</f>
        <v>3202118002040</v>
      </c>
      <c r="B60" s="1" t="e">
        <f t="shared" si="4"/>
        <v>#REF!</v>
      </c>
      <c r="C60" s="1" t="str">
        <f t="shared" si="5"/>
        <v>PPIORG3202</v>
      </c>
      <c r="D60" s="1" t="str">
        <f t="shared" si="6"/>
        <v>PPISPLY320211</v>
      </c>
      <c r="E60" s="1" t="str">
        <f t="shared" si="7"/>
        <v>PPIMTHD3202118002040</v>
      </c>
      <c r="F60" s="1" t="str">
        <f>VLOOKUP( C60,MST_CM_ORG!A:B,2)</f>
        <v>浜田市</v>
      </c>
      <c r="G60" s="1" t="str">
        <f>VLOOKUP(D60, PPI_SPLYCD!A:B,2,FALSE)</f>
        <v>物品</v>
      </c>
      <c r="H60" s="1" t="str">
        <f>VLOOKUP(E60, MST_CM_BIDMTHD!A:B,2,FALSE)</f>
        <v>一般競争入札（総合評価）</v>
      </c>
    </row>
    <row r="61" spans="1:8" x14ac:dyDescent="0.15">
      <c r="A61" s="1" t="str">
        <f>RIGHT(MST_CM_BIDMTHD!A61,13)</f>
        <v>3202118002050</v>
      </c>
      <c r="B61" s="1" t="e">
        <f t="shared" si="4"/>
        <v>#REF!</v>
      </c>
      <c r="C61" s="1" t="str">
        <f t="shared" si="5"/>
        <v>PPIORG3202</v>
      </c>
      <c r="D61" s="1" t="str">
        <f t="shared" si="6"/>
        <v>PPISPLY320211</v>
      </c>
      <c r="E61" s="1" t="str">
        <f t="shared" si="7"/>
        <v>PPIMTHD3202118002050</v>
      </c>
      <c r="F61" s="1" t="str">
        <f>VLOOKUP( C61,MST_CM_ORG!A:B,2)</f>
        <v>浜田市</v>
      </c>
      <c r="G61" s="1" t="str">
        <f>VLOOKUP(D61, PPI_SPLYCD!A:B,2,FALSE)</f>
        <v>物品</v>
      </c>
      <c r="H61" s="1" t="str">
        <f>VLOOKUP(E61, MST_CM_BIDMTHD!A:B,2,FALSE)</f>
        <v>一般競争入札（複数落札）</v>
      </c>
    </row>
    <row r="62" spans="1:8" x14ac:dyDescent="0.15">
      <c r="A62" s="1" t="str">
        <f>RIGHT(MST_CM_BIDMTHD!A62,13)</f>
        <v>3202118003010</v>
      </c>
      <c r="B62" s="1" t="e">
        <f t="shared" si="4"/>
        <v>#REF!</v>
      </c>
      <c r="C62" s="1" t="str">
        <f t="shared" si="5"/>
        <v>PPIORG3202</v>
      </c>
      <c r="D62" s="1" t="str">
        <f t="shared" si="6"/>
        <v>PPISPLY320211</v>
      </c>
      <c r="E62" s="1" t="str">
        <f t="shared" si="7"/>
        <v>PPIMTHD3202118003010</v>
      </c>
      <c r="F62" s="1" t="str">
        <f>VLOOKUP( C62,MST_CM_ORG!A:B,2)</f>
        <v>浜田市</v>
      </c>
      <c r="G62" s="1" t="str">
        <f>VLOOKUP(D62, PPI_SPLYCD!A:B,2,FALSE)</f>
        <v>物品</v>
      </c>
      <c r="H62" s="1" t="str">
        <f>VLOOKUP(E62, MST_CM_BIDMTHD!A:B,2,FALSE)</f>
        <v>指名競争入札（最低価格）</v>
      </c>
    </row>
    <row r="63" spans="1:8" x14ac:dyDescent="0.15">
      <c r="A63" s="1" t="str">
        <f>RIGHT(MST_CM_BIDMTHD!A63,13)</f>
        <v>3202118003020</v>
      </c>
      <c r="B63" s="1" t="e">
        <f t="shared" si="4"/>
        <v>#REF!</v>
      </c>
      <c r="C63" s="1" t="str">
        <f t="shared" si="5"/>
        <v>PPIORG3202</v>
      </c>
      <c r="D63" s="1" t="str">
        <f t="shared" si="6"/>
        <v>PPISPLY320211</v>
      </c>
      <c r="E63" s="1" t="str">
        <f t="shared" si="7"/>
        <v>PPIMTHD3202118003020</v>
      </c>
      <c r="F63" s="1" t="str">
        <f>VLOOKUP( C63,MST_CM_ORG!A:B,2)</f>
        <v>浜田市</v>
      </c>
      <c r="G63" s="1" t="str">
        <f>VLOOKUP(D63, PPI_SPLYCD!A:B,2,FALSE)</f>
        <v>物品</v>
      </c>
      <c r="H63" s="1" t="str">
        <f>VLOOKUP(E63, MST_CM_BIDMTHD!A:B,2,FALSE)</f>
        <v>指名競争入札（最高価格）</v>
      </c>
    </row>
    <row r="64" spans="1:8" x14ac:dyDescent="0.15">
      <c r="A64" s="1" t="str">
        <f>RIGHT(MST_CM_BIDMTHD!A64,13)</f>
        <v>3202118003040</v>
      </c>
      <c r="B64" s="1" t="e">
        <f t="shared" ref="B64:B127" si="8">IF(OR(ISERROR(F64),ISERROR(G64),ISERROR(H64)),"",IF(org_name&lt;&gt;F64,"",CONCATENATE(G64,"：",H64)))</f>
        <v>#REF!</v>
      </c>
      <c r="C64" s="1" t="str">
        <f t="shared" ref="C64:C127" si="9">"PPIORG"&amp;LEFT(A64,4)</f>
        <v>PPIORG3202</v>
      </c>
      <c r="D64" s="1" t="str">
        <f t="shared" ref="D64:D127" si="10">"PPISPLY"&amp;LEFT(A64,6)</f>
        <v>PPISPLY320211</v>
      </c>
      <c r="E64" s="1" t="str">
        <f t="shared" ref="E64:E127" si="11">"PPIMTHD"&amp;A64</f>
        <v>PPIMTHD3202118003040</v>
      </c>
      <c r="F64" s="1" t="str">
        <f>VLOOKUP( C64,MST_CM_ORG!A:B,2)</f>
        <v>浜田市</v>
      </c>
      <c r="G64" s="1" t="str">
        <f>VLOOKUP(D64, PPI_SPLYCD!A:B,2,FALSE)</f>
        <v>物品</v>
      </c>
      <c r="H64" s="1" t="str">
        <f>VLOOKUP(E64, MST_CM_BIDMTHD!A:B,2,FALSE)</f>
        <v>指名競争入札（総合評価）</v>
      </c>
    </row>
    <row r="65" spans="1:8" x14ac:dyDescent="0.15">
      <c r="A65" s="1" t="str">
        <f>RIGHT(MST_CM_BIDMTHD!A65,13)</f>
        <v>3202118003050</v>
      </c>
      <c r="B65" s="1" t="e">
        <f t="shared" si="8"/>
        <v>#REF!</v>
      </c>
      <c r="C65" s="1" t="str">
        <f t="shared" si="9"/>
        <v>PPIORG3202</v>
      </c>
      <c r="D65" s="1" t="str">
        <f t="shared" si="10"/>
        <v>PPISPLY320211</v>
      </c>
      <c r="E65" s="1" t="str">
        <f t="shared" si="11"/>
        <v>PPIMTHD3202118003050</v>
      </c>
      <c r="F65" s="1" t="str">
        <f>VLOOKUP( C65,MST_CM_ORG!A:B,2)</f>
        <v>浜田市</v>
      </c>
      <c r="G65" s="1" t="str">
        <f>VLOOKUP(D65, PPI_SPLYCD!A:B,2,FALSE)</f>
        <v>物品</v>
      </c>
      <c r="H65" s="1" t="str">
        <f>VLOOKUP(E65, MST_CM_BIDMTHD!A:B,2,FALSE)</f>
        <v>指名競争入札（複数落札）</v>
      </c>
    </row>
    <row r="66" spans="1:8" x14ac:dyDescent="0.15">
      <c r="A66" s="1" t="str">
        <f>RIGHT(MST_CM_BIDMTHD!A66,13)</f>
        <v>3202118004020</v>
      </c>
      <c r="B66" s="1" t="e">
        <f t="shared" si="8"/>
        <v>#REF!</v>
      </c>
      <c r="C66" s="1" t="str">
        <f t="shared" si="9"/>
        <v>PPIORG3202</v>
      </c>
      <c r="D66" s="1" t="str">
        <f t="shared" si="10"/>
        <v>PPISPLY320211</v>
      </c>
      <c r="E66" s="1" t="str">
        <f t="shared" si="11"/>
        <v>PPIMTHD3202118004020</v>
      </c>
      <c r="F66" s="1" t="str">
        <f>VLOOKUP( C66,MST_CM_ORG!A:B,2)</f>
        <v>浜田市</v>
      </c>
      <c r="G66" s="1" t="str">
        <f>VLOOKUP(D66, PPI_SPLYCD!A:B,2,FALSE)</f>
        <v>物品</v>
      </c>
      <c r="H66" s="1" t="str">
        <f>VLOOKUP(E66, MST_CM_BIDMTHD!A:B,2,FALSE)</f>
        <v>随意契約（特定者）</v>
      </c>
    </row>
    <row r="67" spans="1:8" x14ac:dyDescent="0.15">
      <c r="A67" s="1" t="str">
        <f>RIGHT(MST_CM_BIDMTHD!A67,13)</f>
        <v>3202118004025</v>
      </c>
      <c r="B67" s="1" t="e">
        <f t="shared" si="8"/>
        <v>#REF!</v>
      </c>
      <c r="C67" s="1" t="str">
        <f t="shared" si="9"/>
        <v>PPIORG3202</v>
      </c>
      <c r="D67" s="1" t="str">
        <f t="shared" si="10"/>
        <v>PPISPLY320211</v>
      </c>
      <c r="E67" s="1" t="str">
        <f t="shared" si="11"/>
        <v>PPIMTHD3202118004025</v>
      </c>
      <c r="F67" s="1" t="str">
        <f>VLOOKUP( C67,MST_CM_ORG!A:B,2)</f>
        <v>浜田市</v>
      </c>
      <c r="G67" s="1" t="str">
        <f>VLOOKUP(D67, PPI_SPLYCD!A:B,2,FALSE)</f>
        <v>物品</v>
      </c>
      <c r="H67" s="1" t="str">
        <f>VLOOKUP(E67, MST_CM_BIDMTHD!A:B,2,FALSE)</f>
        <v>随意契約（複数業者）</v>
      </c>
    </row>
    <row r="68" spans="1:8" x14ac:dyDescent="0.15">
      <c r="A68" s="1" t="str">
        <f>RIGHT(MST_CM_BIDMTHD!A68,13)</f>
        <v>3202118011010</v>
      </c>
      <c r="B68" s="1" t="e">
        <f t="shared" si="8"/>
        <v>#REF!</v>
      </c>
      <c r="C68" s="1" t="str">
        <f t="shared" si="9"/>
        <v>PPIORG3202</v>
      </c>
      <c r="D68" s="1" t="str">
        <f t="shared" si="10"/>
        <v>PPISPLY320211</v>
      </c>
      <c r="E68" s="1" t="str">
        <f t="shared" si="11"/>
        <v>PPIMTHD3202118011010</v>
      </c>
      <c r="F68" s="1" t="str">
        <f>VLOOKUP( C68,MST_CM_ORG!A:B,2)</f>
        <v>浜田市</v>
      </c>
      <c r="G68" s="1" t="str">
        <f>VLOOKUP(D68, PPI_SPLYCD!A:B,2,FALSE)</f>
        <v>物品</v>
      </c>
      <c r="H68" s="1" t="str">
        <f>VLOOKUP(E68, MST_CM_BIDMTHD!A:B,2,FALSE)</f>
        <v>随意契約（オープンカウンタ）・少額</v>
      </c>
    </row>
    <row r="69" spans="1:8" x14ac:dyDescent="0.15">
      <c r="A69" s="1" t="str">
        <f>RIGHT(MST_CM_BIDMTHD!A69,13)</f>
        <v>3202118014020</v>
      </c>
      <c r="B69" s="1" t="e">
        <f t="shared" si="8"/>
        <v>#REF!</v>
      </c>
      <c r="C69" s="1" t="str">
        <f t="shared" si="9"/>
        <v>PPIORG3202</v>
      </c>
      <c r="D69" s="1" t="str">
        <f t="shared" si="10"/>
        <v>PPISPLY320211</v>
      </c>
      <c r="E69" s="1" t="str">
        <f t="shared" si="11"/>
        <v>PPIMTHD3202118014020</v>
      </c>
      <c r="F69" s="1" t="str">
        <f>VLOOKUP( C69,MST_CM_ORG!A:B,2)</f>
        <v>浜田市</v>
      </c>
      <c r="G69" s="1" t="str">
        <f>VLOOKUP(D69, PPI_SPLYCD!A:B,2,FALSE)</f>
        <v>物品</v>
      </c>
      <c r="H69" s="1" t="str">
        <f>VLOOKUP(E69, MST_CM_BIDMTHD!A:B,2,FALSE)</f>
        <v>随意契約（特定者）・少額</v>
      </c>
    </row>
    <row r="70" spans="1:8" x14ac:dyDescent="0.15">
      <c r="A70" s="1" t="str">
        <f>RIGHT(MST_CM_BIDMTHD!A70,13)</f>
        <v>3202118014025</v>
      </c>
      <c r="B70" s="1" t="e">
        <f t="shared" si="8"/>
        <v>#REF!</v>
      </c>
      <c r="C70" s="1" t="str">
        <f t="shared" si="9"/>
        <v>PPIORG3202</v>
      </c>
      <c r="D70" s="1" t="str">
        <f t="shared" si="10"/>
        <v>PPISPLY320211</v>
      </c>
      <c r="E70" s="1" t="str">
        <f t="shared" si="11"/>
        <v>PPIMTHD3202118014025</v>
      </c>
      <c r="F70" s="1" t="str">
        <f>VLOOKUP( C70,MST_CM_ORG!A:B,2)</f>
        <v>浜田市</v>
      </c>
      <c r="G70" s="1" t="str">
        <f>VLOOKUP(D70, PPI_SPLYCD!A:B,2,FALSE)</f>
        <v>物品</v>
      </c>
      <c r="H70" s="1" t="str">
        <f>VLOOKUP(E70, MST_CM_BIDMTHD!A:B,2,FALSE)</f>
        <v>随意契約（複数参加）・少額</v>
      </c>
    </row>
    <row r="71" spans="1:8" x14ac:dyDescent="0.15">
      <c r="A71" s="1" t="str">
        <f>RIGHT(MST_CM_BIDMTHD!A71,13)</f>
        <v>3203001002011</v>
      </c>
      <c r="B71" s="1" t="e">
        <f t="shared" si="8"/>
        <v>#REF!</v>
      </c>
      <c r="C71" s="1" t="str">
        <f t="shared" si="9"/>
        <v>PPIORG3203</v>
      </c>
      <c r="D71" s="1" t="str">
        <f t="shared" si="10"/>
        <v>PPISPLY320300</v>
      </c>
      <c r="E71" s="1" t="str">
        <f t="shared" si="11"/>
        <v>PPIMTHD3203001002011</v>
      </c>
      <c r="F71" s="1" t="str">
        <f>VLOOKUP( C71,MST_CM_ORG!A:B,2)</f>
        <v>出雲市</v>
      </c>
      <c r="G71" s="1" t="str">
        <f>VLOOKUP(D71, PPI_SPLYCD!A:B,2,FALSE)</f>
        <v>工事</v>
      </c>
      <c r="H71" s="1" t="str">
        <f>VLOOKUP(E71, MST_CM_BIDMTHD!A:B,2,FALSE)</f>
        <v>一般競争入札</v>
      </c>
    </row>
    <row r="72" spans="1:8" x14ac:dyDescent="0.15">
      <c r="A72" s="1" t="str">
        <f>RIGHT(MST_CM_BIDMTHD!A72,13)</f>
        <v>3203001002013</v>
      </c>
      <c r="B72" s="1" t="e">
        <f t="shared" si="8"/>
        <v>#REF!</v>
      </c>
      <c r="C72" s="1" t="str">
        <f t="shared" si="9"/>
        <v>PPIORG3203</v>
      </c>
      <c r="D72" s="1" t="str">
        <f t="shared" si="10"/>
        <v>PPISPLY320300</v>
      </c>
      <c r="E72" s="1" t="str">
        <f t="shared" si="11"/>
        <v>PPIMTHD3203001002013</v>
      </c>
      <c r="F72" s="1" t="str">
        <f>VLOOKUP( C72,MST_CM_ORG!A:B,2)</f>
        <v>出雲市</v>
      </c>
      <c r="G72" s="1" t="str">
        <f>VLOOKUP(D72, PPI_SPLYCD!A:B,2,FALSE)</f>
        <v>工事</v>
      </c>
      <c r="H72" s="1" t="str">
        <f>VLOOKUP(E72, MST_CM_BIDMTHD!A:B,2,FALSE)</f>
        <v>簡易型一般競争入札（事後審査型）</v>
      </c>
    </row>
    <row r="73" spans="1:8" x14ac:dyDescent="0.15">
      <c r="A73" s="1" t="str">
        <f>RIGHT(MST_CM_BIDMTHD!A73,13)</f>
        <v>3203002002027</v>
      </c>
      <c r="B73" s="1" t="e">
        <f t="shared" si="8"/>
        <v>#REF!</v>
      </c>
      <c r="C73" s="1" t="str">
        <f t="shared" si="9"/>
        <v>PPIORG3203</v>
      </c>
      <c r="D73" s="1" t="str">
        <f t="shared" si="10"/>
        <v>PPISPLY320300</v>
      </c>
      <c r="E73" s="1" t="str">
        <f t="shared" si="11"/>
        <v>PPIMTHD3203002002027</v>
      </c>
      <c r="F73" s="1" t="str">
        <f>VLOOKUP( C73,MST_CM_ORG!A:B,2)</f>
        <v>出雲市</v>
      </c>
      <c r="G73" s="1" t="str">
        <f>VLOOKUP(D73, PPI_SPLYCD!A:B,2,FALSE)</f>
        <v>工事</v>
      </c>
      <c r="H73" s="1" t="str">
        <f>VLOOKUP(E73, MST_CM_BIDMTHD!A:B,2,FALSE)</f>
        <v>指名競争入札</v>
      </c>
    </row>
    <row r="74" spans="1:8" x14ac:dyDescent="0.15">
      <c r="A74" s="1" t="str">
        <f>RIGHT(MST_CM_BIDMTHD!A74,13)</f>
        <v>3203003002051</v>
      </c>
      <c r="B74" s="1" t="e">
        <f t="shared" si="8"/>
        <v>#REF!</v>
      </c>
      <c r="C74" s="1" t="str">
        <f t="shared" si="9"/>
        <v>PPIORG3203</v>
      </c>
      <c r="D74" s="1" t="str">
        <f t="shared" si="10"/>
        <v>PPISPLY320300</v>
      </c>
      <c r="E74" s="1" t="str">
        <f t="shared" si="11"/>
        <v>PPIMTHD3203003002051</v>
      </c>
      <c r="F74" s="1" t="str">
        <f>VLOOKUP( C74,MST_CM_ORG!A:B,2)</f>
        <v>出雲市</v>
      </c>
      <c r="G74" s="1" t="str">
        <f>VLOOKUP(D74, PPI_SPLYCD!A:B,2,FALSE)</f>
        <v>工事</v>
      </c>
      <c r="H74" s="1" t="str">
        <f>VLOOKUP(E74, MST_CM_BIDMTHD!A:B,2,FALSE)</f>
        <v>随意契約</v>
      </c>
    </row>
    <row r="75" spans="1:8" x14ac:dyDescent="0.15">
      <c r="A75" s="1" t="str">
        <f>RIGHT(MST_CM_BIDMTHD!A75,13)</f>
        <v>3203011002011</v>
      </c>
      <c r="B75" s="1" t="e">
        <f t="shared" si="8"/>
        <v>#REF!</v>
      </c>
      <c r="C75" s="1" t="str">
        <f t="shared" si="9"/>
        <v>PPIORG3203</v>
      </c>
      <c r="D75" s="1" t="str">
        <f t="shared" si="10"/>
        <v>PPISPLY320301</v>
      </c>
      <c r="E75" s="1" t="str">
        <f t="shared" si="11"/>
        <v>PPIMTHD3203011002011</v>
      </c>
      <c r="F75" s="1" t="str">
        <f>VLOOKUP( C75,MST_CM_ORG!A:B,2)</f>
        <v>出雲市</v>
      </c>
      <c r="G75" s="1" t="str">
        <f>VLOOKUP(D75, PPI_SPLYCD!A:B,2,FALSE)</f>
        <v>業務</v>
      </c>
      <c r="H75" s="1" t="str">
        <f>VLOOKUP(E75, MST_CM_BIDMTHD!A:B,2,FALSE)</f>
        <v>一般競争入札</v>
      </c>
    </row>
    <row r="76" spans="1:8" x14ac:dyDescent="0.15">
      <c r="A76" s="1" t="str">
        <f>RIGHT(MST_CM_BIDMTHD!A76,13)</f>
        <v>3203011002013</v>
      </c>
      <c r="B76" s="1" t="e">
        <f t="shared" si="8"/>
        <v>#REF!</v>
      </c>
      <c r="C76" s="1" t="str">
        <f t="shared" si="9"/>
        <v>PPIORG3203</v>
      </c>
      <c r="D76" s="1" t="str">
        <f t="shared" si="10"/>
        <v>PPISPLY320301</v>
      </c>
      <c r="E76" s="1" t="str">
        <f t="shared" si="11"/>
        <v>PPIMTHD3203011002013</v>
      </c>
      <c r="F76" s="1" t="str">
        <f>VLOOKUP( C76,MST_CM_ORG!A:B,2)</f>
        <v>出雲市</v>
      </c>
      <c r="G76" s="1" t="str">
        <f>VLOOKUP(D76, PPI_SPLYCD!A:B,2,FALSE)</f>
        <v>業務</v>
      </c>
      <c r="H76" s="1" t="str">
        <f>VLOOKUP(E76, MST_CM_BIDMTHD!A:B,2,FALSE)</f>
        <v>簡易型一般競争入札（事後審査型）</v>
      </c>
    </row>
    <row r="77" spans="1:8" x14ac:dyDescent="0.15">
      <c r="A77" s="1" t="str">
        <f>RIGHT(MST_CM_BIDMTHD!A77,13)</f>
        <v>3203012002027</v>
      </c>
      <c r="B77" s="1" t="e">
        <f t="shared" si="8"/>
        <v>#REF!</v>
      </c>
      <c r="C77" s="1" t="str">
        <f t="shared" si="9"/>
        <v>PPIORG3203</v>
      </c>
      <c r="D77" s="1" t="str">
        <f t="shared" si="10"/>
        <v>PPISPLY320301</v>
      </c>
      <c r="E77" s="1" t="str">
        <f t="shared" si="11"/>
        <v>PPIMTHD3203012002027</v>
      </c>
      <c r="F77" s="1" t="str">
        <f>VLOOKUP( C77,MST_CM_ORG!A:B,2)</f>
        <v>出雲市</v>
      </c>
      <c r="G77" s="1" t="str">
        <f>VLOOKUP(D77, PPI_SPLYCD!A:B,2,FALSE)</f>
        <v>業務</v>
      </c>
      <c r="H77" s="1" t="str">
        <f>VLOOKUP(E77, MST_CM_BIDMTHD!A:B,2,FALSE)</f>
        <v>指名競争入札</v>
      </c>
    </row>
    <row r="78" spans="1:8" x14ac:dyDescent="0.15">
      <c r="A78" s="1" t="str">
        <f>RIGHT(MST_CM_BIDMTHD!A78,13)</f>
        <v>3203013002051</v>
      </c>
      <c r="B78" s="1" t="e">
        <f t="shared" si="8"/>
        <v>#REF!</v>
      </c>
      <c r="C78" s="1" t="str">
        <f t="shared" si="9"/>
        <v>PPIORG3203</v>
      </c>
      <c r="D78" s="1" t="str">
        <f t="shared" si="10"/>
        <v>PPISPLY320301</v>
      </c>
      <c r="E78" s="1" t="str">
        <f t="shared" si="11"/>
        <v>PPIMTHD3203013002051</v>
      </c>
      <c r="F78" s="1" t="str">
        <f>VLOOKUP( C78,MST_CM_ORG!A:B,2)</f>
        <v>出雲市</v>
      </c>
      <c r="G78" s="1" t="str">
        <f>VLOOKUP(D78, PPI_SPLYCD!A:B,2,FALSE)</f>
        <v>業務</v>
      </c>
      <c r="H78" s="1" t="str">
        <f>VLOOKUP(E78, MST_CM_BIDMTHD!A:B,2,FALSE)</f>
        <v>随意契約</v>
      </c>
    </row>
    <row r="79" spans="1:8" x14ac:dyDescent="0.15">
      <c r="A79" s="1" t="str">
        <f>RIGHT(MST_CM_BIDMTHD!A79,13)</f>
        <v>3203013002057</v>
      </c>
      <c r="B79" s="1" t="e">
        <f t="shared" si="8"/>
        <v>#REF!</v>
      </c>
      <c r="C79" s="1" t="str">
        <f t="shared" si="9"/>
        <v>PPIORG3203</v>
      </c>
      <c r="D79" s="1" t="str">
        <f t="shared" si="10"/>
        <v>PPISPLY320301</v>
      </c>
      <c r="E79" s="1" t="str">
        <f t="shared" si="11"/>
        <v>PPIMTHD3203013002057</v>
      </c>
      <c r="F79" s="1" t="str">
        <f>VLOOKUP( C79,MST_CM_ORG!A:B,2)</f>
        <v>出雲市</v>
      </c>
      <c r="G79" s="1" t="str">
        <f>VLOOKUP(D79, PPI_SPLYCD!A:B,2,FALSE)</f>
        <v>業務</v>
      </c>
      <c r="H79" s="1" t="str">
        <f>VLOOKUP(E79, MST_CM_BIDMTHD!A:B,2,FALSE)</f>
        <v>標準プロポーザル</v>
      </c>
    </row>
    <row r="80" spans="1:8" x14ac:dyDescent="0.15">
      <c r="A80" s="1" t="str">
        <f>RIGHT(MST_CM_BIDMTHD!A80,13)</f>
        <v>3203118001010</v>
      </c>
      <c r="B80" s="1" t="e">
        <f t="shared" si="8"/>
        <v>#REF!</v>
      </c>
      <c r="C80" s="1" t="str">
        <f t="shared" si="9"/>
        <v>PPIORG3203</v>
      </c>
      <c r="D80" s="1" t="str">
        <f t="shared" si="10"/>
        <v>PPISPLY320311</v>
      </c>
      <c r="E80" s="1" t="str">
        <f t="shared" si="11"/>
        <v>PPIMTHD3203118001010</v>
      </c>
      <c r="F80" s="1" t="str">
        <f>VLOOKUP( C80,MST_CM_ORG!A:B,2)</f>
        <v>出雲市</v>
      </c>
      <c r="G80" s="1" t="str">
        <f>VLOOKUP(D80, PPI_SPLYCD!A:B,2,FALSE)</f>
        <v>物品</v>
      </c>
      <c r="H80" s="1" t="str">
        <f>VLOOKUP(E80, MST_CM_BIDMTHD!A:B,2,FALSE)</f>
        <v>随意契約（オープンカウンタ）</v>
      </c>
    </row>
    <row r="81" spans="1:8" x14ac:dyDescent="0.15">
      <c r="A81" s="1" t="str">
        <f>RIGHT(MST_CM_BIDMTHD!A81,13)</f>
        <v>3203118002010</v>
      </c>
      <c r="B81" s="1" t="e">
        <f t="shared" si="8"/>
        <v>#REF!</v>
      </c>
      <c r="C81" s="1" t="str">
        <f t="shared" si="9"/>
        <v>PPIORG3203</v>
      </c>
      <c r="D81" s="1" t="str">
        <f t="shared" si="10"/>
        <v>PPISPLY320311</v>
      </c>
      <c r="E81" s="1" t="str">
        <f t="shared" si="11"/>
        <v>PPIMTHD3203118002010</v>
      </c>
      <c r="F81" s="1" t="str">
        <f>VLOOKUP( C81,MST_CM_ORG!A:B,2)</f>
        <v>出雲市</v>
      </c>
      <c r="G81" s="1" t="str">
        <f>VLOOKUP(D81, PPI_SPLYCD!A:B,2,FALSE)</f>
        <v>物品</v>
      </c>
      <c r="H81" s="1" t="str">
        <f>VLOOKUP(E81, MST_CM_BIDMTHD!A:B,2,FALSE)</f>
        <v>一般競争入札（最低価格）</v>
      </c>
    </row>
    <row r="82" spans="1:8" x14ac:dyDescent="0.15">
      <c r="A82" s="1" t="str">
        <f>RIGHT(MST_CM_BIDMTHD!A82,13)</f>
        <v>3203118002020</v>
      </c>
      <c r="B82" s="1" t="e">
        <f t="shared" si="8"/>
        <v>#REF!</v>
      </c>
      <c r="C82" s="1" t="str">
        <f t="shared" si="9"/>
        <v>PPIORG3203</v>
      </c>
      <c r="D82" s="1" t="str">
        <f t="shared" si="10"/>
        <v>PPISPLY320311</v>
      </c>
      <c r="E82" s="1" t="str">
        <f t="shared" si="11"/>
        <v>PPIMTHD3203118002020</v>
      </c>
      <c r="F82" s="1" t="str">
        <f>VLOOKUP( C82,MST_CM_ORG!A:B,2)</f>
        <v>出雲市</v>
      </c>
      <c r="G82" s="1" t="str">
        <f>VLOOKUP(D82, PPI_SPLYCD!A:B,2,FALSE)</f>
        <v>物品</v>
      </c>
      <c r="H82" s="1" t="str">
        <f>VLOOKUP(E82, MST_CM_BIDMTHD!A:B,2,FALSE)</f>
        <v>一般競争入札（最高価格）</v>
      </c>
    </row>
    <row r="83" spans="1:8" x14ac:dyDescent="0.15">
      <c r="A83" s="1" t="str">
        <f>RIGHT(MST_CM_BIDMTHD!A83,13)</f>
        <v>3203118002040</v>
      </c>
      <c r="B83" s="1" t="e">
        <f t="shared" si="8"/>
        <v>#REF!</v>
      </c>
      <c r="C83" s="1" t="str">
        <f t="shared" si="9"/>
        <v>PPIORG3203</v>
      </c>
      <c r="D83" s="1" t="str">
        <f t="shared" si="10"/>
        <v>PPISPLY320311</v>
      </c>
      <c r="E83" s="1" t="str">
        <f t="shared" si="11"/>
        <v>PPIMTHD3203118002040</v>
      </c>
      <c r="F83" s="1" t="str">
        <f>VLOOKUP( C83,MST_CM_ORG!A:B,2)</f>
        <v>出雲市</v>
      </c>
      <c r="G83" s="1" t="str">
        <f>VLOOKUP(D83, PPI_SPLYCD!A:B,2,FALSE)</f>
        <v>物品</v>
      </c>
      <c r="H83" s="1" t="str">
        <f>VLOOKUP(E83, MST_CM_BIDMTHD!A:B,2,FALSE)</f>
        <v>一般競争入札（総合評価）</v>
      </c>
    </row>
    <row r="84" spans="1:8" x14ac:dyDescent="0.15">
      <c r="A84" s="1" t="str">
        <f>RIGHT(MST_CM_BIDMTHD!A84,13)</f>
        <v>3203118002050</v>
      </c>
      <c r="B84" s="1" t="e">
        <f t="shared" si="8"/>
        <v>#REF!</v>
      </c>
      <c r="C84" s="1" t="str">
        <f t="shared" si="9"/>
        <v>PPIORG3203</v>
      </c>
      <c r="D84" s="1" t="str">
        <f t="shared" si="10"/>
        <v>PPISPLY320311</v>
      </c>
      <c r="E84" s="1" t="str">
        <f t="shared" si="11"/>
        <v>PPIMTHD3203118002050</v>
      </c>
      <c r="F84" s="1" t="str">
        <f>VLOOKUP( C84,MST_CM_ORG!A:B,2)</f>
        <v>出雲市</v>
      </c>
      <c r="G84" s="1" t="str">
        <f>VLOOKUP(D84, PPI_SPLYCD!A:B,2,FALSE)</f>
        <v>物品</v>
      </c>
      <c r="H84" s="1" t="str">
        <f>VLOOKUP(E84, MST_CM_BIDMTHD!A:B,2,FALSE)</f>
        <v>一般競争入札（複数落札）</v>
      </c>
    </row>
    <row r="85" spans="1:8" x14ac:dyDescent="0.15">
      <c r="A85" s="1" t="str">
        <f>RIGHT(MST_CM_BIDMTHD!A85,13)</f>
        <v>3203118003010</v>
      </c>
      <c r="B85" s="1" t="e">
        <f t="shared" si="8"/>
        <v>#REF!</v>
      </c>
      <c r="C85" s="1" t="str">
        <f t="shared" si="9"/>
        <v>PPIORG3203</v>
      </c>
      <c r="D85" s="1" t="str">
        <f t="shared" si="10"/>
        <v>PPISPLY320311</v>
      </c>
      <c r="E85" s="1" t="str">
        <f t="shared" si="11"/>
        <v>PPIMTHD3203118003010</v>
      </c>
      <c r="F85" s="1" t="str">
        <f>VLOOKUP( C85,MST_CM_ORG!A:B,2)</f>
        <v>出雲市</v>
      </c>
      <c r="G85" s="1" t="str">
        <f>VLOOKUP(D85, PPI_SPLYCD!A:B,2,FALSE)</f>
        <v>物品</v>
      </c>
      <c r="H85" s="1" t="str">
        <f>VLOOKUP(E85, MST_CM_BIDMTHD!A:B,2,FALSE)</f>
        <v>指名競争入札（最低価格）</v>
      </c>
    </row>
    <row r="86" spans="1:8" x14ac:dyDescent="0.15">
      <c r="A86" s="1" t="str">
        <f>RIGHT(MST_CM_BIDMTHD!A86,13)</f>
        <v>3203118003020</v>
      </c>
      <c r="B86" s="1" t="e">
        <f t="shared" si="8"/>
        <v>#REF!</v>
      </c>
      <c r="C86" s="1" t="str">
        <f t="shared" si="9"/>
        <v>PPIORG3203</v>
      </c>
      <c r="D86" s="1" t="str">
        <f t="shared" si="10"/>
        <v>PPISPLY320311</v>
      </c>
      <c r="E86" s="1" t="str">
        <f t="shared" si="11"/>
        <v>PPIMTHD3203118003020</v>
      </c>
      <c r="F86" s="1" t="str">
        <f>VLOOKUP( C86,MST_CM_ORG!A:B,2)</f>
        <v>出雲市</v>
      </c>
      <c r="G86" s="1" t="str">
        <f>VLOOKUP(D86, PPI_SPLYCD!A:B,2,FALSE)</f>
        <v>物品</v>
      </c>
      <c r="H86" s="1" t="str">
        <f>VLOOKUP(E86, MST_CM_BIDMTHD!A:B,2,FALSE)</f>
        <v>指名競争入札（最高価格）</v>
      </c>
    </row>
    <row r="87" spans="1:8" x14ac:dyDescent="0.15">
      <c r="A87" s="1" t="str">
        <f>RIGHT(MST_CM_BIDMTHD!A87,13)</f>
        <v>3203118003040</v>
      </c>
      <c r="B87" s="1" t="e">
        <f t="shared" si="8"/>
        <v>#REF!</v>
      </c>
      <c r="C87" s="1" t="str">
        <f t="shared" si="9"/>
        <v>PPIORG3203</v>
      </c>
      <c r="D87" s="1" t="str">
        <f t="shared" si="10"/>
        <v>PPISPLY320311</v>
      </c>
      <c r="E87" s="1" t="str">
        <f t="shared" si="11"/>
        <v>PPIMTHD3203118003040</v>
      </c>
      <c r="F87" s="1" t="str">
        <f>VLOOKUP( C87,MST_CM_ORG!A:B,2)</f>
        <v>出雲市</v>
      </c>
      <c r="G87" s="1" t="str">
        <f>VLOOKUP(D87, PPI_SPLYCD!A:B,2,FALSE)</f>
        <v>物品</v>
      </c>
      <c r="H87" s="1" t="str">
        <f>VLOOKUP(E87, MST_CM_BIDMTHD!A:B,2,FALSE)</f>
        <v>指名競争入札（総合評価）</v>
      </c>
    </row>
    <row r="88" spans="1:8" x14ac:dyDescent="0.15">
      <c r="A88" s="1" t="str">
        <f>RIGHT(MST_CM_BIDMTHD!A88,13)</f>
        <v>3203118003050</v>
      </c>
      <c r="B88" s="1" t="e">
        <f t="shared" si="8"/>
        <v>#REF!</v>
      </c>
      <c r="C88" s="1" t="str">
        <f t="shared" si="9"/>
        <v>PPIORG3203</v>
      </c>
      <c r="D88" s="1" t="str">
        <f t="shared" si="10"/>
        <v>PPISPLY320311</v>
      </c>
      <c r="E88" s="1" t="str">
        <f t="shared" si="11"/>
        <v>PPIMTHD3203118003050</v>
      </c>
      <c r="F88" s="1" t="str">
        <f>VLOOKUP( C88,MST_CM_ORG!A:B,2)</f>
        <v>出雲市</v>
      </c>
      <c r="G88" s="1" t="str">
        <f>VLOOKUP(D88, PPI_SPLYCD!A:B,2,FALSE)</f>
        <v>物品</v>
      </c>
      <c r="H88" s="1" t="str">
        <f>VLOOKUP(E88, MST_CM_BIDMTHD!A:B,2,FALSE)</f>
        <v>指名競争入札（複数落札）</v>
      </c>
    </row>
    <row r="89" spans="1:8" x14ac:dyDescent="0.15">
      <c r="A89" s="1" t="str">
        <f>RIGHT(MST_CM_BIDMTHD!A89,13)</f>
        <v>3203118004020</v>
      </c>
      <c r="B89" s="1" t="e">
        <f t="shared" si="8"/>
        <v>#REF!</v>
      </c>
      <c r="C89" s="1" t="str">
        <f t="shared" si="9"/>
        <v>PPIORG3203</v>
      </c>
      <c r="D89" s="1" t="str">
        <f t="shared" si="10"/>
        <v>PPISPLY320311</v>
      </c>
      <c r="E89" s="1" t="str">
        <f t="shared" si="11"/>
        <v>PPIMTHD3203118004020</v>
      </c>
      <c r="F89" s="1" t="str">
        <f>VLOOKUP( C89,MST_CM_ORG!A:B,2)</f>
        <v>出雲市</v>
      </c>
      <c r="G89" s="1" t="str">
        <f>VLOOKUP(D89, PPI_SPLYCD!A:B,2,FALSE)</f>
        <v>物品</v>
      </c>
      <c r="H89" s="1" t="str">
        <f>VLOOKUP(E89, MST_CM_BIDMTHD!A:B,2,FALSE)</f>
        <v>随意契約（特定者）</v>
      </c>
    </row>
    <row r="90" spans="1:8" x14ac:dyDescent="0.15">
      <c r="A90" s="1" t="str">
        <f>RIGHT(MST_CM_BIDMTHD!A90,13)</f>
        <v>3203118004025</v>
      </c>
      <c r="B90" s="1" t="e">
        <f t="shared" si="8"/>
        <v>#REF!</v>
      </c>
      <c r="C90" s="1" t="str">
        <f t="shared" si="9"/>
        <v>PPIORG3203</v>
      </c>
      <c r="D90" s="1" t="str">
        <f t="shared" si="10"/>
        <v>PPISPLY320311</v>
      </c>
      <c r="E90" s="1" t="str">
        <f t="shared" si="11"/>
        <v>PPIMTHD3203118004025</v>
      </c>
      <c r="F90" s="1" t="str">
        <f>VLOOKUP( C90,MST_CM_ORG!A:B,2)</f>
        <v>出雲市</v>
      </c>
      <c r="G90" s="1" t="str">
        <f>VLOOKUP(D90, PPI_SPLYCD!A:B,2,FALSE)</f>
        <v>物品</v>
      </c>
      <c r="H90" s="1" t="str">
        <f>VLOOKUP(E90, MST_CM_BIDMTHD!A:B,2,FALSE)</f>
        <v>随意契約（複数業者）</v>
      </c>
    </row>
    <row r="91" spans="1:8" x14ac:dyDescent="0.15">
      <c r="A91" s="1" t="str">
        <f>RIGHT(MST_CM_BIDMTHD!A91,13)</f>
        <v>3203118011010</v>
      </c>
      <c r="B91" s="1" t="e">
        <f t="shared" si="8"/>
        <v>#REF!</v>
      </c>
      <c r="C91" s="1" t="str">
        <f t="shared" si="9"/>
        <v>PPIORG3203</v>
      </c>
      <c r="D91" s="1" t="str">
        <f t="shared" si="10"/>
        <v>PPISPLY320311</v>
      </c>
      <c r="E91" s="1" t="str">
        <f t="shared" si="11"/>
        <v>PPIMTHD3203118011010</v>
      </c>
      <c r="F91" s="1" t="str">
        <f>VLOOKUP( C91,MST_CM_ORG!A:B,2)</f>
        <v>出雲市</v>
      </c>
      <c r="G91" s="1" t="str">
        <f>VLOOKUP(D91, PPI_SPLYCD!A:B,2,FALSE)</f>
        <v>物品</v>
      </c>
      <c r="H91" s="1" t="str">
        <f>VLOOKUP(E91, MST_CM_BIDMTHD!A:B,2,FALSE)</f>
        <v>随意契約（オープンカウンタ）・少額</v>
      </c>
    </row>
    <row r="92" spans="1:8" x14ac:dyDescent="0.15">
      <c r="A92" s="1" t="str">
        <f>RIGHT(MST_CM_BIDMTHD!A92,13)</f>
        <v>3203118014020</v>
      </c>
      <c r="B92" s="1" t="e">
        <f t="shared" si="8"/>
        <v>#REF!</v>
      </c>
      <c r="C92" s="1" t="str">
        <f t="shared" si="9"/>
        <v>PPIORG3203</v>
      </c>
      <c r="D92" s="1" t="str">
        <f t="shared" si="10"/>
        <v>PPISPLY320311</v>
      </c>
      <c r="E92" s="1" t="str">
        <f t="shared" si="11"/>
        <v>PPIMTHD3203118014020</v>
      </c>
      <c r="F92" s="1" t="str">
        <f>VLOOKUP( C92,MST_CM_ORG!A:B,2)</f>
        <v>出雲市</v>
      </c>
      <c r="G92" s="1" t="str">
        <f>VLOOKUP(D92, PPI_SPLYCD!A:B,2,FALSE)</f>
        <v>物品</v>
      </c>
      <c r="H92" s="1" t="str">
        <f>VLOOKUP(E92, MST_CM_BIDMTHD!A:B,2,FALSE)</f>
        <v>随意契約（特定者）・少額</v>
      </c>
    </row>
    <row r="93" spans="1:8" x14ac:dyDescent="0.15">
      <c r="A93" s="1" t="str">
        <f>RIGHT(MST_CM_BIDMTHD!A93,13)</f>
        <v>3203118014025</v>
      </c>
      <c r="B93" s="1" t="e">
        <f t="shared" si="8"/>
        <v>#REF!</v>
      </c>
      <c r="C93" s="1" t="str">
        <f t="shared" si="9"/>
        <v>PPIORG3203</v>
      </c>
      <c r="D93" s="1" t="str">
        <f t="shared" si="10"/>
        <v>PPISPLY320311</v>
      </c>
      <c r="E93" s="1" t="str">
        <f t="shared" si="11"/>
        <v>PPIMTHD3203118014025</v>
      </c>
      <c r="F93" s="1" t="str">
        <f>VLOOKUP( C93,MST_CM_ORG!A:B,2)</f>
        <v>出雲市</v>
      </c>
      <c r="G93" s="1" t="str">
        <f>VLOOKUP(D93, PPI_SPLYCD!A:B,2,FALSE)</f>
        <v>物品</v>
      </c>
      <c r="H93" s="1" t="str">
        <f>VLOOKUP(E93, MST_CM_BIDMTHD!A:B,2,FALSE)</f>
        <v>随意契約（複数参加）・少額</v>
      </c>
    </row>
    <row r="94" spans="1:8" x14ac:dyDescent="0.15">
      <c r="A94" s="1" t="str">
        <f>RIGHT(MST_CM_BIDMTHD!A94,13)</f>
        <v>3204001002011</v>
      </c>
      <c r="B94" s="1" t="e">
        <f t="shared" si="8"/>
        <v>#REF!</v>
      </c>
      <c r="C94" s="1" t="str">
        <f t="shared" si="9"/>
        <v>PPIORG3204</v>
      </c>
      <c r="D94" s="1" t="str">
        <f t="shared" si="10"/>
        <v>PPISPLY320400</v>
      </c>
      <c r="E94" s="1" t="str">
        <f t="shared" si="11"/>
        <v>PPIMTHD3204001002011</v>
      </c>
      <c r="F94" s="1" t="str">
        <f>VLOOKUP( C94,MST_CM_ORG!A:B,2)</f>
        <v>益田市</v>
      </c>
      <c r="G94" s="1" t="str">
        <f>VLOOKUP(D94, PPI_SPLYCD!A:B,2,FALSE)</f>
        <v>工事</v>
      </c>
      <c r="H94" s="1" t="str">
        <f>VLOOKUP(E94, MST_CM_BIDMTHD!A:B,2,FALSE)</f>
        <v>一般競争入札</v>
      </c>
    </row>
    <row r="95" spans="1:8" x14ac:dyDescent="0.15">
      <c r="A95" s="1" t="str">
        <f>RIGHT(MST_CM_BIDMTHD!A95,13)</f>
        <v>3204001002013</v>
      </c>
      <c r="B95" s="1" t="e">
        <f t="shared" si="8"/>
        <v>#REF!</v>
      </c>
      <c r="C95" s="1" t="str">
        <f t="shared" si="9"/>
        <v>PPIORG3204</v>
      </c>
      <c r="D95" s="1" t="str">
        <f t="shared" si="10"/>
        <v>PPISPLY320400</v>
      </c>
      <c r="E95" s="1" t="str">
        <f t="shared" si="11"/>
        <v>PPIMTHD3204001002013</v>
      </c>
      <c r="F95" s="1" t="str">
        <f>VLOOKUP( C95,MST_CM_ORG!A:B,2)</f>
        <v>益田市</v>
      </c>
      <c r="G95" s="1" t="str">
        <f>VLOOKUP(D95, PPI_SPLYCD!A:B,2,FALSE)</f>
        <v>工事</v>
      </c>
      <c r="H95" s="1" t="str">
        <f>VLOOKUP(E95, MST_CM_BIDMTHD!A:B,2,FALSE)</f>
        <v>簡易型一般競争入札（事後審査型）</v>
      </c>
    </row>
    <row r="96" spans="1:8" x14ac:dyDescent="0.15">
      <c r="A96" s="1" t="str">
        <f>RIGHT(MST_CM_BIDMTHD!A96,13)</f>
        <v>3204002002027</v>
      </c>
      <c r="B96" s="1" t="e">
        <f t="shared" si="8"/>
        <v>#REF!</v>
      </c>
      <c r="C96" s="1" t="str">
        <f t="shared" si="9"/>
        <v>PPIORG3204</v>
      </c>
      <c r="D96" s="1" t="str">
        <f t="shared" si="10"/>
        <v>PPISPLY320400</v>
      </c>
      <c r="E96" s="1" t="str">
        <f t="shared" si="11"/>
        <v>PPIMTHD3204002002027</v>
      </c>
      <c r="F96" s="1" t="str">
        <f>VLOOKUP( C96,MST_CM_ORG!A:B,2)</f>
        <v>益田市</v>
      </c>
      <c r="G96" s="1" t="str">
        <f>VLOOKUP(D96, PPI_SPLYCD!A:B,2,FALSE)</f>
        <v>工事</v>
      </c>
      <c r="H96" s="1" t="str">
        <f>VLOOKUP(E96, MST_CM_BIDMTHD!A:B,2,FALSE)</f>
        <v>指名競争入札</v>
      </c>
    </row>
    <row r="97" spans="1:8" x14ac:dyDescent="0.15">
      <c r="A97" s="1" t="str">
        <f>RIGHT(MST_CM_BIDMTHD!A97,13)</f>
        <v>3204003002051</v>
      </c>
      <c r="B97" s="1" t="e">
        <f t="shared" si="8"/>
        <v>#REF!</v>
      </c>
      <c r="C97" s="1" t="str">
        <f t="shared" si="9"/>
        <v>PPIORG3204</v>
      </c>
      <c r="D97" s="1" t="str">
        <f t="shared" si="10"/>
        <v>PPISPLY320400</v>
      </c>
      <c r="E97" s="1" t="str">
        <f t="shared" si="11"/>
        <v>PPIMTHD3204003002051</v>
      </c>
      <c r="F97" s="1" t="str">
        <f>VLOOKUP( C97,MST_CM_ORG!A:B,2)</f>
        <v>益田市</v>
      </c>
      <c r="G97" s="1" t="str">
        <f>VLOOKUP(D97, PPI_SPLYCD!A:B,2,FALSE)</f>
        <v>工事</v>
      </c>
      <c r="H97" s="1" t="str">
        <f>VLOOKUP(E97, MST_CM_BIDMTHD!A:B,2,FALSE)</f>
        <v>随意契約</v>
      </c>
    </row>
    <row r="98" spans="1:8" x14ac:dyDescent="0.15">
      <c r="A98" s="1" t="str">
        <f>RIGHT(MST_CM_BIDMTHD!A98,13)</f>
        <v>3204011002011</v>
      </c>
      <c r="B98" s="1" t="e">
        <f t="shared" si="8"/>
        <v>#REF!</v>
      </c>
      <c r="C98" s="1" t="str">
        <f t="shared" si="9"/>
        <v>PPIORG3204</v>
      </c>
      <c r="D98" s="1" t="str">
        <f t="shared" si="10"/>
        <v>PPISPLY320401</v>
      </c>
      <c r="E98" s="1" t="str">
        <f t="shared" si="11"/>
        <v>PPIMTHD3204011002011</v>
      </c>
      <c r="F98" s="1" t="str">
        <f>VLOOKUP( C98,MST_CM_ORG!A:B,2)</f>
        <v>益田市</v>
      </c>
      <c r="G98" s="1" t="str">
        <f>VLOOKUP(D98, PPI_SPLYCD!A:B,2,FALSE)</f>
        <v>業務</v>
      </c>
      <c r="H98" s="1" t="str">
        <f>VLOOKUP(E98, MST_CM_BIDMTHD!A:B,2,FALSE)</f>
        <v>一般競争入札</v>
      </c>
    </row>
    <row r="99" spans="1:8" x14ac:dyDescent="0.15">
      <c r="A99" s="1" t="str">
        <f>RIGHT(MST_CM_BIDMTHD!A99,13)</f>
        <v>3204011002013</v>
      </c>
      <c r="B99" s="1" t="e">
        <f t="shared" si="8"/>
        <v>#REF!</v>
      </c>
      <c r="C99" s="1" t="str">
        <f t="shared" si="9"/>
        <v>PPIORG3204</v>
      </c>
      <c r="D99" s="1" t="str">
        <f t="shared" si="10"/>
        <v>PPISPLY320401</v>
      </c>
      <c r="E99" s="1" t="str">
        <f t="shared" si="11"/>
        <v>PPIMTHD3204011002013</v>
      </c>
      <c r="F99" s="1" t="str">
        <f>VLOOKUP( C99,MST_CM_ORG!A:B,2)</f>
        <v>益田市</v>
      </c>
      <c r="G99" s="1" t="str">
        <f>VLOOKUP(D99, PPI_SPLYCD!A:B,2,FALSE)</f>
        <v>業務</v>
      </c>
      <c r="H99" s="1" t="str">
        <f>VLOOKUP(E99, MST_CM_BIDMTHD!A:B,2,FALSE)</f>
        <v>簡易型一般競争入札（事後審査型）</v>
      </c>
    </row>
    <row r="100" spans="1:8" x14ac:dyDescent="0.15">
      <c r="A100" s="1" t="str">
        <f>RIGHT(MST_CM_BIDMTHD!A100,13)</f>
        <v>3204012002027</v>
      </c>
      <c r="B100" s="1" t="e">
        <f t="shared" si="8"/>
        <v>#REF!</v>
      </c>
      <c r="C100" s="1" t="str">
        <f t="shared" si="9"/>
        <v>PPIORG3204</v>
      </c>
      <c r="D100" s="1" t="str">
        <f t="shared" si="10"/>
        <v>PPISPLY320401</v>
      </c>
      <c r="E100" s="1" t="str">
        <f t="shared" si="11"/>
        <v>PPIMTHD3204012002027</v>
      </c>
      <c r="F100" s="1" t="str">
        <f>VLOOKUP( C100,MST_CM_ORG!A:B,2)</f>
        <v>益田市</v>
      </c>
      <c r="G100" s="1" t="str">
        <f>VLOOKUP(D100, PPI_SPLYCD!A:B,2,FALSE)</f>
        <v>業務</v>
      </c>
      <c r="H100" s="1" t="str">
        <f>VLOOKUP(E100, MST_CM_BIDMTHD!A:B,2,FALSE)</f>
        <v>指名競争入札</v>
      </c>
    </row>
    <row r="101" spans="1:8" x14ac:dyDescent="0.15">
      <c r="A101" s="1" t="str">
        <f>RIGHT(MST_CM_BIDMTHD!A101,13)</f>
        <v>3204013002051</v>
      </c>
      <c r="B101" s="1" t="e">
        <f t="shared" si="8"/>
        <v>#REF!</v>
      </c>
      <c r="C101" s="1" t="str">
        <f t="shared" si="9"/>
        <v>PPIORG3204</v>
      </c>
      <c r="D101" s="1" t="str">
        <f t="shared" si="10"/>
        <v>PPISPLY320401</v>
      </c>
      <c r="E101" s="1" t="str">
        <f t="shared" si="11"/>
        <v>PPIMTHD3204013002051</v>
      </c>
      <c r="F101" s="1" t="str">
        <f>VLOOKUP( C101,MST_CM_ORG!A:B,2)</f>
        <v>益田市</v>
      </c>
      <c r="G101" s="1" t="str">
        <f>VLOOKUP(D101, PPI_SPLYCD!A:B,2,FALSE)</f>
        <v>業務</v>
      </c>
      <c r="H101" s="1" t="str">
        <f>VLOOKUP(E101, MST_CM_BIDMTHD!A:B,2,FALSE)</f>
        <v>随意契約</v>
      </c>
    </row>
    <row r="102" spans="1:8" x14ac:dyDescent="0.15">
      <c r="A102" s="1" t="str">
        <f>RIGHT(MST_CM_BIDMTHD!A102,13)</f>
        <v>3204013002057</v>
      </c>
      <c r="B102" s="1" t="e">
        <f t="shared" si="8"/>
        <v>#REF!</v>
      </c>
      <c r="C102" s="1" t="str">
        <f t="shared" si="9"/>
        <v>PPIORG3204</v>
      </c>
      <c r="D102" s="1" t="str">
        <f t="shared" si="10"/>
        <v>PPISPLY320401</v>
      </c>
      <c r="E102" s="1" t="str">
        <f t="shared" si="11"/>
        <v>PPIMTHD3204013002057</v>
      </c>
      <c r="F102" s="1" t="str">
        <f>VLOOKUP( C102,MST_CM_ORG!A:B,2)</f>
        <v>益田市</v>
      </c>
      <c r="G102" s="1" t="str">
        <f>VLOOKUP(D102, PPI_SPLYCD!A:B,2,FALSE)</f>
        <v>業務</v>
      </c>
      <c r="H102" s="1" t="str">
        <f>VLOOKUP(E102, MST_CM_BIDMTHD!A:B,2,FALSE)</f>
        <v>標準プロポーザル</v>
      </c>
    </row>
    <row r="103" spans="1:8" x14ac:dyDescent="0.15">
      <c r="A103" s="1" t="str">
        <f>RIGHT(MST_CM_BIDMTHD!A103,13)</f>
        <v>3204118001010</v>
      </c>
      <c r="B103" s="1" t="e">
        <f t="shared" si="8"/>
        <v>#REF!</v>
      </c>
      <c r="C103" s="1" t="str">
        <f t="shared" si="9"/>
        <v>PPIORG3204</v>
      </c>
      <c r="D103" s="1" t="str">
        <f t="shared" si="10"/>
        <v>PPISPLY320411</v>
      </c>
      <c r="E103" s="1" t="str">
        <f t="shared" si="11"/>
        <v>PPIMTHD3204118001010</v>
      </c>
      <c r="F103" s="1" t="str">
        <f>VLOOKUP( C103,MST_CM_ORG!A:B,2)</f>
        <v>益田市</v>
      </c>
      <c r="G103" s="1" t="str">
        <f>VLOOKUP(D103, PPI_SPLYCD!A:B,2,FALSE)</f>
        <v>物品</v>
      </c>
      <c r="H103" s="1" t="str">
        <f>VLOOKUP(E103, MST_CM_BIDMTHD!A:B,2,FALSE)</f>
        <v>随意契約（オープンカウンタ）</v>
      </c>
    </row>
    <row r="104" spans="1:8" x14ac:dyDescent="0.15">
      <c r="A104" s="1" t="str">
        <f>RIGHT(MST_CM_BIDMTHD!A104,13)</f>
        <v>3204118002010</v>
      </c>
      <c r="B104" s="1" t="e">
        <f t="shared" si="8"/>
        <v>#REF!</v>
      </c>
      <c r="C104" s="1" t="str">
        <f t="shared" si="9"/>
        <v>PPIORG3204</v>
      </c>
      <c r="D104" s="1" t="str">
        <f t="shared" si="10"/>
        <v>PPISPLY320411</v>
      </c>
      <c r="E104" s="1" t="str">
        <f t="shared" si="11"/>
        <v>PPIMTHD3204118002010</v>
      </c>
      <c r="F104" s="1" t="str">
        <f>VLOOKUP( C104,MST_CM_ORG!A:B,2)</f>
        <v>益田市</v>
      </c>
      <c r="G104" s="1" t="str">
        <f>VLOOKUP(D104, PPI_SPLYCD!A:B,2,FALSE)</f>
        <v>物品</v>
      </c>
      <c r="H104" s="1" t="str">
        <f>VLOOKUP(E104, MST_CM_BIDMTHD!A:B,2,FALSE)</f>
        <v>一般競争入札（最低価格）</v>
      </c>
    </row>
    <row r="105" spans="1:8" x14ac:dyDescent="0.15">
      <c r="A105" s="1" t="str">
        <f>RIGHT(MST_CM_BIDMTHD!A105,13)</f>
        <v>3204118002020</v>
      </c>
      <c r="B105" s="1" t="e">
        <f t="shared" si="8"/>
        <v>#REF!</v>
      </c>
      <c r="C105" s="1" t="str">
        <f t="shared" si="9"/>
        <v>PPIORG3204</v>
      </c>
      <c r="D105" s="1" t="str">
        <f t="shared" si="10"/>
        <v>PPISPLY320411</v>
      </c>
      <c r="E105" s="1" t="str">
        <f t="shared" si="11"/>
        <v>PPIMTHD3204118002020</v>
      </c>
      <c r="F105" s="1" t="str">
        <f>VLOOKUP( C105,MST_CM_ORG!A:B,2)</f>
        <v>益田市</v>
      </c>
      <c r="G105" s="1" t="str">
        <f>VLOOKUP(D105, PPI_SPLYCD!A:B,2,FALSE)</f>
        <v>物品</v>
      </c>
      <c r="H105" s="1" t="str">
        <f>VLOOKUP(E105, MST_CM_BIDMTHD!A:B,2,FALSE)</f>
        <v>一般競争入札（最高価格）</v>
      </c>
    </row>
    <row r="106" spans="1:8" x14ac:dyDescent="0.15">
      <c r="A106" s="1" t="str">
        <f>RIGHT(MST_CM_BIDMTHD!A106,13)</f>
        <v>3204118002040</v>
      </c>
      <c r="B106" s="1" t="e">
        <f t="shared" si="8"/>
        <v>#REF!</v>
      </c>
      <c r="C106" s="1" t="str">
        <f t="shared" si="9"/>
        <v>PPIORG3204</v>
      </c>
      <c r="D106" s="1" t="str">
        <f t="shared" si="10"/>
        <v>PPISPLY320411</v>
      </c>
      <c r="E106" s="1" t="str">
        <f t="shared" si="11"/>
        <v>PPIMTHD3204118002040</v>
      </c>
      <c r="F106" s="1" t="str">
        <f>VLOOKUP( C106,MST_CM_ORG!A:B,2)</f>
        <v>益田市</v>
      </c>
      <c r="G106" s="1" t="str">
        <f>VLOOKUP(D106, PPI_SPLYCD!A:B,2,FALSE)</f>
        <v>物品</v>
      </c>
      <c r="H106" s="1" t="str">
        <f>VLOOKUP(E106, MST_CM_BIDMTHD!A:B,2,FALSE)</f>
        <v>一般競争入札（総合評価）</v>
      </c>
    </row>
    <row r="107" spans="1:8" x14ac:dyDescent="0.15">
      <c r="A107" s="1" t="str">
        <f>RIGHT(MST_CM_BIDMTHD!A107,13)</f>
        <v>3204118002050</v>
      </c>
      <c r="B107" s="1" t="e">
        <f t="shared" si="8"/>
        <v>#REF!</v>
      </c>
      <c r="C107" s="1" t="str">
        <f t="shared" si="9"/>
        <v>PPIORG3204</v>
      </c>
      <c r="D107" s="1" t="str">
        <f t="shared" si="10"/>
        <v>PPISPLY320411</v>
      </c>
      <c r="E107" s="1" t="str">
        <f t="shared" si="11"/>
        <v>PPIMTHD3204118002050</v>
      </c>
      <c r="F107" s="1" t="str">
        <f>VLOOKUP( C107,MST_CM_ORG!A:B,2)</f>
        <v>益田市</v>
      </c>
      <c r="G107" s="1" t="str">
        <f>VLOOKUP(D107, PPI_SPLYCD!A:B,2,FALSE)</f>
        <v>物品</v>
      </c>
      <c r="H107" s="1" t="str">
        <f>VLOOKUP(E107, MST_CM_BIDMTHD!A:B,2,FALSE)</f>
        <v>一般競争入札（複数落札）</v>
      </c>
    </row>
    <row r="108" spans="1:8" x14ac:dyDescent="0.15">
      <c r="A108" s="1" t="str">
        <f>RIGHT(MST_CM_BIDMTHD!A108,13)</f>
        <v>3204118003010</v>
      </c>
      <c r="B108" s="1" t="e">
        <f t="shared" si="8"/>
        <v>#REF!</v>
      </c>
      <c r="C108" s="1" t="str">
        <f t="shared" si="9"/>
        <v>PPIORG3204</v>
      </c>
      <c r="D108" s="1" t="str">
        <f t="shared" si="10"/>
        <v>PPISPLY320411</v>
      </c>
      <c r="E108" s="1" t="str">
        <f t="shared" si="11"/>
        <v>PPIMTHD3204118003010</v>
      </c>
      <c r="F108" s="1" t="str">
        <f>VLOOKUP( C108,MST_CM_ORG!A:B,2)</f>
        <v>益田市</v>
      </c>
      <c r="G108" s="1" t="str">
        <f>VLOOKUP(D108, PPI_SPLYCD!A:B,2,FALSE)</f>
        <v>物品</v>
      </c>
      <c r="H108" s="1" t="str">
        <f>VLOOKUP(E108, MST_CM_BIDMTHD!A:B,2,FALSE)</f>
        <v>指名競争入札（最低価格）</v>
      </c>
    </row>
    <row r="109" spans="1:8" x14ac:dyDescent="0.15">
      <c r="A109" s="1" t="str">
        <f>RIGHT(MST_CM_BIDMTHD!A109,13)</f>
        <v>3204118003020</v>
      </c>
      <c r="B109" s="1" t="e">
        <f t="shared" si="8"/>
        <v>#REF!</v>
      </c>
      <c r="C109" s="1" t="str">
        <f t="shared" si="9"/>
        <v>PPIORG3204</v>
      </c>
      <c r="D109" s="1" t="str">
        <f t="shared" si="10"/>
        <v>PPISPLY320411</v>
      </c>
      <c r="E109" s="1" t="str">
        <f t="shared" si="11"/>
        <v>PPIMTHD3204118003020</v>
      </c>
      <c r="F109" s="1" t="str">
        <f>VLOOKUP( C109,MST_CM_ORG!A:B,2)</f>
        <v>益田市</v>
      </c>
      <c r="G109" s="1" t="str">
        <f>VLOOKUP(D109, PPI_SPLYCD!A:B,2,FALSE)</f>
        <v>物品</v>
      </c>
      <c r="H109" s="1" t="str">
        <f>VLOOKUP(E109, MST_CM_BIDMTHD!A:B,2,FALSE)</f>
        <v>指名競争入札（最高価格）</v>
      </c>
    </row>
    <row r="110" spans="1:8" x14ac:dyDescent="0.15">
      <c r="A110" s="1" t="str">
        <f>RIGHT(MST_CM_BIDMTHD!A110,13)</f>
        <v>3204118003040</v>
      </c>
      <c r="B110" s="1" t="e">
        <f t="shared" si="8"/>
        <v>#REF!</v>
      </c>
      <c r="C110" s="1" t="str">
        <f t="shared" si="9"/>
        <v>PPIORG3204</v>
      </c>
      <c r="D110" s="1" t="str">
        <f t="shared" si="10"/>
        <v>PPISPLY320411</v>
      </c>
      <c r="E110" s="1" t="str">
        <f t="shared" si="11"/>
        <v>PPIMTHD3204118003040</v>
      </c>
      <c r="F110" s="1" t="str">
        <f>VLOOKUP( C110,MST_CM_ORG!A:B,2)</f>
        <v>益田市</v>
      </c>
      <c r="G110" s="1" t="str">
        <f>VLOOKUP(D110, PPI_SPLYCD!A:B,2,FALSE)</f>
        <v>物品</v>
      </c>
      <c r="H110" s="1" t="str">
        <f>VLOOKUP(E110, MST_CM_BIDMTHD!A:B,2,FALSE)</f>
        <v>指名競争入札（総合評価）</v>
      </c>
    </row>
    <row r="111" spans="1:8" x14ac:dyDescent="0.15">
      <c r="A111" s="1" t="str">
        <f>RIGHT(MST_CM_BIDMTHD!A111,13)</f>
        <v>3204118003050</v>
      </c>
      <c r="B111" s="1" t="e">
        <f t="shared" si="8"/>
        <v>#REF!</v>
      </c>
      <c r="C111" s="1" t="str">
        <f t="shared" si="9"/>
        <v>PPIORG3204</v>
      </c>
      <c r="D111" s="1" t="str">
        <f t="shared" si="10"/>
        <v>PPISPLY320411</v>
      </c>
      <c r="E111" s="1" t="str">
        <f t="shared" si="11"/>
        <v>PPIMTHD3204118003050</v>
      </c>
      <c r="F111" s="1" t="str">
        <f>VLOOKUP( C111,MST_CM_ORG!A:B,2)</f>
        <v>益田市</v>
      </c>
      <c r="G111" s="1" t="str">
        <f>VLOOKUP(D111, PPI_SPLYCD!A:B,2,FALSE)</f>
        <v>物品</v>
      </c>
      <c r="H111" s="1" t="str">
        <f>VLOOKUP(E111, MST_CM_BIDMTHD!A:B,2,FALSE)</f>
        <v>指名競争入札（複数落札）</v>
      </c>
    </row>
    <row r="112" spans="1:8" x14ac:dyDescent="0.15">
      <c r="A112" s="1" t="str">
        <f>RIGHT(MST_CM_BIDMTHD!A112,13)</f>
        <v>3204118004020</v>
      </c>
      <c r="B112" s="1" t="e">
        <f t="shared" si="8"/>
        <v>#REF!</v>
      </c>
      <c r="C112" s="1" t="str">
        <f t="shared" si="9"/>
        <v>PPIORG3204</v>
      </c>
      <c r="D112" s="1" t="str">
        <f t="shared" si="10"/>
        <v>PPISPLY320411</v>
      </c>
      <c r="E112" s="1" t="str">
        <f t="shared" si="11"/>
        <v>PPIMTHD3204118004020</v>
      </c>
      <c r="F112" s="1" t="str">
        <f>VLOOKUP( C112,MST_CM_ORG!A:B,2)</f>
        <v>益田市</v>
      </c>
      <c r="G112" s="1" t="str">
        <f>VLOOKUP(D112, PPI_SPLYCD!A:B,2,FALSE)</f>
        <v>物品</v>
      </c>
      <c r="H112" s="1" t="str">
        <f>VLOOKUP(E112, MST_CM_BIDMTHD!A:B,2,FALSE)</f>
        <v>随意契約（特定者）</v>
      </c>
    </row>
    <row r="113" spans="1:8" x14ac:dyDescent="0.15">
      <c r="A113" s="1" t="str">
        <f>RIGHT(MST_CM_BIDMTHD!A113,13)</f>
        <v>3204118004025</v>
      </c>
      <c r="B113" s="1" t="e">
        <f t="shared" si="8"/>
        <v>#REF!</v>
      </c>
      <c r="C113" s="1" t="str">
        <f t="shared" si="9"/>
        <v>PPIORG3204</v>
      </c>
      <c r="D113" s="1" t="str">
        <f t="shared" si="10"/>
        <v>PPISPLY320411</v>
      </c>
      <c r="E113" s="1" t="str">
        <f t="shared" si="11"/>
        <v>PPIMTHD3204118004025</v>
      </c>
      <c r="F113" s="1" t="str">
        <f>VLOOKUP( C113,MST_CM_ORG!A:B,2)</f>
        <v>益田市</v>
      </c>
      <c r="G113" s="1" t="str">
        <f>VLOOKUP(D113, PPI_SPLYCD!A:B,2,FALSE)</f>
        <v>物品</v>
      </c>
      <c r="H113" s="1" t="str">
        <f>VLOOKUP(E113, MST_CM_BIDMTHD!A:B,2,FALSE)</f>
        <v>随意契約（複数業者）</v>
      </c>
    </row>
    <row r="114" spans="1:8" x14ac:dyDescent="0.15">
      <c r="A114" s="1" t="str">
        <f>RIGHT(MST_CM_BIDMTHD!A114,13)</f>
        <v>3204118011010</v>
      </c>
      <c r="B114" s="1" t="e">
        <f t="shared" si="8"/>
        <v>#REF!</v>
      </c>
      <c r="C114" s="1" t="str">
        <f t="shared" si="9"/>
        <v>PPIORG3204</v>
      </c>
      <c r="D114" s="1" t="str">
        <f t="shared" si="10"/>
        <v>PPISPLY320411</v>
      </c>
      <c r="E114" s="1" t="str">
        <f t="shared" si="11"/>
        <v>PPIMTHD3204118011010</v>
      </c>
      <c r="F114" s="1" t="str">
        <f>VLOOKUP( C114,MST_CM_ORG!A:B,2)</f>
        <v>益田市</v>
      </c>
      <c r="G114" s="1" t="str">
        <f>VLOOKUP(D114, PPI_SPLYCD!A:B,2,FALSE)</f>
        <v>物品</v>
      </c>
      <c r="H114" s="1" t="str">
        <f>VLOOKUP(E114, MST_CM_BIDMTHD!A:B,2,FALSE)</f>
        <v>随意契約（オープンカウンタ）・少額</v>
      </c>
    </row>
    <row r="115" spans="1:8" x14ac:dyDescent="0.15">
      <c r="A115" s="1" t="str">
        <f>RIGHT(MST_CM_BIDMTHD!A115,13)</f>
        <v>3204118014020</v>
      </c>
      <c r="B115" s="1" t="e">
        <f t="shared" si="8"/>
        <v>#REF!</v>
      </c>
      <c r="C115" s="1" t="str">
        <f t="shared" si="9"/>
        <v>PPIORG3204</v>
      </c>
      <c r="D115" s="1" t="str">
        <f t="shared" si="10"/>
        <v>PPISPLY320411</v>
      </c>
      <c r="E115" s="1" t="str">
        <f t="shared" si="11"/>
        <v>PPIMTHD3204118014020</v>
      </c>
      <c r="F115" s="1" t="str">
        <f>VLOOKUP( C115,MST_CM_ORG!A:B,2)</f>
        <v>益田市</v>
      </c>
      <c r="G115" s="1" t="str">
        <f>VLOOKUP(D115, PPI_SPLYCD!A:B,2,FALSE)</f>
        <v>物品</v>
      </c>
      <c r="H115" s="1" t="str">
        <f>VLOOKUP(E115, MST_CM_BIDMTHD!A:B,2,FALSE)</f>
        <v>随意契約（特定者）・少額</v>
      </c>
    </row>
    <row r="116" spans="1:8" x14ac:dyDescent="0.15">
      <c r="A116" s="1" t="str">
        <f>RIGHT(MST_CM_BIDMTHD!A116,13)</f>
        <v>3204118014025</v>
      </c>
      <c r="B116" s="1" t="e">
        <f t="shared" si="8"/>
        <v>#REF!</v>
      </c>
      <c r="C116" s="1" t="str">
        <f t="shared" si="9"/>
        <v>PPIORG3204</v>
      </c>
      <c r="D116" s="1" t="str">
        <f t="shared" si="10"/>
        <v>PPISPLY320411</v>
      </c>
      <c r="E116" s="1" t="str">
        <f t="shared" si="11"/>
        <v>PPIMTHD3204118014025</v>
      </c>
      <c r="F116" s="1" t="str">
        <f>VLOOKUP( C116,MST_CM_ORG!A:B,2)</f>
        <v>益田市</v>
      </c>
      <c r="G116" s="1" t="str">
        <f>VLOOKUP(D116, PPI_SPLYCD!A:B,2,FALSE)</f>
        <v>物品</v>
      </c>
      <c r="H116" s="1" t="str">
        <f>VLOOKUP(E116, MST_CM_BIDMTHD!A:B,2,FALSE)</f>
        <v>随意契約（複数参加）・少額</v>
      </c>
    </row>
    <row r="117" spans="1:8" x14ac:dyDescent="0.15">
      <c r="A117" s="1" t="str">
        <f>RIGHT(MST_CM_BIDMTHD!A117,13)</f>
        <v>3208001002011</v>
      </c>
      <c r="B117" s="1" t="e">
        <f t="shared" si="8"/>
        <v>#REF!</v>
      </c>
      <c r="C117" s="1" t="str">
        <f t="shared" si="9"/>
        <v>PPIORG3208</v>
      </c>
      <c r="D117" s="1" t="str">
        <f t="shared" si="10"/>
        <v>PPISPLY320800</v>
      </c>
      <c r="E117" s="1" t="str">
        <f t="shared" si="11"/>
        <v>PPIMTHD3208001002011</v>
      </c>
      <c r="F117" s="1" t="str">
        <f>VLOOKUP( C117,MST_CM_ORG!A:B,2)</f>
        <v>雲南市</v>
      </c>
      <c r="G117" s="1" t="str">
        <f>VLOOKUP(D117, PPI_SPLYCD!A:B,2,FALSE)</f>
        <v>工事</v>
      </c>
      <c r="H117" s="1" t="str">
        <f>VLOOKUP(E117, MST_CM_BIDMTHD!A:B,2,FALSE)</f>
        <v>一般競争入札</v>
      </c>
    </row>
    <row r="118" spans="1:8" x14ac:dyDescent="0.15">
      <c r="A118" s="1" t="str">
        <f>RIGHT(MST_CM_BIDMTHD!A118,13)</f>
        <v>3208001002013</v>
      </c>
      <c r="B118" s="1" t="e">
        <f t="shared" si="8"/>
        <v>#REF!</v>
      </c>
      <c r="C118" s="1" t="str">
        <f t="shared" si="9"/>
        <v>PPIORG3208</v>
      </c>
      <c r="D118" s="1" t="str">
        <f t="shared" si="10"/>
        <v>PPISPLY320800</v>
      </c>
      <c r="E118" s="1" t="str">
        <f t="shared" si="11"/>
        <v>PPIMTHD3208001002013</v>
      </c>
      <c r="F118" s="1" t="str">
        <f>VLOOKUP( C118,MST_CM_ORG!A:B,2)</f>
        <v>雲南市</v>
      </c>
      <c r="G118" s="1" t="str">
        <f>VLOOKUP(D118, PPI_SPLYCD!A:B,2,FALSE)</f>
        <v>工事</v>
      </c>
      <c r="H118" s="1" t="str">
        <f>VLOOKUP(E118, MST_CM_BIDMTHD!A:B,2,FALSE)</f>
        <v>簡易型一般競争入札（事後審査型）</v>
      </c>
    </row>
    <row r="119" spans="1:8" x14ac:dyDescent="0.15">
      <c r="A119" s="1" t="str">
        <f>RIGHT(MST_CM_BIDMTHD!A119,13)</f>
        <v>3208002002027</v>
      </c>
      <c r="B119" s="1" t="e">
        <f t="shared" si="8"/>
        <v>#REF!</v>
      </c>
      <c r="C119" s="1" t="str">
        <f t="shared" si="9"/>
        <v>PPIORG3208</v>
      </c>
      <c r="D119" s="1" t="str">
        <f t="shared" si="10"/>
        <v>PPISPLY320800</v>
      </c>
      <c r="E119" s="1" t="str">
        <f t="shared" si="11"/>
        <v>PPIMTHD3208002002027</v>
      </c>
      <c r="F119" s="1" t="str">
        <f>VLOOKUP( C119,MST_CM_ORG!A:B,2)</f>
        <v>雲南市</v>
      </c>
      <c r="G119" s="1" t="str">
        <f>VLOOKUP(D119, PPI_SPLYCD!A:B,2,FALSE)</f>
        <v>工事</v>
      </c>
      <c r="H119" s="1" t="str">
        <f>VLOOKUP(E119, MST_CM_BIDMTHD!A:B,2,FALSE)</f>
        <v>指名競争入札</v>
      </c>
    </row>
    <row r="120" spans="1:8" x14ac:dyDescent="0.15">
      <c r="A120" s="1" t="str">
        <f>RIGHT(MST_CM_BIDMTHD!A120,13)</f>
        <v>3208003002051</v>
      </c>
      <c r="B120" s="1" t="e">
        <f t="shared" si="8"/>
        <v>#REF!</v>
      </c>
      <c r="C120" s="1" t="str">
        <f t="shared" si="9"/>
        <v>PPIORG3208</v>
      </c>
      <c r="D120" s="1" t="str">
        <f t="shared" si="10"/>
        <v>PPISPLY320800</v>
      </c>
      <c r="E120" s="1" t="str">
        <f t="shared" si="11"/>
        <v>PPIMTHD3208003002051</v>
      </c>
      <c r="F120" s="1" t="str">
        <f>VLOOKUP( C120,MST_CM_ORG!A:B,2)</f>
        <v>雲南市</v>
      </c>
      <c r="G120" s="1" t="str">
        <f>VLOOKUP(D120, PPI_SPLYCD!A:B,2,FALSE)</f>
        <v>工事</v>
      </c>
      <c r="H120" s="1" t="str">
        <f>VLOOKUP(E120, MST_CM_BIDMTHD!A:B,2,FALSE)</f>
        <v>随意契約</v>
      </c>
    </row>
    <row r="121" spans="1:8" x14ac:dyDescent="0.15">
      <c r="A121" s="1" t="str">
        <f>RIGHT(MST_CM_BIDMTHD!A121,13)</f>
        <v>3208011002011</v>
      </c>
      <c r="B121" s="1" t="e">
        <f t="shared" si="8"/>
        <v>#REF!</v>
      </c>
      <c r="C121" s="1" t="str">
        <f t="shared" si="9"/>
        <v>PPIORG3208</v>
      </c>
      <c r="D121" s="1" t="str">
        <f t="shared" si="10"/>
        <v>PPISPLY320801</v>
      </c>
      <c r="E121" s="1" t="str">
        <f t="shared" si="11"/>
        <v>PPIMTHD3208011002011</v>
      </c>
      <c r="F121" s="1" t="str">
        <f>VLOOKUP( C121,MST_CM_ORG!A:B,2)</f>
        <v>雲南市</v>
      </c>
      <c r="G121" s="1" t="str">
        <f>VLOOKUP(D121, PPI_SPLYCD!A:B,2,FALSE)</f>
        <v>業務</v>
      </c>
      <c r="H121" s="1" t="str">
        <f>VLOOKUP(E121, MST_CM_BIDMTHD!A:B,2,FALSE)</f>
        <v>一般競争入札</v>
      </c>
    </row>
    <row r="122" spans="1:8" x14ac:dyDescent="0.15">
      <c r="A122" s="1" t="str">
        <f>RIGHT(MST_CM_BIDMTHD!A122,13)</f>
        <v>3208011002013</v>
      </c>
      <c r="B122" s="1" t="e">
        <f t="shared" si="8"/>
        <v>#REF!</v>
      </c>
      <c r="C122" s="1" t="str">
        <f t="shared" si="9"/>
        <v>PPIORG3208</v>
      </c>
      <c r="D122" s="1" t="str">
        <f t="shared" si="10"/>
        <v>PPISPLY320801</v>
      </c>
      <c r="E122" s="1" t="str">
        <f t="shared" si="11"/>
        <v>PPIMTHD3208011002013</v>
      </c>
      <c r="F122" s="1" t="str">
        <f>VLOOKUP( C122,MST_CM_ORG!A:B,2)</f>
        <v>雲南市</v>
      </c>
      <c r="G122" s="1" t="str">
        <f>VLOOKUP(D122, PPI_SPLYCD!A:B,2,FALSE)</f>
        <v>業務</v>
      </c>
      <c r="H122" s="1" t="str">
        <f>VLOOKUP(E122, MST_CM_BIDMTHD!A:B,2,FALSE)</f>
        <v>簡易型一般競争入札（事後審査型）</v>
      </c>
    </row>
    <row r="123" spans="1:8" x14ac:dyDescent="0.15">
      <c r="A123" s="1" t="str">
        <f>RIGHT(MST_CM_BIDMTHD!A123,13)</f>
        <v>3208012002027</v>
      </c>
      <c r="B123" s="1" t="e">
        <f t="shared" si="8"/>
        <v>#REF!</v>
      </c>
      <c r="C123" s="1" t="str">
        <f t="shared" si="9"/>
        <v>PPIORG3208</v>
      </c>
      <c r="D123" s="1" t="str">
        <f t="shared" si="10"/>
        <v>PPISPLY320801</v>
      </c>
      <c r="E123" s="1" t="str">
        <f t="shared" si="11"/>
        <v>PPIMTHD3208012002027</v>
      </c>
      <c r="F123" s="1" t="str">
        <f>VLOOKUP( C123,MST_CM_ORG!A:B,2)</f>
        <v>雲南市</v>
      </c>
      <c r="G123" s="1" t="str">
        <f>VLOOKUP(D123, PPI_SPLYCD!A:B,2,FALSE)</f>
        <v>業務</v>
      </c>
      <c r="H123" s="1" t="str">
        <f>VLOOKUP(E123, MST_CM_BIDMTHD!A:B,2,FALSE)</f>
        <v>指名競争入札</v>
      </c>
    </row>
    <row r="124" spans="1:8" x14ac:dyDescent="0.15">
      <c r="A124" s="1" t="str">
        <f>RIGHT(MST_CM_BIDMTHD!A124,13)</f>
        <v>3208013002051</v>
      </c>
      <c r="B124" s="1" t="e">
        <f t="shared" si="8"/>
        <v>#REF!</v>
      </c>
      <c r="C124" s="1" t="str">
        <f t="shared" si="9"/>
        <v>PPIORG3208</v>
      </c>
      <c r="D124" s="1" t="str">
        <f t="shared" si="10"/>
        <v>PPISPLY320801</v>
      </c>
      <c r="E124" s="1" t="str">
        <f t="shared" si="11"/>
        <v>PPIMTHD3208013002051</v>
      </c>
      <c r="F124" s="1" t="str">
        <f>VLOOKUP( C124,MST_CM_ORG!A:B,2)</f>
        <v>雲南市</v>
      </c>
      <c r="G124" s="1" t="str">
        <f>VLOOKUP(D124, PPI_SPLYCD!A:B,2,FALSE)</f>
        <v>業務</v>
      </c>
      <c r="H124" s="1" t="str">
        <f>VLOOKUP(E124, MST_CM_BIDMTHD!A:B,2,FALSE)</f>
        <v>随意契約</v>
      </c>
    </row>
    <row r="125" spans="1:8" x14ac:dyDescent="0.15">
      <c r="A125" s="1" t="str">
        <f>RIGHT(MST_CM_BIDMTHD!A125,13)</f>
        <v>3208013002057</v>
      </c>
      <c r="B125" s="1" t="e">
        <f t="shared" si="8"/>
        <v>#REF!</v>
      </c>
      <c r="C125" s="1" t="str">
        <f t="shared" si="9"/>
        <v>PPIORG3208</v>
      </c>
      <c r="D125" s="1" t="str">
        <f t="shared" si="10"/>
        <v>PPISPLY320801</v>
      </c>
      <c r="E125" s="1" t="str">
        <f t="shared" si="11"/>
        <v>PPIMTHD3208013002057</v>
      </c>
      <c r="F125" s="1" t="str">
        <f>VLOOKUP( C125,MST_CM_ORG!A:B,2)</f>
        <v>雲南市</v>
      </c>
      <c r="G125" s="1" t="str">
        <f>VLOOKUP(D125, PPI_SPLYCD!A:B,2,FALSE)</f>
        <v>業務</v>
      </c>
      <c r="H125" s="1" t="str">
        <f>VLOOKUP(E125, MST_CM_BIDMTHD!A:B,2,FALSE)</f>
        <v>標準プロポーザル</v>
      </c>
    </row>
    <row r="126" spans="1:8" x14ac:dyDescent="0.15">
      <c r="A126" s="1" t="str">
        <f>RIGHT(MST_CM_BIDMTHD!A126,13)</f>
        <v>3208118001010</v>
      </c>
      <c r="B126" s="1" t="e">
        <f t="shared" si="8"/>
        <v>#REF!</v>
      </c>
      <c r="C126" s="1" t="str">
        <f t="shared" si="9"/>
        <v>PPIORG3208</v>
      </c>
      <c r="D126" s="1" t="str">
        <f t="shared" si="10"/>
        <v>PPISPLY320811</v>
      </c>
      <c r="E126" s="1" t="str">
        <f t="shared" si="11"/>
        <v>PPIMTHD3208118001010</v>
      </c>
      <c r="F126" s="1" t="str">
        <f>VLOOKUP( C126,MST_CM_ORG!A:B,2)</f>
        <v>雲南市</v>
      </c>
      <c r="G126" s="1" t="str">
        <f>VLOOKUP(D126, PPI_SPLYCD!A:B,2,FALSE)</f>
        <v>物品</v>
      </c>
      <c r="H126" s="1" t="str">
        <f>VLOOKUP(E126, MST_CM_BIDMTHD!A:B,2,FALSE)</f>
        <v>随意契約（オープンカウンタ）</v>
      </c>
    </row>
    <row r="127" spans="1:8" x14ac:dyDescent="0.15">
      <c r="A127" s="1" t="str">
        <f>RIGHT(MST_CM_BIDMTHD!A127,13)</f>
        <v>3208118002010</v>
      </c>
      <c r="B127" s="1" t="e">
        <f t="shared" si="8"/>
        <v>#REF!</v>
      </c>
      <c r="C127" s="1" t="str">
        <f t="shared" si="9"/>
        <v>PPIORG3208</v>
      </c>
      <c r="D127" s="1" t="str">
        <f t="shared" si="10"/>
        <v>PPISPLY320811</v>
      </c>
      <c r="E127" s="1" t="str">
        <f t="shared" si="11"/>
        <v>PPIMTHD3208118002010</v>
      </c>
      <c r="F127" s="1" t="str">
        <f>VLOOKUP( C127,MST_CM_ORG!A:B,2)</f>
        <v>雲南市</v>
      </c>
      <c r="G127" s="1" t="str">
        <f>VLOOKUP(D127, PPI_SPLYCD!A:B,2,FALSE)</f>
        <v>物品</v>
      </c>
      <c r="H127" s="1" t="str">
        <f>VLOOKUP(E127, MST_CM_BIDMTHD!A:B,2,FALSE)</f>
        <v>一般競争入札（最低価格）</v>
      </c>
    </row>
    <row r="128" spans="1:8" x14ac:dyDescent="0.15">
      <c r="A128" s="1" t="str">
        <f>RIGHT(MST_CM_BIDMTHD!A128,13)</f>
        <v>3208118002020</v>
      </c>
      <c r="B128" s="1" t="e">
        <f t="shared" ref="B128:B191" si="12">IF(OR(ISERROR(F128),ISERROR(G128),ISERROR(H128)),"",IF(org_name&lt;&gt;F128,"",CONCATENATE(G128,"：",H128)))</f>
        <v>#REF!</v>
      </c>
      <c r="C128" s="1" t="str">
        <f t="shared" ref="C128:C191" si="13">"PPIORG"&amp;LEFT(A128,4)</f>
        <v>PPIORG3208</v>
      </c>
      <c r="D128" s="1" t="str">
        <f t="shared" ref="D128:D191" si="14">"PPISPLY"&amp;LEFT(A128,6)</f>
        <v>PPISPLY320811</v>
      </c>
      <c r="E128" s="1" t="str">
        <f t="shared" ref="E128:E191" si="15">"PPIMTHD"&amp;A128</f>
        <v>PPIMTHD3208118002020</v>
      </c>
      <c r="F128" s="1" t="str">
        <f>VLOOKUP( C128,MST_CM_ORG!A:B,2)</f>
        <v>雲南市</v>
      </c>
      <c r="G128" s="1" t="str">
        <f>VLOOKUP(D128, PPI_SPLYCD!A:B,2,FALSE)</f>
        <v>物品</v>
      </c>
      <c r="H128" s="1" t="str">
        <f>VLOOKUP(E128, MST_CM_BIDMTHD!A:B,2,FALSE)</f>
        <v>一般競争入札（最高価格）</v>
      </c>
    </row>
    <row r="129" spans="1:8" x14ac:dyDescent="0.15">
      <c r="A129" s="1" t="str">
        <f>RIGHT(MST_CM_BIDMTHD!A129,13)</f>
        <v>3208118002040</v>
      </c>
      <c r="B129" s="1" t="e">
        <f t="shared" si="12"/>
        <v>#REF!</v>
      </c>
      <c r="C129" s="1" t="str">
        <f t="shared" si="13"/>
        <v>PPIORG3208</v>
      </c>
      <c r="D129" s="1" t="str">
        <f t="shared" si="14"/>
        <v>PPISPLY320811</v>
      </c>
      <c r="E129" s="1" t="str">
        <f t="shared" si="15"/>
        <v>PPIMTHD3208118002040</v>
      </c>
      <c r="F129" s="1" t="str">
        <f>VLOOKUP( C129,MST_CM_ORG!A:B,2)</f>
        <v>雲南市</v>
      </c>
      <c r="G129" s="1" t="str">
        <f>VLOOKUP(D129, PPI_SPLYCD!A:B,2,FALSE)</f>
        <v>物品</v>
      </c>
      <c r="H129" s="1" t="str">
        <f>VLOOKUP(E129, MST_CM_BIDMTHD!A:B,2,FALSE)</f>
        <v>一般競争入札（総合評価）</v>
      </c>
    </row>
    <row r="130" spans="1:8" x14ac:dyDescent="0.15">
      <c r="A130" s="1" t="str">
        <f>RIGHT(MST_CM_BIDMTHD!A130,13)</f>
        <v>3208118002050</v>
      </c>
      <c r="B130" s="1" t="e">
        <f t="shared" si="12"/>
        <v>#REF!</v>
      </c>
      <c r="C130" s="1" t="str">
        <f t="shared" si="13"/>
        <v>PPIORG3208</v>
      </c>
      <c r="D130" s="1" t="str">
        <f t="shared" si="14"/>
        <v>PPISPLY320811</v>
      </c>
      <c r="E130" s="1" t="str">
        <f t="shared" si="15"/>
        <v>PPIMTHD3208118002050</v>
      </c>
      <c r="F130" s="1" t="str">
        <f>VLOOKUP( C130,MST_CM_ORG!A:B,2)</f>
        <v>雲南市</v>
      </c>
      <c r="G130" s="1" t="str">
        <f>VLOOKUP(D130, PPI_SPLYCD!A:B,2,FALSE)</f>
        <v>物品</v>
      </c>
      <c r="H130" s="1" t="str">
        <f>VLOOKUP(E130, MST_CM_BIDMTHD!A:B,2,FALSE)</f>
        <v>一般競争入札（複数落札）</v>
      </c>
    </row>
    <row r="131" spans="1:8" x14ac:dyDescent="0.15">
      <c r="A131" s="1" t="str">
        <f>RIGHT(MST_CM_BIDMTHD!A131,13)</f>
        <v>3208118003010</v>
      </c>
      <c r="B131" s="1" t="e">
        <f t="shared" si="12"/>
        <v>#REF!</v>
      </c>
      <c r="C131" s="1" t="str">
        <f t="shared" si="13"/>
        <v>PPIORG3208</v>
      </c>
      <c r="D131" s="1" t="str">
        <f t="shared" si="14"/>
        <v>PPISPLY320811</v>
      </c>
      <c r="E131" s="1" t="str">
        <f t="shared" si="15"/>
        <v>PPIMTHD3208118003010</v>
      </c>
      <c r="F131" s="1" t="str">
        <f>VLOOKUP( C131,MST_CM_ORG!A:B,2)</f>
        <v>雲南市</v>
      </c>
      <c r="G131" s="1" t="str">
        <f>VLOOKUP(D131, PPI_SPLYCD!A:B,2,FALSE)</f>
        <v>物品</v>
      </c>
      <c r="H131" s="1" t="str">
        <f>VLOOKUP(E131, MST_CM_BIDMTHD!A:B,2,FALSE)</f>
        <v>指名競争入札（最低価格）</v>
      </c>
    </row>
    <row r="132" spans="1:8" x14ac:dyDescent="0.15">
      <c r="A132" s="1" t="str">
        <f>RIGHT(MST_CM_BIDMTHD!A132,13)</f>
        <v>3208118003020</v>
      </c>
      <c r="B132" s="1" t="e">
        <f t="shared" si="12"/>
        <v>#REF!</v>
      </c>
      <c r="C132" s="1" t="str">
        <f t="shared" si="13"/>
        <v>PPIORG3208</v>
      </c>
      <c r="D132" s="1" t="str">
        <f t="shared" si="14"/>
        <v>PPISPLY320811</v>
      </c>
      <c r="E132" s="1" t="str">
        <f t="shared" si="15"/>
        <v>PPIMTHD3208118003020</v>
      </c>
      <c r="F132" s="1" t="str">
        <f>VLOOKUP( C132,MST_CM_ORG!A:B,2)</f>
        <v>雲南市</v>
      </c>
      <c r="G132" s="1" t="str">
        <f>VLOOKUP(D132, PPI_SPLYCD!A:B,2,FALSE)</f>
        <v>物品</v>
      </c>
      <c r="H132" s="1" t="str">
        <f>VLOOKUP(E132, MST_CM_BIDMTHD!A:B,2,FALSE)</f>
        <v>指名競争入札（最高価格）</v>
      </c>
    </row>
    <row r="133" spans="1:8" x14ac:dyDescent="0.15">
      <c r="A133" s="1" t="str">
        <f>RIGHT(MST_CM_BIDMTHD!A133,13)</f>
        <v>3208118003040</v>
      </c>
      <c r="B133" s="1" t="e">
        <f t="shared" si="12"/>
        <v>#REF!</v>
      </c>
      <c r="C133" s="1" t="str">
        <f t="shared" si="13"/>
        <v>PPIORG3208</v>
      </c>
      <c r="D133" s="1" t="str">
        <f t="shared" si="14"/>
        <v>PPISPLY320811</v>
      </c>
      <c r="E133" s="1" t="str">
        <f t="shared" si="15"/>
        <v>PPIMTHD3208118003040</v>
      </c>
      <c r="F133" s="1" t="str">
        <f>VLOOKUP( C133,MST_CM_ORG!A:B,2)</f>
        <v>雲南市</v>
      </c>
      <c r="G133" s="1" t="str">
        <f>VLOOKUP(D133, PPI_SPLYCD!A:B,2,FALSE)</f>
        <v>物品</v>
      </c>
      <c r="H133" s="1" t="str">
        <f>VLOOKUP(E133, MST_CM_BIDMTHD!A:B,2,FALSE)</f>
        <v>指名競争入札（総合評価）</v>
      </c>
    </row>
    <row r="134" spans="1:8" x14ac:dyDescent="0.15">
      <c r="A134" s="1" t="str">
        <f>RIGHT(MST_CM_BIDMTHD!A134,13)</f>
        <v>3208118003050</v>
      </c>
      <c r="B134" s="1" t="e">
        <f t="shared" si="12"/>
        <v>#REF!</v>
      </c>
      <c r="C134" s="1" t="str">
        <f t="shared" si="13"/>
        <v>PPIORG3208</v>
      </c>
      <c r="D134" s="1" t="str">
        <f t="shared" si="14"/>
        <v>PPISPLY320811</v>
      </c>
      <c r="E134" s="1" t="str">
        <f t="shared" si="15"/>
        <v>PPIMTHD3208118003050</v>
      </c>
      <c r="F134" s="1" t="str">
        <f>VLOOKUP( C134,MST_CM_ORG!A:B,2)</f>
        <v>雲南市</v>
      </c>
      <c r="G134" s="1" t="str">
        <f>VLOOKUP(D134, PPI_SPLYCD!A:B,2,FALSE)</f>
        <v>物品</v>
      </c>
      <c r="H134" s="1" t="str">
        <f>VLOOKUP(E134, MST_CM_BIDMTHD!A:B,2,FALSE)</f>
        <v>指名競争入札（複数落札）</v>
      </c>
    </row>
    <row r="135" spans="1:8" x14ac:dyDescent="0.15">
      <c r="A135" s="1" t="str">
        <f>RIGHT(MST_CM_BIDMTHD!A135,13)</f>
        <v>3208118004020</v>
      </c>
      <c r="B135" s="1" t="e">
        <f t="shared" si="12"/>
        <v>#REF!</v>
      </c>
      <c r="C135" s="1" t="str">
        <f t="shared" si="13"/>
        <v>PPIORG3208</v>
      </c>
      <c r="D135" s="1" t="str">
        <f t="shared" si="14"/>
        <v>PPISPLY320811</v>
      </c>
      <c r="E135" s="1" t="str">
        <f t="shared" si="15"/>
        <v>PPIMTHD3208118004020</v>
      </c>
      <c r="F135" s="1" t="str">
        <f>VLOOKUP( C135,MST_CM_ORG!A:B,2)</f>
        <v>雲南市</v>
      </c>
      <c r="G135" s="1" t="str">
        <f>VLOOKUP(D135, PPI_SPLYCD!A:B,2,FALSE)</f>
        <v>物品</v>
      </c>
      <c r="H135" s="1" t="str">
        <f>VLOOKUP(E135, MST_CM_BIDMTHD!A:B,2,FALSE)</f>
        <v>随意契約（特定者）</v>
      </c>
    </row>
    <row r="136" spans="1:8" x14ac:dyDescent="0.15">
      <c r="A136" s="1" t="str">
        <f>RIGHT(MST_CM_BIDMTHD!A136,13)</f>
        <v>3208118004025</v>
      </c>
      <c r="B136" s="1" t="e">
        <f t="shared" si="12"/>
        <v>#REF!</v>
      </c>
      <c r="C136" s="1" t="str">
        <f t="shared" si="13"/>
        <v>PPIORG3208</v>
      </c>
      <c r="D136" s="1" t="str">
        <f t="shared" si="14"/>
        <v>PPISPLY320811</v>
      </c>
      <c r="E136" s="1" t="str">
        <f t="shared" si="15"/>
        <v>PPIMTHD3208118004025</v>
      </c>
      <c r="F136" s="1" t="str">
        <f>VLOOKUP( C136,MST_CM_ORG!A:B,2)</f>
        <v>雲南市</v>
      </c>
      <c r="G136" s="1" t="str">
        <f>VLOOKUP(D136, PPI_SPLYCD!A:B,2,FALSE)</f>
        <v>物品</v>
      </c>
      <c r="H136" s="1" t="str">
        <f>VLOOKUP(E136, MST_CM_BIDMTHD!A:B,2,FALSE)</f>
        <v>随意契約（複数業者）</v>
      </c>
    </row>
    <row r="137" spans="1:8" x14ac:dyDescent="0.15">
      <c r="A137" s="1" t="str">
        <f>RIGHT(MST_CM_BIDMTHD!A137,13)</f>
        <v>3208118011010</v>
      </c>
      <c r="B137" s="1" t="e">
        <f t="shared" si="12"/>
        <v>#REF!</v>
      </c>
      <c r="C137" s="1" t="str">
        <f t="shared" si="13"/>
        <v>PPIORG3208</v>
      </c>
      <c r="D137" s="1" t="str">
        <f t="shared" si="14"/>
        <v>PPISPLY320811</v>
      </c>
      <c r="E137" s="1" t="str">
        <f t="shared" si="15"/>
        <v>PPIMTHD3208118011010</v>
      </c>
      <c r="F137" s="1" t="str">
        <f>VLOOKUP( C137,MST_CM_ORG!A:B,2)</f>
        <v>雲南市</v>
      </c>
      <c r="G137" s="1" t="str">
        <f>VLOOKUP(D137, PPI_SPLYCD!A:B,2,FALSE)</f>
        <v>物品</v>
      </c>
      <c r="H137" s="1" t="str">
        <f>VLOOKUP(E137, MST_CM_BIDMTHD!A:B,2,FALSE)</f>
        <v>随意契約（オープンカウンタ）・少額</v>
      </c>
    </row>
    <row r="138" spans="1:8" x14ac:dyDescent="0.15">
      <c r="A138" s="1" t="str">
        <f>RIGHT(MST_CM_BIDMTHD!A138,13)</f>
        <v>3208118014020</v>
      </c>
      <c r="B138" s="1" t="e">
        <f t="shared" si="12"/>
        <v>#REF!</v>
      </c>
      <c r="C138" s="1" t="str">
        <f t="shared" si="13"/>
        <v>PPIORG3208</v>
      </c>
      <c r="D138" s="1" t="str">
        <f t="shared" si="14"/>
        <v>PPISPLY320811</v>
      </c>
      <c r="E138" s="1" t="str">
        <f t="shared" si="15"/>
        <v>PPIMTHD3208118014020</v>
      </c>
      <c r="F138" s="1" t="str">
        <f>VLOOKUP( C138,MST_CM_ORG!A:B,2)</f>
        <v>雲南市</v>
      </c>
      <c r="G138" s="1" t="str">
        <f>VLOOKUP(D138, PPI_SPLYCD!A:B,2,FALSE)</f>
        <v>物品</v>
      </c>
      <c r="H138" s="1" t="str">
        <f>VLOOKUP(E138, MST_CM_BIDMTHD!A:B,2,FALSE)</f>
        <v>随意契約（特定者）・少額</v>
      </c>
    </row>
    <row r="139" spans="1:8" x14ac:dyDescent="0.15">
      <c r="A139" s="1" t="str">
        <f>RIGHT(MST_CM_BIDMTHD!A139,13)</f>
        <v>3208118014025</v>
      </c>
      <c r="B139" s="1" t="e">
        <f t="shared" si="12"/>
        <v>#REF!</v>
      </c>
      <c r="C139" s="1" t="str">
        <f t="shared" si="13"/>
        <v>PPIORG3208</v>
      </c>
      <c r="D139" s="1" t="str">
        <f t="shared" si="14"/>
        <v>PPISPLY320811</v>
      </c>
      <c r="E139" s="1" t="str">
        <f t="shared" si="15"/>
        <v>PPIMTHD3208118014025</v>
      </c>
      <c r="F139" s="1" t="str">
        <f>VLOOKUP( C139,MST_CM_ORG!A:B,2)</f>
        <v>雲南市</v>
      </c>
      <c r="G139" s="1" t="str">
        <f>VLOOKUP(D139, PPI_SPLYCD!A:B,2,FALSE)</f>
        <v>物品</v>
      </c>
      <c r="H139" s="1" t="str">
        <f>VLOOKUP(E139, MST_CM_BIDMTHD!A:B,2,FALSE)</f>
        <v>随意契約（複数参加）・少額</v>
      </c>
    </row>
    <row r="140" spans="1:8" x14ac:dyDescent="0.15">
      <c r="A140" s="1" t="str">
        <f>RIGHT(MST_CM_BIDMTHD!A140,13)</f>
        <v>3210001002011</v>
      </c>
      <c r="B140" s="1" t="e">
        <f t="shared" si="12"/>
        <v>#REF!</v>
      </c>
      <c r="C140" s="1" t="str">
        <f t="shared" si="13"/>
        <v>PPIORG3210</v>
      </c>
      <c r="D140" s="1" t="str">
        <f t="shared" si="14"/>
        <v>PPISPLY321000</v>
      </c>
      <c r="E140" s="1" t="str">
        <f t="shared" si="15"/>
        <v>PPIMTHD3210001002011</v>
      </c>
      <c r="F140" s="1" t="str">
        <f>VLOOKUP( C140,MST_CM_ORG!A:B,2)</f>
        <v>奥出雲町</v>
      </c>
      <c r="G140" s="1" t="str">
        <f>VLOOKUP(D140, PPI_SPLYCD!A:B,2,FALSE)</f>
        <v>工事</v>
      </c>
      <c r="H140" s="1" t="str">
        <f>VLOOKUP(E140, MST_CM_BIDMTHD!A:B,2,FALSE)</f>
        <v>一般競争入札</v>
      </c>
    </row>
    <row r="141" spans="1:8" x14ac:dyDescent="0.15">
      <c r="A141" s="1" t="str">
        <f>RIGHT(MST_CM_BIDMTHD!A141,13)</f>
        <v>3210001002013</v>
      </c>
      <c r="B141" s="1" t="e">
        <f t="shared" si="12"/>
        <v>#REF!</v>
      </c>
      <c r="C141" s="1" t="str">
        <f t="shared" si="13"/>
        <v>PPIORG3210</v>
      </c>
      <c r="D141" s="1" t="str">
        <f t="shared" si="14"/>
        <v>PPISPLY321000</v>
      </c>
      <c r="E141" s="1" t="str">
        <f t="shared" si="15"/>
        <v>PPIMTHD3210001002013</v>
      </c>
      <c r="F141" s="1" t="str">
        <f>VLOOKUP( C141,MST_CM_ORG!A:B,2)</f>
        <v>奥出雲町</v>
      </c>
      <c r="G141" s="1" t="str">
        <f>VLOOKUP(D141, PPI_SPLYCD!A:B,2,FALSE)</f>
        <v>工事</v>
      </c>
      <c r="H141" s="1" t="str">
        <f>VLOOKUP(E141, MST_CM_BIDMTHD!A:B,2,FALSE)</f>
        <v>簡易型一般競争入札（事後審査型）</v>
      </c>
    </row>
    <row r="142" spans="1:8" x14ac:dyDescent="0.15">
      <c r="A142" s="1" t="str">
        <f>RIGHT(MST_CM_BIDMTHD!A142,13)</f>
        <v>3210002002027</v>
      </c>
      <c r="B142" s="1" t="e">
        <f t="shared" si="12"/>
        <v>#REF!</v>
      </c>
      <c r="C142" s="1" t="str">
        <f t="shared" si="13"/>
        <v>PPIORG3210</v>
      </c>
      <c r="D142" s="1" t="str">
        <f t="shared" si="14"/>
        <v>PPISPLY321000</v>
      </c>
      <c r="E142" s="1" t="str">
        <f t="shared" si="15"/>
        <v>PPIMTHD3210002002027</v>
      </c>
      <c r="F142" s="1" t="str">
        <f>VLOOKUP( C142,MST_CM_ORG!A:B,2)</f>
        <v>奥出雲町</v>
      </c>
      <c r="G142" s="1" t="str">
        <f>VLOOKUP(D142, PPI_SPLYCD!A:B,2,FALSE)</f>
        <v>工事</v>
      </c>
      <c r="H142" s="1" t="str">
        <f>VLOOKUP(E142, MST_CM_BIDMTHD!A:B,2,FALSE)</f>
        <v>指名競争入札</v>
      </c>
    </row>
    <row r="143" spans="1:8" x14ac:dyDescent="0.15">
      <c r="A143" s="1" t="str">
        <f>RIGHT(MST_CM_BIDMTHD!A143,13)</f>
        <v>3210003002051</v>
      </c>
      <c r="B143" s="1" t="e">
        <f t="shared" si="12"/>
        <v>#REF!</v>
      </c>
      <c r="C143" s="1" t="str">
        <f t="shared" si="13"/>
        <v>PPIORG3210</v>
      </c>
      <c r="D143" s="1" t="str">
        <f t="shared" si="14"/>
        <v>PPISPLY321000</v>
      </c>
      <c r="E143" s="1" t="str">
        <f t="shared" si="15"/>
        <v>PPIMTHD3210003002051</v>
      </c>
      <c r="F143" s="1" t="str">
        <f>VLOOKUP( C143,MST_CM_ORG!A:B,2)</f>
        <v>奥出雲町</v>
      </c>
      <c r="G143" s="1" t="str">
        <f>VLOOKUP(D143, PPI_SPLYCD!A:B,2,FALSE)</f>
        <v>工事</v>
      </c>
      <c r="H143" s="1" t="str">
        <f>VLOOKUP(E143, MST_CM_BIDMTHD!A:B,2,FALSE)</f>
        <v>随意契約</v>
      </c>
    </row>
    <row r="144" spans="1:8" x14ac:dyDescent="0.15">
      <c r="A144" s="1" t="str">
        <f>RIGHT(MST_CM_BIDMTHD!A144,13)</f>
        <v>3210011002011</v>
      </c>
      <c r="B144" s="1" t="e">
        <f t="shared" si="12"/>
        <v>#REF!</v>
      </c>
      <c r="C144" s="1" t="str">
        <f t="shared" si="13"/>
        <v>PPIORG3210</v>
      </c>
      <c r="D144" s="1" t="str">
        <f t="shared" si="14"/>
        <v>PPISPLY321001</v>
      </c>
      <c r="E144" s="1" t="str">
        <f t="shared" si="15"/>
        <v>PPIMTHD3210011002011</v>
      </c>
      <c r="F144" s="1" t="str">
        <f>VLOOKUP( C144,MST_CM_ORG!A:B,2)</f>
        <v>奥出雲町</v>
      </c>
      <c r="G144" s="1" t="str">
        <f>VLOOKUP(D144, PPI_SPLYCD!A:B,2,FALSE)</f>
        <v>業務</v>
      </c>
      <c r="H144" s="1" t="str">
        <f>VLOOKUP(E144, MST_CM_BIDMTHD!A:B,2,FALSE)</f>
        <v>一般競争入札</v>
      </c>
    </row>
    <row r="145" spans="1:8" x14ac:dyDescent="0.15">
      <c r="A145" s="1" t="str">
        <f>RIGHT(MST_CM_BIDMTHD!A145,13)</f>
        <v>3210011002013</v>
      </c>
      <c r="B145" s="1" t="e">
        <f t="shared" si="12"/>
        <v>#REF!</v>
      </c>
      <c r="C145" s="1" t="str">
        <f t="shared" si="13"/>
        <v>PPIORG3210</v>
      </c>
      <c r="D145" s="1" t="str">
        <f t="shared" si="14"/>
        <v>PPISPLY321001</v>
      </c>
      <c r="E145" s="1" t="str">
        <f t="shared" si="15"/>
        <v>PPIMTHD3210011002013</v>
      </c>
      <c r="F145" s="1" t="str">
        <f>VLOOKUP( C145,MST_CM_ORG!A:B,2)</f>
        <v>奥出雲町</v>
      </c>
      <c r="G145" s="1" t="str">
        <f>VLOOKUP(D145, PPI_SPLYCD!A:B,2,FALSE)</f>
        <v>業務</v>
      </c>
      <c r="H145" s="1" t="str">
        <f>VLOOKUP(E145, MST_CM_BIDMTHD!A:B,2,FALSE)</f>
        <v>簡易型一般競争入札（事後審査型）</v>
      </c>
    </row>
    <row r="146" spans="1:8" x14ac:dyDescent="0.15">
      <c r="A146" s="1" t="str">
        <f>RIGHT(MST_CM_BIDMTHD!A146,13)</f>
        <v>3210012002027</v>
      </c>
      <c r="B146" s="1" t="e">
        <f t="shared" si="12"/>
        <v>#REF!</v>
      </c>
      <c r="C146" s="1" t="str">
        <f t="shared" si="13"/>
        <v>PPIORG3210</v>
      </c>
      <c r="D146" s="1" t="str">
        <f t="shared" si="14"/>
        <v>PPISPLY321001</v>
      </c>
      <c r="E146" s="1" t="str">
        <f t="shared" si="15"/>
        <v>PPIMTHD3210012002027</v>
      </c>
      <c r="F146" s="1" t="str">
        <f>VLOOKUP( C146,MST_CM_ORG!A:B,2)</f>
        <v>奥出雲町</v>
      </c>
      <c r="G146" s="1" t="str">
        <f>VLOOKUP(D146, PPI_SPLYCD!A:B,2,FALSE)</f>
        <v>業務</v>
      </c>
      <c r="H146" s="1" t="str">
        <f>VLOOKUP(E146, MST_CM_BIDMTHD!A:B,2,FALSE)</f>
        <v>指名競争入札</v>
      </c>
    </row>
    <row r="147" spans="1:8" x14ac:dyDescent="0.15">
      <c r="A147" s="1" t="str">
        <f>RIGHT(MST_CM_BIDMTHD!A147,13)</f>
        <v>3210013002051</v>
      </c>
      <c r="B147" s="1" t="e">
        <f t="shared" si="12"/>
        <v>#REF!</v>
      </c>
      <c r="C147" s="1" t="str">
        <f t="shared" si="13"/>
        <v>PPIORG3210</v>
      </c>
      <c r="D147" s="1" t="str">
        <f t="shared" si="14"/>
        <v>PPISPLY321001</v>
      </c>
      <c r="E147" s="1" t="str">
        <f t="shared" si="15"/>
        <v>PPIMTHD3210013002051</v>
      </c>
      <c r="F147" s="1" t="str">
        <f>VLOOKUP( C147,MST_CM_ORG!A:B,2)</f>
        <v>奥出雲町</v>
      </c>
      <c r="G147" s="1" t="str">
        <f>VLOOKUP(D147, PPI_SPLYCD!A:B,2,FALSE)</f>
        <v>業務</v>
      </c>
      <c r="H147" s="1" t="str">
        <f>VLOOKUP(E147, MST_CM_BIDMTHD!A:B,2,FALSE)</f>
        <v>随意契約</v>
      </c>
    </row>
    <row r="148" spans="1:8" x14ac:dyDescent="0.15">
      <c r="A148" s="1" t="str">
        <f>RIGHT(MST_CM_BIDMTHD!A148,13)</f>
        <v>3210013002057</v>
      </c>
      <c r="B148" s="1" t="e">
        <f t="shared" si="12"/>
        <v>#REF!</v>
      </c>
      <c r="C148" s="1" t="str">
        <f t="shared" si="13"/>
        <v>PPIORG3210</v>
      </c>
      <c r="D148" s="1" t="str">
        <f t="shared" si="14"/>
        <v>PPISPLY321001</v>
      </c>
      <c r="E148" s="1" t="str">
        <f t="shared" si="15"/>
        <v>PPIMTHD3210013002057</v>
      </c>
      <c r="F148" s="1" t="str">
        <f>VLOOKUP( C148,MST_CM_ORG!A:B,2)</f>
        <v>奥出雲町</v>
      </c>
      <c r="G148" s="1" t="str">
        <f>VLOOKUP(D148, PPI_SPLYCD!A:B,2,FALSE)</f>
        <v>業務</v>
      </c>
      <c r="H148" s="1" t="str">
        <f>VLOOKUP(E148, MST_CM_BIDMTHD!A:B,2,FALSE)</f>
        <v>標準プロポーザル</v>
      </c>
    </row>
    <row r="149" spans="1:8" x14ac:dyDescent="0.15">
      <c r="A149" s="1" t="str">
        <f>RIGHT(MST_CM_BIDMTHD!A149,13)</f>
        <v>3210118001010</v>
      </c>
      <c r="B149" s="1" t="e">
        <f t="shared" si="12"/>
        <v>#REF!</v>
      </c>
      <c r="C149" s="1" t="str">
        <f t="shared" si="13"/>
        <v>PPIORG3210</v>
      </c>
      <c r="D149" s="1" t="str">
        <f t="shared" si="14"/>
        <v>PPISPLY321011</v>
      </c>
      <c r="E149" s="1" t="str">
        <f t="shared" si="15"/>
        <v>PPIMTHD3210118001010</v>
      </c>
      <c r="F149" s="1" t="str">
        <f>VLOOKUP( C149,MST_CM_ORG!A:B,2)</f>
        <v>奥出雲町</v>
      </c>
      <c r="G149" s="1" t="str">
        <f>VLOOKUP(D149, PPI_SPLYCD!A:B,2,FALSE)</f>
        <v>物品</v>
      </c>
      <c r="H149" s="1" t="str">
        <f>VLOOKUP(E149, MST_CM_BIDMTHD!A:B,2,FALSE)</f>
        <v>随意契約（オープンカウンタ）</v>
      </c>
    </row>
    <row r="150" spans="1:8" x14ac:dyDescent="0.15">
      <c r="A150" s="1" t="str">
        <f>RIGHT(MST_CM_BIDMTHD!A150,13)</f>
        <v>3210118002010</v>
      </c>
      <c r="B150" s="1" t="e">
        <f t="shared" si="12"/>
        <v>#REF!</v>
      </c>
      <c r="C150" s="1" t="str">
        <f t="shared" si="13"/>
        <v>PPIORG3210</v>
      </c>
      <c r="D150" s="1" t="str">
        <f t="shared" si="14"/>
        <v>PPISPLY321011</v>
      </c>
      <c r="E150" s="1" t="str">
        <f t="shared" si="15"/>
        <v>PPIMTHD3210118002010</v>
      </c>
      <c r="F150" s="1" t="str">
        <f>VLOOKUP( C150,MST_CM_ORG!A:B,2)</f>
        <v>奥出雲町</v>
      </c>
      <c r="G150" s="1" t="str">
        <f>VLOOKUP(D150, PPI_SPLYCD!A:B,2,FALSE)</f>
        <v>物品</v>
      </c>
      <c r="H150" s="1" t="str">
        <f>VLOOKUP(E150, MST_CM_BIDMTHD!A:B,2,FALSE)</f>
        <v>一般競争入札（最低価格）</v>
      </c>
    </row>
    <row r="151" spans="1:8" x14ac:dyDescent="0.15">
      <c r="A151" s="1" t="str">
        <f>RIGHT(MST_CM_BIDMTHD!A151,13)</f>
        <v>3210118002020</v>
      </c>
      <c r="B151" s="1" t="e">
        <f t="shared" si="12"/>
        <v>#REF!</v>
      </c>
      <c r="C151" s="1" t="str">
        <f t="shared" si="13"/>
        <v>PPIORG3210</v>
      </c>
      <c r="D151" s="1" t="str">
        <f t="shared" si="14"/>
        <v>PPISPLY321011</v>
      </c>
      <c r="E151" s="1" t="str">
        <f t="shared" si="15"/>
        <v>PPIMTHD3210118002020</v>
      </c>
      <c r="F151" s="1" t="str">
        <f>VLOOKUP( C151,MST_CM_ORG!A:B,2)</f>
        <v>奥出雲町</v>
      </c>
      <c r="G151" s="1" t="str">
        <f>VLOOKUP(D151, PPI_SPLYCD!A:B,2,FALSE)</f>
        <v>物品</v>
      </c>
      <c r="H151" s="1" t="str">
        <f>VLOOKUP(E151, MST_CM_BIDMTHD!A:B,2,FALSE)</f>
        <v>一般競争入札（最高価格）</v>
      </c>
    </row>
    <row r="152" spans="1:8" x14ac:dyDescent="0.15">
      <c r="A152" s="1" t="str">
        <f>RIGHT(MST_CM_BIDMTHD!A152,13)</f>
        <v>3210118002040</v>
      </c>
      <c r="B152" s="1" t="e">
        <f t="shared" si="12"/>
        <v>#REF!</v>
      </c>
      <c r="C152" s="1" t="str">
        <f t="shared" si="13"/>
        <v>PPIORG3210</v>
      </c>
      <c r="D152" s="1" t="str">
        <f t="shared" si="14"/>
        <v>PPISPLY321011</v>
      </c>
      <c r="E152" s="1" t="str">
        <f t="shared" si="15"/>
        <v>PPIMTHD3210118002040</v>
      </c>
      <c r="F152" s="1" t="str">
        <f>VLOOKUP( C152,MST_CM_ORG!A:B,2)</f>
        <v>奥出雲町</v>
      </c>
      <c r="G152" s="1" t="str">
        <f>VLOOKUP(D152, PPI_SPLYCD!A:B,2,FALSE)</f>
        <v>物品</v>
      </c>
      <c r="H152" s="1" t="str">
        <f>VLOOKUP(E152, MST_CM_BIDMTHD!A:B,2,FALSE)</f>
        <v>一般競争入札（総合評価）</v>
      </c>
    </row>
    <row r="153" spans="1:8" x14ac:dyDescent="0.15">
      <c r="A153" s="1" t="str">
        <f>RIGHT(MST_CM_BIDMTHD!A153,13)</f>
        <v>3210118002050</v>
      </c>
      <c r="B153" s="1" t="e">
        <f t="shared" si="12"/>
        <v>#REF!</v>
      </c>
      <c r="C153" s="1" t="str">
        <f t="shared" si="13"/>
        <v>PPIORG3210</v>
      </c>
      <c r="D153" s="1" t="str">
        <f t="shared" si="14"/>
        <v>PPISPLY321011</v>
      </c>
      <c r="E153" s="1" t="str">
        <f t="shared" si="15"/>
        <v>PPIMTHD3210118002050</v>
      </c>
      <c r="F153" s="1" t="str">
        <f>VLOOKUP( C153,MST_CM_ORG!A:B,2)</f>
        <v>奥出雲町</v>
      </c>
      <c r="G153" s="1" t="str">
        <f>VLOOKUP(D153, PPI_SPLYCD!A:B,2,FALSE)</f>
        <v>物品</v>
      </c>
      <c r="H153" s="1" t="str">
        <f>VLOOKUP(E153, MST_CM_BIDMTHD!A:B,2,FALSE)</f>
        <v>一般競争入札（複数落札）</v>
      </c>
    </row>
    <row r="154" spans="1:8" x14ac:dyDescent="0.15">
      <c r="A154" s="1" t="str">
        <f>RIGHT(MST_CM_BIDMTHD!A154,13)</f>
        <v>3210118003010</v>
      </c>
      <c r="B154" s="1" t="e">
        <f t="shared" si="12"/>
        <v>#REF!</v>
      </c>
      <c r="C154" s="1" t="str">
        <f t="shared" si="13"/>
        <v>PPIORG3210</v>
      </c>
      <c r="D154" s="1" t="str">
        <f t="shared" si="14"/>
        <v>PPISPLY321011</v>
      </c>
      <c r="E154" s="1" t="str">
        <f t="shared" si="15"/>
        <v>PPIMTHD3210118003010</v>
      </c>
      <c r="F154" s="1" t="str">
        <f>VLOOKUP( C154,MST_CM_ORG!A:B,2)</f>
        <v>奥出雲町</v>
      </c>
      <c r="G154" s="1" t="str">
        <f>VLOOKUP(D154, PPI_SPLYCD!A:B,2,FALSE)</f>
        <v>物品</v>
      </c>
      <c r="H154" s="1" t="str">
        <f>VLOOKUP(E154, MST_CM_BIDMTHD!A:B,2,FALSE)</f>
        <v>指名競争入札（最低価格）</v>
      </c>
    </row>
    <row r="155" spans="1:8" x14ac:dyDescent="0.15">
      <c r="A155" s="1" t="str">
        <f>RIGHT(MST_CM_BIDMTHD!A155,13)</f>
        <v>3210118003020</v>
      </c>
      <c r="B155" s="1" t="e">
        <f t="shared" si="12"/>
        <v>#REF!</v>
      </c>
      <c r="C155" s="1" t="str">
        <f t="shared" si="13"/>
        <v>PPIORG3210</v>
      </c>
      <c r="D155" s="1" t="str">
        <f t="shared" si="14"/>
        <v>PPISPLY321011</v>
      </c>
      <c r="E155" s="1" t="str">
        <f t="shared" si="15"/>
        <v>PPIMTHD3210118003020</v>
      </c>
      <c r="F155" s="1" t="str">
        <f>VLOOKUP( C155,MST_CM_ORG!A:B,2)</f>
        <v>奥出雲町</v>
      </c>
      <c r="G155" s="1" t="str">
        <f>VLOOKUP(D155, PPI_SPLYCD!A:B,2,FALSE)</f>
        <v>物品</v>
      </c>
      <c r="H155" s="1" t="str">
        <f>VLOOKUP(E155, MST_CM_BIDMTHD!A:B,2,FALSE)</f>
        <v>指名競争入札（最高価格）</v>
      </c>
    </row>
    <row r="156" spans="1:8" x14ac:dyDescent="0.15">
      <c r="A156" s="1" t="str">
        <f>RIGHT(MST_CM_BIDMTHD!A156,13)</f>
        <v>3210118003040</v>
      </c>
      <c r="B156" s="1" t="e">
        <f t="shared" si="12"/>
        <v>#REF!</v>
      </c>
      <c r="C156" s="1" t="str">
        <f t="shared" si="13"/>
        <v>PPIORG3210</v>
      </c>
      <c r="D156" s="1" t="str">
        <f t="shared" si="14"/>
        <v>PPISPLY321011</v>
      </c>
      <c r="E156" s="1" t="str">
        <f t="shared" si="15"/>
        <v>PPIMTHD3210118003040</v>
      </c>
      <c r="F156" s="1" t="str">
        <f>VLOOKUP( C156,MST_CM_ORG!A:B,2)</f>
        <v>奥出雲町</v>
      </c>
      <c r="G156" s="1" t="str">
        <f>VLOOKUP(D156, PPI_SPLYCD!A:B,2,FALSE)</f>
        <v>物品</v>
      </c>
      <c r="H156" s="1" t="str">
        <f>VLOOKUP(E156, MST_CM_BIDMTHD!A:B,2,FALSE)</f>
        <v>指名競争入札（総合評価）</v>
      </c>
    </row>
    <row r="157" spans="1:8" x14ac:dyDescent="0.15">
      <c r="A157" s="1" t="str">
        <f>RIGHT(MST_CM_BIDMTHD!A157,13)</f>
        <v>3210118003050</v>
      </c>
      <c r="B157" s="1" t="e">
        <f t="shared" si="12"/>
        <v>#REF!</v>
      </c>
      <c r="C157" s="1" t="str">
        <f t="shared" si="13"/>
        <v>PPIORG3210</v>
      </c>
      <c r="D157" s="1" t="str">
        <f t="shared" si="14"/>
        <v>PPISPLY321011</v>
      </c>
      <c r="E157" s="1" t="str">
        <f t="shared" si="15"/>
        <v>PPIMTHD3210118003050</v>
      </c>
      <c r="F157" s="1" t="str">
        <f>VLOOKUP( C157,MST_CM_ORG!A:B,2)</f>
        <v>奥出雲町</v>
      </c>
      <c r="G157" s="1" t="str">
        <f>VLOOKUP(D157, PPI_SPLYCD!A:B,2,FALSE)</f>
        <v>物品</v>
      </c>
      <c r="H157" s="1" t="str">
        <f>VLOOKUP(E157, MST_CM_BIDMTHD!A:B,2,FALSE)</f>
        <v>指名競争入札（複数落札）</v>
      </c>
    </row>
    <row r="158" spans="1:8" x14ac:dyDescent="0.15">
      <c r="A158" s="1" t="str">
        <f>RIGHT(MST_CM_BIDMTHD!A158,13)</f>
        <v>3210118004020</v>
      </c>
      <c r="B158" s="1" t="e">
        <f t="shared" si="12"/>
        <v>#REF!</v>
      </c>
      <c r="C158" s="1" t="str">
        <f t="shared" si="13"/>
        <v>PPIORG3210</v>
      </c>
      <c r="D158" s="1" t="str">
        <f t="shared" si="14"/>
        <v>PPISPLY321011</v>
      </c>
      <c r="E158" s="1" t="str">
        <f t="shared" si="15"/>
        <v>PPIMTHD3210118004020</v>
      </c>
      <c r="F158" s="1" t="str">
        <f>VLOOKUP( C158,MST_CM_ORG!A:B,2)</f>
        <v>奥出雲町</v>
      </c>
      <c r="G158" s="1" t="str">
        <f>VLOOKUP(D158, PPI_SPLYCD!A:B,2,FALSE)</f>
        <v>物品</v>
      </c>
      <c r="H158" s="1" t="str">
        <f>VLOOKUP(E158, MST_CM_BIDMTHD!A:B,2,FALSE)</f>
        <v>随意契約（特定者）</v>
      </c>
    </row>
    <row r="159" spans="1:8" x14ac:dyDescent="0.15">
      <c r="A159" s="1" t="str">
        <f>RIGHT(MST_CM_BIDMTHD!A159,13)</f>
        <v>3210118004025</v>
      </c>
      <c r="B159" s="1" t="e">
        <f t="shared" si="12"/>
        <v>#REF!</v>
      </c>
      <c r="C159" s="1" t="str">
        <f t="shared" si="13"/>
        <v>PPIORG3210</v>
      </c>
      <c r="D159" s="1" t="str">
        <f t="shared" si="14"/>
        <v>PPISPLY321011</v>
      </c>
      <c r="E159" s="1" t="str">
        <f t="shared" si="15"/>
        <v>PPIMTHD3210118004025</v>
      </c>
      <c r="F159" s="1" t="str">
        <f>VLOOKUP( C159,MST_CM_ORG!A:B,2)</f>
        <v>奥出雲町</v>
      </c>
      <c r="G159" s="1" t="str">
        <f>VLOOKUP(D159, PPI_SPLYCD!A:B,2,FALSE)</f>
        <v>物品</v>
      </c>
      <c r="H159" s="1" t="str">
        <f>VLOOKUP(E159, MST_CM_BIDMTHD!A:B,2,FALSE)</f>
        <v>随意契約（複数業者）</v>
      </c>
    </row>
    <row r="160" spans="1:8" x14ac:dyDescent="0.15">
      <c r="A160" s="1" t="str">
        <f>RIGHT(MST_CM_BIDMTHD!A160,13)</f>
        <v>3210118011010</v>
      </c>
      <c r="B160" s="1" t="e">
        <f t="shared" si="12"/>
        <v>#REF!</v>
      </c>
      <c r="C160" s="1" t="str">
        <f t="shared" si="13"/>
        <v>PPIORG3210</v>
      </c>
      <c r="D160" s="1" t="str">
        <f t="shared" si="14"/>
        <v>PPISPLY321011</v>
      </c>
      <c r="E160" s="1" t="str">
        <f t="shared" si="15"/>
        <v>PPIMTHD3210118011010</v>
      </c>
      <c r="F160" s="1" t="str">
        <f>VLOOKUP( C160,MST_CM_ORG!A:B,2)</f>
        <v>奥出雲町</v>
      </c>
      <c r="G160" s="1" t="str">
        <f>VLOOKUP(D160, PPI_SPLYCD!A:B,2,FALSE)</f>
        <v>物品</v>
      </c>
      <c r="H160" s="1" t="str">
        <f>VLOOKUP(E160, MST_CM_BIDMTHD!A:B,2,FALSE)</f>
        <v>随意契約（オープンカウンタ）・少額</v>
      </c>
    </row>
    <row r="161" spans="1:8" x14ac:dyDescent="0.15">
      <c r="A161" s="1" t="str">
        <f>RIGHT(MST_CM_BIDMTHD!A161,13)</f>
        <v>3210118014020</v>
      </c>
      <c r="B161" s="1" t="e">
        <f t="shared" si="12"/>
        <v>#REF!</v>
      </c>
      <c r="C161" s="1" t="str">
        <f t="shared" si="13"/>
        <v>PPIORG3210</v>
      </c>
      <c r="D161" s="1" t="str">
        <f t="shared" si="14"/>
        <v>PPISPLY321011</v>
      </c>
      <c r="E161" s="1" t="str">
        <f t="shared" si="15"/>
        <v>PPIMTHD3210118014020</v>
      </c>
      <c r="F161" s="1" t="str">
        <f>VLOOKUP( C161,MST_CM_ORG!A:B,2)</f>
        <v>奥出雲町</v>
      </c>
      <c r="G161" s="1" t="str">
        <f>VLOOKUP(D161, PPI_SPLYCD!A:B,2,FALSE)</f>
        <v>物品</v>
      </c>
      <c r="H161" s="1" t="str">
        <f>VLOOKUP(E161, MST_CM_BIDMTHD!A:B,2,FALSE)</f>
        <v>随意契約（特定者）・少額</v>
      </c>
    </row>
    <row r="162" spans="1:8" x14ac:dyDescent="0.15">
      <c r="A162" s="1" t="str">
        <f>RIGHT(MST_CM_BIDMTHD!A162,13)</f>
        <v>3210118014025</v>
      </c>
      <c r="B162" s="1" t="e">
        <f t="shared" si="12"/>
        <v>#REF!</v>
      </c>
      <c r="C162" s="1" t="str">
        <f t="shared" si="13"/>
        <v>PPIORG3210</v>
      </c>
      <c r="D162" s="1" t="str">
        <f t="shared" si="14"/>
        <v>PPISPLY321011</v>
      </c>
      <c r="E162" s="1" t="str">
        <f t="shared" si="15"/>
        <v>PPIMTHD3210118014025</v>
      </c>
      <c r="F162" s="1" t="str">
        <f>VLOOKUP( C162,MST_CM_ORG!A:B,2)</f>
        <v>奥出雲町</v>
      </c>
      <c r="G162" s="1" t="str">
        <f>VLOOKUP(D162, PPI_SPLYCD!A:B,2,FALSE)</f>
        <v>物品</v>
      </c>
      <c r="H162" s="1" t="str">
        <f>VLOOKUP(E162, MST_CM_BIDMTHD!A:B,2,FALSE)</f>
        <v>随意契約（複数参加）・少額</v>
      </c>
    </row>
    <row r="163" spans="1:8" x14ac:dyDescent="0.15">
      <c r="A163" s="1" t="str">
        <f>RIGHT(MST_CM_BIDMTHD!A163,13)</f>
        <v>3215001002011</v>
      </c>
      <c r="B163" s="1" t="e">
        <f t="shared" si="12"/>
        <v>#REF!</v>
      </c>
      <c r="C163" s="1" t="str">
        <f t="shared" si="13"/>
        <v>PPIORG3215</v>
      </c>
      <c r="D163" s="1" t="str">
        <f t="shared" si="14"/>
        <v>PPISPLY321500</v>
      </c>
      <c r="E163" s="1" t="str">
        <f t="shared" si="15"/>
        <v>PPIMTHD3215001002011</v>
      </c>
      <c r="F163" s="1" t="str">
        <f>VLOOKUP( C163,MST_CM_ORG!A:B,2)</f>
        <v>邑南町</v>
      </c>
      <c r="G163" s="1" t="str">
        <f>VLOOKUP(D163, PPI_SPLYCD!A:B,2,FALSE)</f>
        <v>工事</v>
      </c>
      <c r="H163" s="1" t="str">
        <f>VLOOKUP(E163, MST_CM_BIDMTHD!A:B,2,FALSE)</f>
        <v>一般競争入札</v>
      </c>
    </row>
    <row r="164" spans="1:8" x14ac:dyDescent="0.15">
      <c r="A164" s="1" t="str">
        <f>RIGHT(MST_CM_BIDMTHD!A164,13)</f>
        <v>3215001002013</v>
      </c>
      <c r="B164" s="1" t="e">
        <f t="shared" si="12"/>
        <v>#REF!</v>
      </c>
      <c r="C164" s="1" t="str">
        <f t="shared" si="13"/>
        <v>PPIORG3215</v>
      </c>
      <c r="D164" s="1" t="str">
        <f t="shared" si="14"/>
        <v>PPISPLY321500</v>
      </c>
      <c r="E164" s="1" t="str">
        <f t="shared" si="15"/>
        <v>PPIMTHD3215001002013</v>
      </c>
      <c r="F164" s="1" t="str">
        <f>VLOOKUP( C164,MST_CM_ORG!A:B,2)</f>
        <v>邑南町</v>
      </c>
      <c r="G164" s="1" t="str">
        <f>VLOOKUP(D164, PPI_SPLYCD!A:B,2,FALSE)</f>
        <v>工事</v>
      </c>
      <c r="H164" s="1" t="str">
        <f>VLOOKUP(E164, MST_CM_BIDMTHD!A:B,2,FALSE)</f>
        <v>簡易型一般競争入札（事後審査型）</v>
      </c>
    </row>
    <row r="165" spans="1:8" x14ac:dyDescent="0.15">
      <c r="A165" s="1" t="str">
        <f>RIGHT(MST_CM_BIDMTHD!A165,13)</f>
        <v>3215002002027</v>
      </c>
      <c r="B165" s="1" t="e">
        <f t="shared" si="12"/>
        <v>#REF!</v>
      </c>
      <c r="C165" s="1" t="str">
        <f t="shared" si="13"/>
        <v>PPIORG3215</v>
      </c>
      <c r="D165" s="1" t="str">
        <f t="shared" si="14"/>
        <v>PPISPLY321500</v>
      </c>
      <c r="E165" s="1" t="str">
        <f t="shared" si="15"/>
        <v>PPIMTHD3215002002027</v>
      </c>
      <c r="F165" s="1" t="str">
        <f>VLOOKUP( C165,MST_CM_ORG!A:B,2)</f>
        <v>邑南町</v>
      </c>
      <c r="G165" s="1" t="str">
        <f>VLOOKUP(D165, PPI_SPLYCD!A:B,2,FALSE)</f>
        <v>工事</v>
      </c>
      <c r="H165" s="1" t="str">
        <f>VLOOKUP(E165, MST_CM_BIDMTHD!A:B,2,FALSE)</f>
        <v>指名競争入札</v>
      </c>
    </row>
    <row r="166" spans="1:8" x14ac:dyDescent="0.15">
      <c r="A166" s="1" t="str">
        <f>RIGHT(MST_CM_BIDMTHD!A166,13)</f>
        <v>3215003002051</v>
      </c>
      <c r="B166" s="1" t="e">
        <f t="shared" si="12"/>
        <v>#REF!</v>
      </c>
      <c r="C166" s="1" t="str">
        <f t="shared" si="13"/>
        <v>PPIORG3215</v>
      </c>
      <c r="D166" s="1" t="str">
        <f t="shared" si="14"/>
        <v>PPISPLY321500</v>
      </c>
      <c r="E166" s="1" t="str">
        <f t="shared" si="15"/>
        <v>PPIMTHD3215003002051</v>
      </c>
      <c r="F166" s="1" t="str">
        <f>VLOOKUP( C166,MST_CM_ORG!A:B,2)</f>
        <v>邑南町</v>
      </c>
      <c r="G166" s="1" t="str">
        <f>VLOOKUP(D166, PPI_SPLYCD!A:B,2,FALSE)</f>
        <v>工事</v>
      </c>
      <c r="H166" s="1" t="str">
        <f>VLOOKUP(E166, MST_CM_BIDMTHD!A:B,2,FALSE)</f>
        <v>随意契約</v>
      </c>
    </row>
    <row r="167" spans="1:8" x14ac:dyDescent="0.15">
      <c r="A167" s="1" t="str">
        <f>RIGHT(MST_CM_BIDMTHD!A167,13)</f>
        <v>3215011002011</v>
      </c>
      <c r="B167" s="1" t="e">
        <f t="shared" si="12"/>
        <v>#REF!</v>
      </c>
      <c r="C167" s="1" t="str">
        <f t="shared" si="13"/>
        <v>PPIORG3215</v>
      </c>
      <c r="D167" s="1" t="str">
        <f t="shared" si="14"/>
        <v>PPISPLY321501</v>
      </c>
      <c r="E167" s="1" t="str">
        <f t="shared" si="15"/>
        <v>PPIMTHD3215011002011</v>
      </c>
      <c r="F167" s="1" t="str">
        <f>VLOOKUP( C167,MST_CM_ORG!A:B,2)</f>
        <v>邑南町</v>
      </c>
      <c r="G167" s="1" t="str">
        <f>VLOOKUP(D167, PPI_SPLYCD!A:B,2,FALSE)</f>
        <v>業務</v>
      </c>
      <c r="H167" s="1" t="str">
        <f>VLOOKUP(E167, MST_CM_BIDMTHD!A:B,2,FALSE)</f>
        <v>一般競争入札</v>
      </c>
    </row>
    <row r="168" spans="1:8" x14ac:dyDescent="0.15">
      <c r="A168" s="1" t="str">
        <f>RIGHT(MST_CM_BIDMTHD!A168,13)</f>
        <v>3215011002013</v>
      </c>
      <c r="B168" s="1" t="e">
        <f t="shared" si="12"/>
        <v>#REF!</v>
      </c>
      <c r="C168" s="1" t="str">
        <f t="shared" si="13"/>
        <v>PPIORG3215</v>
      </c>
      <c r="D168" s="1" t="str">
        <f t="shared" si="14"/>
        <v>PPISPLY321501</v>
      </c>
      <c r="E168" s="1" t="str">
        <f t="shared" si="15"/>
        <v>PPIMTHD3215011002013</v>
      </c>
      <c r="F168" s="1" t="str">
        <f>VLOOKUP( C168,MST_CM_ORG!A:B,2)</f>
        <v>邑南町</v>
      </c>
      <c r="G168" s="1" t="str">
        <f>VLOOKUP(D168, PPI_SPLYCD!A:B,2,FALSE)</f>
        <v>業務</v>
      </c>
      <c r="H168" s="1" t="str">
        <f>VLOOKUP(E168, MST_CM_BIDMTHD!A:B,2,FALSE)</f>
        <v>簡易型一般競争入札（事後審査型）</v>
      </c>
    </row>
    <row r="169" spans="1:8" x14ac:dyDescent="0.15">
      <c r="A169" s="1" t="str">
        <f>RIGHT(MST_CM_BIDMTHD!A169,13)</f>
        <v>3215012002027</v>
      </c>
      <c r="B169" s="1" t="e">
        <f t="shared" si="12"/>
        <v>#REF!</v>
      </c>
      <c r="C169" s="1" t="str">
        <f t="shared" si="13"/>
        <v>PPIORG3215</v>
      </c>
      <c r="D169" s="1" t="str">
        <f t="shared" si="14"/>
        <v>PPISPLY321501</v>
      </c>
      <c r="E169" s="1" t="str">
        <f t="shared" si="15"/>
        <v>PPIMTHD3215012002027</v>
      </c>
      <c r="F169" s="1" t="str">
        <f>VLOOKUP( C169,MST_CM_ORG!A:B,2)</f>
        <v>邑南町</v>
      </c>
      <c r="G169" s="1" t="str">
        <f>VLOOKUP(D169, PPI_SPLYCD!A:B,2,FALSE)</f>
        <v>業務</v>
      </c>
      <c r="H169" s="1" t="str">
        <f>VLOOKUP(E169, MST_CM_BIDMTHD!A:B,2,FALSE)</f>
        <v>指名競争入札</v>
      </c>
    </row>
    <row r="170" spans="1:8" x14ac:dyDescent="0.15">
      <c r="A170" s="1" t="str">
        <f>RIGHT(MST_CM_BIDMTHD!A170,13)</f>
        <v>3215013002051</v>
      </c>
      <c r="B170" s="1" t="e">
        <f t="shared" si="12"/>
        <v>#REF!</v>
      </c>
      <c r="C170" s="1" t="str">
        <f t="shared" si="13"/>
        <v>PPIORG3215</v>
      </c>
      <c r="D170" s="1" t="str">
        <f t="shared" si="14"/>
        <v>PPISPLY321501</v>
      </c>
      <c r="E170" s="1" t="str">
        <f t="shared" si="15"/>
        <v>PPIMTHD3215013002051</v>
      </c>
      <c r="F170" s="1" t="str">
        <f>VLOOKUP( C170,MST_CM_ORG!A:B,2)</f>
        <v>邑南町</v>
      </c>
      <c r="G170" s="1" t="str">
        <f>VLOOKUP(D170, PPI_SPLYCD!A:B,2,FALSE)</f>
        <v>業務</v>
      </c>
      <c r="H170" s="1" t="str">
        <f>VLOOKUP(E170, MST_CM_BIDMTHD!A:B,2,FALSE)</f>
        <v>随意契約</v>
      </c>
    </row>
    <row r="171" spans="1:8" x14ac:dyDescent="0.15">
      <c r="A171" s="1" t="str">
        <f>RIGHT(MST_CM_BIDMTHD!A171,13)</f>
        <v>3215013002057</v>
      </c>
      <c r="B171" s="1" t="e">
        <f t="shared" si="12"/>
        <v>#REF!</v>
      </c>
      <c r="C171" s="1" t="str">
        <f t="shared" si="13"/>
        <v>PPIORG3215</v>
      </c>
      <c r="D171" s="1" t="str">
        <f t="shared" si="14"/>
        <v>PPISPLY321501</v>
      </c>
      <c r="E171" s="1" t="str">
        <f t="shared" si="15"/>
        <v>PPIMTHD3215013002057</v>
      </c>
      <c r="F171" s="1" t="str">
        <f>VLOOKUP( C171,MST_CM_ORG!A:B,2)</f>
        <v>邑南町</v>
      </c>
      <c r="G171" s="1" t="str">
        <f>VLOOKUP(D171, PPI_SPLYCD!A:B,2,FALSE)</f>
        <v>業務</v>
      </c>
      <c r="H171" s="1" t="str">
        <f>VLOOKUP(E171, MST_CM_BIDMTHD!A:B,2,FALSE)</f>
        <v>標準プロポーザル</v>
      </c>
    </row>
    <row r="172" spans="1:8" x14ac:dyDescent="0.15">
      <c r="A172" s="1" t="str">
        <f>RIGHT(MST_CM_BIDMTHD!A172,13)</f>
        <v>3215118001010</v>
      </c>
      <c r="B172" s="1" t="e">
        <f t="shared" si="12"/>
        <v>#REF!</v>
      </c>
      <c r="C172" s="1" t="str">
        <f t="shared" si="13"/>
        <v>PPIORG3215</v>
      </c>
      <c r="D172" s="1" t="str">
        <f t="shared" si="14"/>
        <v>PPISPLY321511</v>
      </c>
      <c r="E172" s="1" t="str">
        <f t="shared" si="15"/>
        <v>PPIMTHD3215118001010</v>
      </c>
      <c r="F172" s="1" t="str">
        <f>VLOOKUP( C172,MST_CM_ORG!A:B,2)</f>
        <v>邑南町</v>
      </c>
      <c r="G172" s="1" t="str">
        <f>VLOOKUP(D172, PPI_SPLYCD!A:B,2,FALSE)</f>
        <v>物品</v>
      </c>
      <c r="H172" s="1" t="str">
        <f>VLOOKUP(E172, MST_CM_BIDMTHD!A:B,2,FALSE)</f>
        <v>随意契約（オープンカウンタ）</v>
      </c>
    </row>
    <row r="173" spans="1:8" x14ac:dyDescent="0.15">
      <c r="A173" s="1" t="str">
        <f>RIGHT(MST_CM_BIDMTHD!A173,13)</f>
        <v>3215118002010</v>
      </c>
      <c r="B173" s="1" t="e">
        <f t="shared" si="12"/>
        <v>#REF!</v>
      </c>
      <c r="C173" s="1" t="str">
        <f t="shared" si="13"/>
        <v>PPIORG3215</v>
      </c>
      <c r="D173" s="1" t="str">
        <f t="shared" si="14"/>
        <v>PPISPLY321511</v>
      </c>
      <c r="E173" s="1" t="str">
        <f t="shared" si="15"/>
        <v>PPIMTHD3215118002010</v>
      </c>
      <c r="F173" s="1" t="str">
        <f>VLOOKUP( C173,MST_CM_ORG!A:B,2)</f>
        <v>邑南町</v>
      </c>
      <c r="G173" s="1" t="str">
        <f>VLOOKUP(D173, PPI_SPLYCD!A:B,2,FALSE)</f>
        <v>物品</v>
      </c>
      <c r="H173" s="1" t="str">
        <f>VLOOKUP(E173, MST_CM_BIDMTHD!A:B,2,FALSE)</f>
        <v>一般競争入札（最低価格）</v>
      </c>
    </row>
    <row r="174" spans="1:8" x14ac:dyDescent="0.15">
      <c r="A174" s="1" t="str">
        <f>RIGHT(MST_CM_BIDMTHD!A174,13)</f>
        <v>3215118002020</v>
      </c>
      <c r="B174" s="1" t="e">
        <f t="shared" si="12"/>
        <v>#REF!</v>
      </c>
      <c r="C174" s="1" t="str">
        <f t="shared" si="13"/>
        <v>PPIORG3215</v>
      </c>
      <c r="D174" s="1" t="str">
        <f t="shared" si="14"/>
        <v>PPISPLY321511</v>
      </c>
      <c r="E174" s="1" t="str">
        <f t="shared" si="15"/>
        <v>PPIMTHD3215118002020</v>
      </c>
      <c r="F174" s="1" t="str">
        <f>VLOOKUP( C174,MST_CM_ORG!A:B,2)</f>
        <v>邑南町</v>
      </c>
      <c r="G174" s="1" t="str">
        <f>VLOOKUP(D174, PPI_SPLYCD!A:B,2,FALSE)</f>
        <v>物品</v>
      </c>
      <c r="H174" s="1" t="str">
        <f>VLOOKUP(E174, MST_CM_BIDMTHD!A:B,2,FALSE)</f>
        <v>一般競争入札（最高価格）</v>
      </c>
    </row>
    <row r="175" spans="1:8" x14ac:dyDescent="0.15">
      <c r="A175" s="1" t="str">
        <f>RIGHT(MST_CM_BIDMTHD!A175,13)</f>
        <v>3215118002040</v>
      </c>
      <c r="B175" s="1" t="e">
        <f t="shared" si="12"/>
        <v>#REF!</v>
      </c>
      <c r="C175" s="1" t="str">
        <f t="shared" si="13"/>
        <v>PPIORG3215</v>
      </c>
      <c r="D175" s="1" t="str">
        <f t="shared" si="14"/>
        <v>PPISPLY321511</v>
      </c>
      <c r="E175" s="1" t="str">
        <f t="shared" si="15"/>
        <v>PPIMTHD3215118002040</v>
      </c>
      <c r="F175" s="1" t="str">
        <f>VLOOKUP( C175,MST_CM_ORG!A:B,2)</f>
        <v>邑南町</v>
      </c>
      <c r="G175" s="1" t="str">
        <f>VLOOKUP(D175, PPI_SPLYCD!A:B,2,FALSE)</f>
        <v>物品</v>
      </c>
      <c r="H175" s="1" t="str">
        <f>VLOOKUP(E175, MST_CM_BIDMTHD!A:B,2,FALSE)</f>
        <v>一般競争入札（総合評価）</v>
      </c>
    </row>
    <row r="176" spans="1:8" x14ac:dyDescent="0.15">
      <c r="A176" s="1" t="str">
        <f>RIGHT(MST_CM_BIDMTHD!A176,13)</f>
        <v>3215118002050</v>
      </c>
      <c r="B176" s="1" t="e">
        <f t="shared" si="12"/>
        <v>#REF!</v>
      </c>
      <c r="C176" s="1" t="str">
        <f t="shared" si="13"/>
        <v>PPIORG3215</v>
      </c>
      <c r="D176" s="1" t="str">
        <f t="shared" si="14"/>
        <v>PPISPLY321511</v>
      </c>
      <c r="E176" s="1" t="str">
        <f t="shared" si="15"/>
        <v>PPIMTHD3215118002050</v>
      </c>
      <c r="F176" s="1" t="str">
        <f>VLOOKUP( C176,MST_CM_ORG!A:B,2)</f>
        <v>邑南町</v>
      </c>
      <c r="G176" s="1" t="str">
        <f>VLOOKUP(D176, PPI_SPLYCD!A:B,2,FALSE)</f>
        <v>物品</v>
      </c>
      <c r="H176" s="1" t="str">
        <f>VLOOKUP(E176, MST_CM_BIDMTHD!A:B,2,FALSE)</f>
        <v>一般競争入札（複数落札）</v>
      </c>
    </row>
    <row r="177" spans="1:8" x14ac:dyDescent="0.15">
      <c r="A177" s="1" t="str">
        <f>RIGHT(MST_CM_BIDMTHD!A177,13)</f>
        <v>3215118003010</v>
      </c>
      <c r="B177" s="1" t="e">
        <f t="shared" si="12"/>
        <v>#REF!</v>
      </c>
      <c r="C177" s="1" t="str">
        <f t="shared" si="13"/>
        <v>PPIORG3215</v>
      </c>
      <c r="D177" s="1" t="str">
        <f t="shared" si="14"/>
        <v>PPISPLY321511</v>
      </c>
      <c r="E177" s="1" t="str">
        <f t="shared" si="15"/>
        <v>PPIMTHD3215118003010</v>
      </c>
      <c r="F177" s="1" t="str">
        <f>VLOOKUP( C177,MST_CM_ORG!A:B,2)</f>
        <v>邑南町</v>
      </c>
      <c r="G177" s="1" t="str">
        <f>VLOOKUP(D177, PPI_SPLYCD!A:B,2,FALSE)</f>
        <v>物品</v>
      </c>
      <c r="H177" s="1" t="str">
        <f>VLOOKUP(E177, MST_CM_BIDMTHD!A:B,2,FALSE)</f>
        <v>指名競争入札（最低価格）</v>
      </c>
    </row>
    <row r="178" spans="1:8" x14ac:dyDescent="0.15">
      <c r="A178" s="1" t="str">
        <f>RIGHT(MST_CM_BIDMTHD!A178,13)</f>
        <v>3215118003020</v>
      </c>
      <c r="B178" s="1" t="e">
        <f t="shared" si="12"/>
        <v>#REF!</v>
      </c>
      <c r="C178" s="1" t="str">
        <f t="shared" si="13"/>
        <v>PPIORG3215</v>
      </c>
      <c r="D178" s="1" t="str">
        <f t="shared" si="14"/>
        <v>PPISPLY321511</v>
      </c>
      <c r="E178" s="1" t="str">
        <f t="shared" si="15"/>
        <v>PPIMTHD3215118003020</v>
      </c>
      <c r="F178" s="1" t="str">
        <f>VLOOKUP( C178,MST_CM_ORG!A:B,2)</f>
        <v>邑南町</v>
      </c>
      <c r="G178" s="1" t="str">
        <f>VLOOKUP(D178, PPI_SPLYCD!A:B,2,FALSE)</f>
        <v>物品</v>
      </c>
      <c r="H178" s="1" t="str">
        <f>VLOOKUP(E178, MST_CM_BIDMTHD!A:B,2,FALSE)</f>
        <v>指名競争入札（最高価格）</v>
      </c>
    </row>
    <row r="179" spans="1:8" x14ac:dyDescent="0.15">
      <c r="A179" s="1" t="str">
        <f>RIGHT(MST_CM_BIDMTHD!A179,13)</f>
        <v>3215118003040</v>
      </c>
      <c r="B179" s="1" t="e">
        <f t="shared" si="12"/>
        <v>#REF!</v>
      </c>
      <c r="C179" s="1" t="str">
        <f t="shared" si="13"/>
        <v>PPIORG3215</v>
      </c>
      <c r="D179" s="1" t="str">
        <f t="shared" si="14"/>
        <v>PPISPLY321511</v>
      </c>
      <c r="E179" s="1" t="str">
        <f t="shared" si="15"/>
        <v>PPIMTHD3215118003040</v>
      </c>
      <c r="F179" s="1" t="str">
        <f>VLOOKUP( C179,MST_CM_ORG!A:B,2)</f>
        <v>邑南町</v>
      </c>
      <c r="G179" s="1" t="str">
        <f>VLOOKUP(D179, PPI_SPLYCD!A:B,2,FALSE)</f>
        <v>物品</v>
      </c>
      <c r="H179" s="1" t="str">
        <f>VLOOKUP(E179, MST_CM_BIDMTHD!A:B,2,FALSE)</f>
        <v>指名競争入札（総合評価）</v>
      </c>
    </row>
    <row r="180" spans="1:8" x14ac:dyDescent="0.15">
      <c r="A180" s="1" t="str">
        <f>RIGHT(MST_CM_BIDMTHD!A180,13)</f>
        <v>3215118003050</v>
      </c>
      <c r="B180" s="1" t="e">
        <f t="shared" si="12"/>
        <v>#REF!</v>
      </c>
      <c r="C180" s="1" t="str">
        <f t="shared" si="13"/>
        <v>PPIORG3215</v>
      </c>
      <c r="D180" s="1" t="str">
        <f t="shared" si="14"/>
        <v>PPISPLY321511</v>
      </c>
      <c r="E180" s="1" t="str">
        <f t="shared" si="15"/>
        <v>PPIMTHD3215118003050</v>
      </c>
      <c r="F180" s="1" t="str">
        <f>VLOOKUP( C180,MST_CM_ORG!A:B,2)</f>
        <v>邑南町</v>
      </c>
      <c r="G180" s="1" t="str">
        <f>VLOOKUP(D180, PPI_SPLYCD!A:B,2,FALSE)</f>
        <v>物品</v>
      </c>
      <c r="H180" s="1" t="str">
        <f>VLOOKUP(E180, MST_CM_BIDMTHD!A:B,2,FALSE)</f>
        <v>指名競争入札（複数落札）</v>
      </c>
    </row>
    <row r="181" spans="1:8" x14ac:dyDescent="0.15">
      <c r="A181" s="1" t="str">
        <f>RIGHT(MST_CM_BIDMTHD!A181,13)</f>
        <v>3215118004020</v>
      </c>
      <c r="B181" s="1" t="e">
        <f t="shared" si="12"/>
        <v>#REF!</v>
      </c>
      <c r="C181" s="1" t="str">
        <f t="shared" si="13"/>
        <v>PPIORG3215</v>
      </c>
      <c r="D181" s="1" t="str">
        <f t="shared" si="14"/>
        <v>PPISPLY321511</v>
      </c>
      <c r="E181" s="1" t="str">
        <f t="shared" si="15"/>
        <v>PPIMTHD3215118004020</v>
      </c>
      <c r="F181" s="1" t="str">
        <f>VLOOKUP( C181,MST_CM_ORG!A:B,2)</f>
        <v>邑南町</v>
      </c>
      <c r="G181" s="1" t="str">
        <f>VLOOKUP(D181, PPI_SPLYCD!A:B,2,FALSE)</f>
        <v>物品</v>
      </c>
      <c r="H181" s="1" t="str">
        <f>VLOOKUP(E181, MST_CM_BIDMTHD!A:B,2,FALSE)</f>
        <v>随意契約（特定者）</v>
      </c>
    </row>
    <row r="182" spans="1:8" x14ac:dyDescent="0.15">
      <c r="A182" s="1" t="str">
        <f>RIGHT(MST_CM_BIDMTHD!A182,13)</f>
        <v>3215118004025</v>
      </c>
      <c r="B182" s="1" t="e">
        <f t="shared" si="12"/>
        <v>#REF!</v>
      </c>
      <c r="C182" s="1" t="str">
        <f t="shared" si="13"/>
        <v>PPIORG3215</v>
      </c>
      <c r="D182" s="1" t="str">
        <f t="shared" si="14"/>
        <v>PPISPLY321511</v>
      </c>
      <c r="E182" s="1" t="str">
        <f t="shared" si="15"/>
        <v>PPIMTHD3215118004025</v>
      </c>
      <c r="F182" s="1" t="str">
        <f>VLOOKUP( C182,MST_CM_ORG!A:B,2)</f>
        <v>邑南町</v>
      </c>
      <c r="G182" s="1" t="str">
        <f>VLOOKUP(D182, PPI_SPLYCD!A:B,2,FALSE)</f>
        <v>物品</v>
      </c>
      <c r="H182" s="1" t="str">
        <f>VLOOKUP(E182, MST_CM_BIDMTHD!A:B,2,FALSE)</f>
        <v>随意契約（複数業者）</v>
      </c>
    </row>
    <row r="183" spans="1:8" x14ac:dyDescent="0.15">
      <c r="A183" s="1" t="str">
        <f>RIGHT(MST_CM_BIDMTHD!A183,13)</f>
        <v>3215118011010</v>
      </c>
      <c r="B183" s="1" t="e">
        <f t="shared" si="12"/>
        <v>#REF!</v>
      </c>
      <c r="C183" s="1" t="str">
        <f t="shared" si="13"/>
        <v>PPIORG3215</v>
      </c>
      <c r="D183" s="1" t="str">
        <f t="shared" si="14"/>
        <v>PPISPLY321511</v>
      </c>
      <c r="E183" s="1" t="str">
        <f t="shared" si="15"/>
        <v>PPIMTHD3215118011010</v>
      </c>
      <c r="F183" s="1" t="str">
        <f>VLOOKUP( C183,MST_CM_ORG!A:B,2)</f>
        <v>邑南町</v>
      </c>
      <c r="G183" s="1" t="str">
        <f>VLOOKUP(D183, PPI_SPLYCD!A:B,2,FALSE)</f>
        <v>物品</v>
      </c>
      <c r="H183" s="1" t="str">
        <f>VLOOKUP(E183, MST_CM_BIDMTHD!A:B,2,FALSE)</f>
        <v>随意契約（オープンカウンタ）・少額</v>
      </c>
    </row>
    <row r="184" spans="1:8" x14ac:dyDescent="0.15">
      <c r="A184" s="1" t="str">
        <f>RIGHT(MST_CM_BIDMTHD!A184,13)</f>
        <v>3215118014020</v>
      </c>
      <c r="B184" s="1" t="e">
        <f t="shared" si="12"/>
        <v>#REF!</v>
      </c>
      <c r="C184" s="1" t="str">
        <f t="shared" si="13"/>
        <v>PPIORG3215</v>
      </c>
      <c r="D184" s="1" t="str">
        <f t="shared" si="14"/>
        <v>PPISPLY321511</v>
      </c>
      <c r="E184" s="1" t="str">
        <f t="shared" si="15"/>
        <v>PPIMTHD3215118014020</v>
      </c>
      <c r="F184" s="1" t="str">
        <f>VLOOKUP( C184,MST_CM_ORG!A:B,2)</f>
        <v>邑南町</v>
      </c>
      <c r="G184" s="1" t="str">
        <f>VLOOKUP(D184, PPI_SPLYCD!A:B,2,FALSE)</f>
        <v>物品</v>
      </c>
      <c r="H184" s="1" t="str">
        <f>VLOOKUP(E184, MST_CM_BIDMTHD!A:B,2,FALSE)</f>
        <v>随意契約（特定者）・少額</v>
      </c>
    </row>
    <row r="185" spans="1:8" x14ac:dyDescent="0.15">
      <c r="A185" s="1" t="str">
        <f>RIGHT(MST_CM_BIDMTHD!A185,13)</f>
        <v>3215118014025</v>
      </c>
      <c r="B185" s="1" t="e">
        <f t="shared" si="12"/>
        <v>#REF!</v>
      </c>
      <c r="C185" s="1" t="str">
        <f t="shared" si="13"/>
        <v>PPIORG3215</v>
      </c>
      <c r="D185" s="1" t="str">
        <f t="shared" si="14"/>
        <v>PPISPLY321511</v>
      </c>
      <c r="E185" s="1" t="str">
        <f t="shared" si="15"/>
        <v>PPIMTHD3215118014025</v>
      </c>
      <c r="F185" s="1" t="str">
        <f>VLOOKUP( C185,MST_CM_ORG!A:B,2)</f>
        <v>邑南町</v>
      </c>
      <c r="G185" s="1" t="str">
        <f>VLOOKUP(D185, PPI_SPLYCD!A:B,2,FALSE)</f>
        <v>物品</v>
      </c>
      <c r="H185" s="1" t="str">
        <f>VLOOKUP(E185, MST_CM_BIDMTHD!A:B,2,FALSE)</f>
        <v>随意契約（複数参加）・少額</v>
      </c>
    </row>
    <row r="186" spans="1:8" x14ac:dyDescent="0.15">
      <c r="A186" s="1" t="str">
        <f>RIGHT(MST_CM_BIDMTHD!A186,13)</f>
        <v>3217001002011</v>
      </c>
      <c r="B186" s="1" t="e">
        <f t="shared" si="12"/>
        <v>#REF!</v>
      </c>
      <c r="C186" s="1" t="str">
        <f t="shared" si="13"/>
        <v>PPIORG3217</v>
      </c>
      <c r="D186" s="1" t="str">
        <f t="shared" si="14"/>
        <v>PPISPLY321700</v>
      </c>
      <c r="E186" s="1" t="str">
        <f t="shared" si="15"/>
        <v>PPIMTHD3217001002011</v>
      </c>
      <c r="F186" s="1" t="str">
        <f>VLOOKUP( C186,MST_CM_ORG!A:B,2)</f>
        <v>吉賀町</v>
      </c>
      <c r="G186" s="1" t="str">
        <f>VLOOKUP(D186, PPI_SPLYCD!A:B,2,FALSE)</f>
        <v>工事</v>
      </c>
      <c r="H186" s="1" t="str">
        <f>VLOOKUP(E186, MST_CM_BIDMTHD!A:B,2,FALSE)</f>
        <v>一般競争入札</v>
      </c>
    </row>
    <row r="187" spans="1:8" x14ac:dyDescent="0.15">
      <c r="A187" s="1" t="str">
        <f>RIGHT(MST_CM_BIDMTHD!A187,13)</f>
        <v>3217001002013</v>
      </c>
      <c r="B187" s="1" t="e">
        <f t="shared" si="12"/>
        <v>#REF!</v>
      </c>
      <c r="C187" s="1" t="str">
        <f t="shared" si="13"/>
        <v>PPIORG3217</v>
      </c>
      <c r="D187" s="1" t="str">
        <f t="shared" si="14"/>
        <v>PPISPLY321700</v>
      </c>
      <c r="E187" s="1" t="str">
        <f t="shared" si="15"/>
        <v>PPIMTHD3217001002013</v>
      </c>
      <c r="F187" s="1" t="str">
        <f>VLOOKUP( C187,MST_CM_ORG!A:B,2)</f>
        <v>吉賀町</v>
      </c>
      <c r="G187" s="1" t="str">
        <f>VLOOKUP(D187, PPI_SPLYCD!A:B,2,FALSE)</f>
        <v>工事</v>
      </c>
      <c r="H187" s="1" t="str">
        <f>VLOOKUP(E187, MST_CM_BIDMTHD!A:B,2,FALSE)</f>
        <v>簡易型一般競争入札（事後審査型）</v>
      </c>
    </row>
    <row r="188" spans="1:8" x14ac:dyDescent="0.15">
      <c r="A188" s="1" t="str">
        <f>RIGHT(MST_CM_BIDMTHD!A188,13)</f>
        <v>3217002002027</v>
      </c>
      <c r="B188" s="1" t="e">
        <f t="shared" si="12"/>
        <v>#REF!</v>
      </c>
      <c r="C188" s="1" t="str">
        <f t="shared" si="13"/>
        <v>PPIORG3217</v>
      </c>
      <c r="D188" s="1" t="str">
        <f t="shared" si="14"/>
        <v>PPISPLY321700</v>
      </c>
      <c r="E188" s="1" t="str">
        <f t="shared" si="15"/>
        <v>PPIMTHD3217002002027</v>
      </c>
      <c r="F188" s="1" t="str">
        <f>VLOOKUP( C188,MST_CM_ORG!A:B,2)</f>
        <v>吉賀町</v>
      </c>
      <c r="G188" s="1" t="str">
        <f>VLOOKUP(D188, PPI_SPLYCD!A:B,2,FALSE)</f>
        <v>工事</v>
      </c>
      <c r="H188" s="1" t="str">
        <f>VLOOKUP(E188, MST_CM_BIDMTHD!A:B,2,FALSE)</f>
        <v>指名競争入札</v>
      </c>
    </row>
    <row r="189" spans="1:8" x14ac:dyDescent="0.15">
      <c r="A189" s="1" t="str">
        <f>RIGHT(MST_CM_BIDMTHD!A189,13)</f>
        <v>3217003002051</v>
      </c>
      <c r="B189" s="1" t="e">
        <f t="shared" si="12"/>
        <v>#REF!</v>
      </c>
      <c r="C189" s="1" t="str">
        <f t="shared" si="13"/>
        <v>PPIORG3217</v>
      </c>
      <c r="D189" s="1" t="str">
        <f t="shared" si="14"/>
        <v>PPISPLY321700</v>
      </c>
      <c r="E189" s="1" t="str">
        <f t="shared" si="15"/>
        <v>PPIMTHD3217003002051</v>
      </c>
      <c r="F189" s="1" t="str">
        <f>VLOOKUP( C189,MST_CM_ORG!A:B,2)</f>
        <v>吉賀町</v>
      </c>
      <c r="G189" s="1" t="str">
        <f>VLOOKUP(D189, PPI_SPLYCD!A:B,2,FALSE)</f>
        <v>工事</v>
      </c>
      <c r="H189" s="1" t="str">
        <f>VLOOKUP(E189, MST_CM_BIDMTHD!A:B,2,FALSE)</f>
        <v>随意契約</v>
      </c>
    </row>
    <row r="190" spans="1:8" x14ac:dyDescent="0.15">
      <c r="A190" s="1" t="str">
        <f>RIGHT(MST_CM_BIDMTHD!A190,13)</f>
        <v>3217011002011</v>
      </c>
      <c r="B190" s="1" t="e">
        <f t="shared" si="12"/>
        <v>#REF!</v>
      </c>
      <c r="C190" s="1" t="str">
        <f t="shared" si="13"/>
        <v>PPIORG3217</v>
      </c>
      <c r="D190" s="1" t="str">
        <f t="shared" si="14"/>
        <v>PPISPLY321701</v>
      </c>
      <c r="E190" s="1" t="str">
        <f t="shared" si="15"/>
        <v>PPIMTHD3217011002011</v>
      </c>
      <c r="F190" s="1" t="str">
        <f>VLOOKUP( C190,MST_CM_ORG!A:B,2)</f>
        <v>吉賀町</v>
      </c>
      <c r="G190" s="1" t="str">
        <f>VLOOKUP(D190, PPI_SPLYCD!A:B,2,FALSE)</f>
        <v>業務</v>
      </c>
      <c r="H190" s="1" t="str">
        <f>VLOOKUP(E190, MST_CM_BIDMTHD!A:B,2,FALSE)</f>
        <v>一般競争入札</v>
      </c>
    </row>
    <row r="191" spans="1:8" x14ac:dyDescent="0.15">
      <c r="A191" s="1" t="str">
        <f>RIGHT(MST_CM_BIDMTHD!A191,13)</f>
        <v>3217011002013</v>
      </c>
      <c r="B191" s="1" t="e">
        <f t="shared" si="12"/>
        <v>#REF!</v>
      </c>
      <c r="C191" s="1" t="str">
        <f t="shared" si="13"/>
        <v>PPIORG3217</v>
      </c>
      <c r="D191" s="1" t="str">
        <f t="shared" si="14"/>
        <v>PPISPLY321701</v>
      </c>
      <c r="E191" s="1" t="str">
        <f t="shared" si="15"/>
        <v>PPIMTHD3217011002013</v>
      </c>
      <c r="F191" s="1" t="str">
        <f>VLOOKUP( C191,MST_CM_ORG!A:B,2)</f>
        <v>吉賀町</v>
      </c>
      <c r="G191" s="1" t="str">
        <f>VLOOKUP(D191, PPI_SPLYCD!A:B,2,FALSE)</f>
        <v>業務</v>
      </c>
      <c r="H191" s="1" t="str">
        <f>VLOOKUP(E191, MST_CM_BIDMTHD!A:B,2,FALSE)</f>
        <v>簡易型一般競争入札（事後審査型）</v>
      </c>
    </row>
    <row r="192" spans="1:8" x14ac:dyDescent="0.15">
      <c r="A192" s="1" t="str">
        <f>RIGHT(MST_CM_BIDMTHD!A192,13)</f>
        <v>3217012002027</v>
      </c>
      <c r="B192" s="1" t="e">
        <f t="shared" ref="B192:B208" si="16">IF(OR(ISERROR(F192),ISERROR(G192),ISERROR(H192)),"",IF(org_name&lt;&gt;F192,"",CONCATENATE(G192,"：",H192)))</f>
        <v>#REF!</v>
      </c>
      <c r="C192" s="1" t="str">
        <f t="shared" ref="C192:C208" si="17">"PPIORG"&amp;LEFT(A192,4)</f>
        <v>PPIORG3217</v>
      </c>
      <c r="D192" s="1" t="str">
        <f t="shared" ref="D192:D208" si="18">"PPISPLY"&amp;LEFT(A192,6)</f>
        <v>PPISPLY321701</v>
      </c>
      <c r="E192" s="1" t="str">
        <f t="shared" ref="E192:E208" si="19">"PPIMTHD"&amp;A192</f>
        <v>PPIMTHD3217012002027</v>
      </c>
      <c r="F192" s="1" t="str">
        <f>VLOOKUP( C192,MST_CM_ORG!A:B,2)</f>
        <v>吉賀町</v>
      </c>
      <c r="G192" s="1" t="str">
        <f>VLOOKUP(D192, PPI_SPLYCD!A:B,2,FALSE)</f>
        <v>業務</v>
      </c>
      <c r="H192" s="1" t="str">
        <f>VLOOKUP(E192, MST_CM_BIDMTHD!A:B,2,FALSE)</f>
        <v>指名競争入札</v>
      </c>
    </row>
    <row r="193" spans="1:8" x14ac:dyDescent="0.15">
      <c r="A193" s="1" t="str">
        <f>RIGHT(MST_CM_BIDMTHD!A193,13)</f>
        <v>3217013002051</v>
      </c>
      <c r="B193" s="1" t="e">
        <f t="shared" si="16"/>
        <v>#REF!</v>
      </c>
      <c r="C193" s="1" t="str">
        <f t="shared" si="17"/>
        <v>PPIORG3217</v>
      </c>
      <c r="D193" s="1" t="str">
        <f t="shared" si="18"/>
        <v>PPISPLY321701</v>
      </c>
      <c r="E193" s="1" t="str">
        <f t="shared" si="19"/>
        <v>PPIMTHD3217013002051</v>
      </c>
      <c r="F193" s="1" t="str">
        <f>VLOOKUP( C193,MST_CM_ORG!A:B,2)</f>
        <v>吉賀町</v>
      </c>
      <c r="G193" s="1" t="str">
        <f>VLOOKUP(D193, PPI_SPLYCD!A:B,2,FALSE)</f>
        <v>業務</v>
      </c>
      <c r="H193" s="1" t="str">
        <f>VLOOKUP(E193, MST_CM_BIDMTHD!A:B,2,FALSE)</f>
        <v>随意契約</v>
      </c>
    </row>
    <row r="194" spans="1:8" x14ac:dyDescent="0.15">
      <c r="A194" s="1" t="str">
        <f>RIGHT(MST_CM_BIDMTHD!A194,13)</f>
        <v>3217013002057</v>
      </c>
      <c r="B194" s="1" t="e">
        <f t="shared" si="16"/>
        <v>#REF!</v>
      </c>
      <c r="C194" s="1" t="str">
        <f t="shared" si="17"/>
        <v>PPIORG3217</v>
      </c>
      <c r="D194" s="1" t="str">
        <f t="shared" si="18"/>
        <v>PPISPLY321701</v>
      </c>
      <c r="E194" s="1" t="str">
        <f t="shared" si="19"/>
        <v>PPIMTHD3217013002057</v>
      </c>
      <c r="F194" s="1" t="str">
        <f>VLOOKUP( C194,MST_CM_ORG!A:B,2)</f>
        <v>吉賀町</v>
      </c>
      <c r="G194" s="1" t="str">
        <f>VLOOKUP(D194, PPI_SPLYCD!A:B,2,FALSE)</f>
        <v>業務</v>
      </c>
      <c r="H194" s="1" t="str">
        <f>VLOOKUP(E194, MST_CM_BIDMTHD!A:B,2,FALSE)</f>
        <v>標準プロポーザル</v>
      </c>
    </row>
    <row r="195" spans="1:8" x14ac:dyDescent="0.15">
      <c r="A195" s="1" t="str">
        <f>RIGHT(MST_CM_BIDMTHD!A195,13)</f>
        <v>3217118001010</v>
      </c>
      <c r="B195" s="1" t="e">
        <f t="shared" si="16"/>
        <v>#REF!</v>
      </c>
      <c r="C195" s="1" t="str">
        <f t="shared" si="17"/>
        <v>PPIORG3217</v>
      </c>
      <c r="D195" s="1" t="str">
        <f t="shared" si="18"/>
        <v>PPISPLY321711</v>
      </c>
      <c r="E195" s="1" t="str">
        <f t="shared" si="19"/>
        <v>PPIMTHD3217118001010</v>
      </c>
      <c r="F195" s="1" t="str">
        <f>VLOOKUP( C195,MST_CM_ORG!A:B,2)</f>
        <v>吉賀町</v>
      </c>
      <c r="G195" s="1" t="str">
        <f>VLOOKUP(D195, PPI_SPLYCD!A:B,2,FALSE)</f>
        <v>物品</v>
      </c>
      <c r="H195" s="1" t="str">
        <f>VLOOKUP(E195, MST_CM_BIDMTHD!A:B,2,FALSE)</f>
        <v>随意契約（オープンカウンタ）</v>
      </c>
    </row>
    <row r="196" spans="1:8" x14ac:dyDescent="0.15">
      <c r="A196" s="1" t="str">
        <f>RIGHT(MST_CM_BIDMTHD!A196,13)</f>
        <v>3217118002010</v>
      </c>
      <c r="B196" s="1" t="e">
        <f t="shared" si="16"/>
        <v>#REF!</v>
      </c>
      <c r="C196" s="1" t="str">
        <f t="shared" si="17"/>
        <v>PPIORG3217</v>
      </c>
      <c r="D196" s="1" t="str">
        <f t="shared" si="18"/>
        <v>PPISPLY321711</v>
      </c>
      <c r="E196" s="1" t="str">
        <f t="shared" si="19"/>
        <v>PPIMTHD3217118002010</v>
      </c>
      <c r="F196" s="1" t="str">
        <f>VLOOKUP( C196,MST_CM_ORG!A:B,2)</f>
        <v>吉賀町</v>
      </c>
      <c r="G196" s="1" t="str">
        <f>VLOOKUP(D196, PPI_SPLYCD!A:B,2,FALSE)</f>
        <v>物品</v>
      </c>
      <c r="H196" s="1" t="str">
        <f>VLOOKUP(E196, MST_CM_BIDMTHD!A:B,2,FALSE)</f>
        <v>一般競争入札（最低価格）</v>
      </c>
    </row>
    <row r="197" spans="1:8" x14ac:dyDescent="0.15">
      <c r="A197" s="1" t="str">
        <f>RIGHT(MST_CM_BIDMTHD!A197,13)</f>
        <v>3217118002020</v>
      </c>
      <c r="B197" s="1" t="e">
        <f t="shared" si="16"/>
        <v>#REF!</v>
      </c>
      <c r="C197" s="1" t="str">
        <f t="shared" si="17"/>
        <v>PPIORG3217</v>
      </c>
      <c r="D197" s="1" t="str">
        <f t="shared" si="18"/>
        <v>PPISPLY321711</v>
      </c>
      <c r="E197" s="1" t="str">
        <f t="shared" si="19"/>
        <v>PPIMTHD3217118002020</v>
      </c>
      <c r="F197" s="1" t="str">
        <f>VLOOKUP( C197,MST_CM_ORG!A:B,2)</f>
        <v>吉賀町</v>
      </c>
      <c r="G197" s="1" t="str">
        <f>VLOOKUP(D197, PPI_SPLYCD!A:B,2,FALSE)</f>
        <v>物品</v>
      </c>
      <c r="H197" s="1" t="str">
        <f>VLOOKUP(E197, MST_CM_BIDMTHD!A:B,2,FALSE)</f>
        <v>一般競争入札（最高価格）</v>
      </c>
    </row>
    <row r="198" spans="1:8" x14ac:dyDescent="0.15">
      <c r="A198" s="1" t="str">
        <f>RIGHT(MST_CM_BIDMTHD!A198,13)</f>
        <v>3217118002040</v>
      </c>
      <c r="B198" s="1" t="e">
        <f t="shared" si="16"/>
        <v>#REF!</v>
      </c>
      <c r="C198" s="1" t="str">
        <f t="shared" si="17"/>
        <v>PPIORG3217</v>
      </c>
      <c r="D198" s="1" t="str">
        <f t="shared" si="18"/>
        <v>PPISPLY321711</v>
      </c>
      <c r="E198" s="1" t="str">
        <f t="shared" si="19"/>
        <v>PPIMTHD3217118002040</v>
      </c>
      <c r="F198" s="1" t="str">
        <f>VLOOKUP( C198,MST_CM_ORG!A:B,2)</f>
        <v>吉賀町</v>
      </c>
      <c r="G198" s="1" t="str">
        <f>VLOOKUP(D198, PPI_SPLYCD!A:B,2,FALSE)</f>
        <v>物品</v>
      </c>
      <c r="H198" s="1" t="str">
        <f>VLOOKUP(E198, MST_CM_BIDMTHD!A:B,2,FALSE)</f>
        <v>一般競争入札（総合評価）</v>
      </c>
    </row>
    <row r="199" spans="1:8" x14ac:dyDescent="0.15">
      <c r="A199" s="1" t="str">
        <f>RIGHT(MST_CM_BIDMTHD!A199,13)</f>
        <v>3217118002050</v>
      </c>
      <c r="B199" s="1" t="e">
        <f t="shared" si="16"/>
        <v>#REF!</v>
      </c>
      <c r="C199" s="1" t="str">
        <f t="shared" si="17"/>
        <v>PPIORG3217</v>
      </c>
      <c r="D199" s="1" t="str">
        <f t="shared" si="18"/>
        <v>PPISPLY321711</v>
      </c>
      <c r="E199" s="1" t="str">
        <f t="shared" si="19"/>
        <v>PPIMTHD3217118002050</v>
      </c>
      <c r="F199" s="1" t="str">
        <f>VLOOKUP( C199,MST_CM_ORG!A:B,2)</f>
        <v>吉賀町</v>
      </c>
      <c r="G199" s="1" t="str">
        <f>VLOOKUP(D199, PPI_SPLYCD!A:B,2,FALSE)</f>
        <v>物品</v>
      </c>
      <c r="H199" s="1" t="str">
        <f>VLOOKUP(E199, MST_CM_BIDMTHD!A:B,2,FALSE)</f>
        <v>一般競争入札（複数落札）</v>
      </c>
    </row>
    <row r="200" spans="1:8" x14ac:dyDescent="0.15">
      <c r="A200" s="1" t="str">
        <f>RIGHT(MST_CM_BIDMTHD!A200,13)</f>
        <v>3217118003010</v>
      </c>
      <c r="B200" s="1" t="e">
        <f t="shared" si="16"/>
        <v>#REF!</v>
      </c>
      <c r="C200" s="1" t="str">
        <f t="shared" si="17"/>
        <v>PPIORG3217</v>
      </c>
      <c r="D200" s="1" t="str">
        <f t="shared" si="18"/>
        <v>PPISPLY321711</v>
      </c>
      <c r="E200" s="1" t="str">
        <f t="shared" si="19"/>
        <v>PPIMTHD3217118003010</v>
      </c>
      <c r="F200" s="1" t="str">
        <f>VLOOKUP( C200,MST_CM_ORG!A:B,2)</f>
        <v>吉賀町</v>
      </c>
      <c r="G200" s="1" t="str">
        <f>VLOOKUP(D200, PPI_SPLYCD!A:B,2,FALSE)</f>
        <v>物品</v>
      </c>
      <c r="H200" s="1" t="str">
        <f>VLOOKUP(E200, MST_CM_BIDMTHD!A:B,2,FALSE)</f>
        <v>指名競争入札（最低価格）</v>
      </c>
    </row>
    <row r="201" spans="1:8" x14ac:dyDescent="0.15">
      <c r="A201" s="1" t="str">
        <f>RIGHT(MST_CM_BIDMTHD!A201,13)</f>
        <v>3217118003020</v>
      </c>
      <c r="B201" s="1" t="e">
        <f t="shared" si="16"/>
        <v>#REF!</v>
      </c>
      <c r="C201" s="1" t="str">
        <f t="shared" si="17"/>
        <v>PPIORG3217</v>
      </c>
      <c r="D201" s="1" t="str">
        <f t="shared" si="18"/>
        <v>PPISPLY321711</v>
      </c>
      <c r="E201" s="1" t="str">
        <f t="shared" si="19"/>
        <v>PPIMTHD3217118003020</v>
      </c>
      <c r="F201" s="1" t="str">
        <f>VLOOKUP( C201,MST_CM_ORG!A:B,2)</f>
        <v>吉賀町</v>
      </c>
      <c r="G201" s="1" t="str">
        <f>VLOOKUP(D201, PPI_SPLYCD!A:B,2,FALSE)</f>
        <v>物品</v>
      </c>
      <c r="H201" s="1" t="str">
        <f>VLOOKUP(E201, MST_CM_BIDMTHD!A:B,2,FALSE)</f>
        <v>指名競争入札（最高価格）</v>
      </c>
    </row>
    <row r="202" spans="1:8" x14ac:dyDescent="0.15">
      <c r="A202" s="1" t="str">
        <f>RIGHT(MST_CM_BIDMTHD!A202,13)</f>
        <v>3217118003040</v>
      </c>
      <c r="B202" s="1" t="e">
        <f t="shared" si="16"/>
        <v>#REF!</v>
      </c>
      <c r="C202" s="1" t="str">
        <f t="shared" si="17"/>
        <v>PPIORG3217</v>
      </c>
      <c r="D202" s="1" t="str">
        <f t="shared" si="18"/>
        <v>PPISPLY321711</v>
      </c>
      <c r="E202" s="1" t="str">
        <f t="shared" si="19"/>
        <v>PPIMTHD3217118003040</v>
      </c>
      <c r="F202" s="1" t="str">
        <f>VLOOKUP( C202,MST_CM_ORG!A:B,2)</f>
        <v>吉賀町</v>
      </c>
      <c r="G202" s="1" t="str">
        <f>VLOOKUP(D202, PPI_SPLYCD!A:B,2,FALSE)</f>
        <v>物品</v>
      </c>
      <c r="H202" s="1" t="str">
        <f>VLOOKUP(E202, MST_CM_BIDMTHD!A:B,2,FALSE)</f>
        <v>指名競争入札（総合評価）</v>
      </c>
    </row>
    <row r="203" spans="1:8" x14ac:dyDescent="0.15">
      <c r="A203" s="1" t="str">
        <f>RIGHT(MST_CM_BIDMTHD!A203,13)</f>
        <v>3217118003050</v>
      </c>
      <c r="B203" s="1" t="e">
        <f t="shared" si="16"/>
        <v>#REF!</v>
      </c>
      <c r="C203" s="1" t="str">
        <f t="shared" si="17"/>
        <v>PPIORG3217</v>
      </c>
      <c r="D203" s="1" t="str">
        <f t="shared" si="18"/>
        <v>PPISPLY321711</v>
      </c>
      <c r="E203" s="1" t="str">
        <f t="shared" si="19"/>
        <v>PPIMTHD3217118003050</v>
      </c>
      <c r="F203" s="1" t="str">
        <f>VLOOKUP( C203,MST_CM_ORG!A:B,2)</f>
        <v>吉賀町</v>
      </c>
      <c r="G203" s="1" t="str">
        <f>VLOOKUP(D203, PPI_SPLYCD!A:B,2,FALSE)</f>
        <v>物品</v>
      </c>
      <c r="H203" s="1" t="str">
        <f>VLOOKUP(E203, MST_CM_BIDMTHD!A:B,2,FALSE)</f>
        <v>指名競争入札（複数落札）</v>
      </c>
    </row>
    <row r="204" spans="1:8" x14ac:dyDescent="0.15">
      <c r="A204" s="1" t="str">
        <f>RIGHT(MST_CM_BIDMTHD!A204,13)</f>
        <v>3217118004020</v>
      </c>
      <c r="B204" s="1" t="e">
        <f t="shared" si="16"/>
        <v>#REF!</v>
      </c>
      <c r="C204" s="1" t="str">
        <f t="shared" si="17"/>
        <v>PPIORG3217</v>
      </c>
      <c r="D204" s="1" t="str">
        <f t="shared" si="18"/>
        <v>PPISPLY321711</v>
      </c>
      <c r="E204" s="1" t="str">
        <f t="shared" si="19"/>
        <v>PPIMTHD3217118004020</v>
      </c>
      <c r="F204" s="1" t="str">
        <f>VLOOKUP( C204,MST_CM_ORG!A:B,2)</f>
        <v>吉賀町</v>
      </c>
      <c r="G204" s="1" t="str">
        <f>VLOOKUP(D204, PPI_SPLYCD!A:B,2,FALSE)</f>
        <v>物品</v>
      </c>
      <c r="H204" s="1" t="str">
        <f>VLOOKUP(E204, MST_CM_BIDMTHD!A:B,2,FALSE)</f>
        <v>随意契約（特定者）</v>
      </c>
    </row>
    <row r="205" spans="1:8" x14ac:dyDescent="0.15">
      <c r="A205" s="1" t="str">
        <f>RIGHT(MST_CM_BIDMTHD!A205,13)</f>
        <v>3217118004025</v>
      </c>
      <c r="B205" s="1" t="e">
        <f t="shared" si="16"/>
        <v>#REF!</v>
      </c>
      <c r="C205" s="1" t="str">
        <f t="shared" si="17"/>
        <v>PPIORG3217</v>
      </c>
      <c r="D205" s="1" t="str">
        <f t="shared" si="18"/>
        <v>PPISPLY321711</v>
      </c>
      <c r="E205" s="1" t="str">
        <f t="shared" si="19"/>
        <v>PPIMTHD3217118004025</v>
      </c>
      <c r="F205" s="1" t="str">
        <f>VLOOKUP( C205,MST_CM_ORG!A:B,2)</f>
        <v>吉賀町</v>
      </c>
      <c r="G205" s="1" t="str">
        <f>VLOOKUP(D205, PPI_SPLYCD!A:B,2,FALSE)</f>
        <v>物品</v>
      </c>
      <c r="H205" s="1" t="str">
        <f>VLOOKUP(E205, MST_CM_BIDMTHD!A:B,2,FALSE)</f>
        <v>随意契約（複数業者）</v>
      </c>
    </row>
    <row r="206" spans="1:8" x14ac:dyDescent="0.15">
      <c r="A206" s="1" t="str">
        <f>RIGHT(MST_CM_BIDMTHD!A206,13)</f>
        <v>3217118011010</v>
      </c>
      <c r="B206" s="1" t="e">
        <f t="shared" si="16"/>
        <v>#REF!</v>
      </c>
      <c r="C206" s="1" t="str">
        <f t="shared" si="17"/>
        <v>PPIORG3217</v>
      </c>
      <c r="D206" s="1" t="str">
        <f t="shared" si="18"/>
        <v>PPISPLY321711</v>
      </c>
      <c r="E206" s="1" t="str">
        <f t="shared" si="19"/>
        <v>PPIMTHD3217118011010</v>
      </c>
      <c r="F206" s="1" t="str">
        <f>VLOOKUP( C206,MST_CM_ORG!A:B,2)</f>
        <v>吉賀町</v>
      </c>
      <c r="G206" s="1" t="str">
        <f>VLOOKUP(D206, PPI_SPLYCD!A:B,2,FALSE)</f>
        <v>物品</v>
      </c>
      <c r="H206" s="1" t="str">
        <f>VLOOKUP(E206, MST_CM_BIDMTHD!A:B,2,FALSE)</f>
        <v>随意契約（オープンカウンタ）・少額</v>
      </c>
    </row>
    <row r="207" spans="1:8" x14ac:dyDescent="0.15">
      <c r="A207" s="1" t="str">
        <f>RIGHT(MST_CM_BIDMTHD!A207,13)</f>
        <v>3217118014020</v>
      </c>
      <c r="B207" s="1" t="e">
        <f t="shared" si="16"/>
        <v>#REF!</v>
      </c>
      <c r="C207" s="1" t="str">
        <f t="shared" si="17"/>
        <v>PPIORG3217</v>
      </c>
      <c r="D207" s="1" t="str">
        <f t="shared" si="18"/>
        <v>PPISPLY321711</v>
      </c>
      <c r="E207" s="1" t="str">
        <f t="shared" si="19"/>
        <v>PPIMTHD3217118014020</v>
      </c>
      <c r="F207" s="1" t="str">
        <f>VLOOKUP( C207,MST_CM_ORG!A:B,2)</f>
        <v>吉賀町</v>
      </c>
      <c r="G207" s="1" t="str">
        <f>VLOOKUP(D207, PPI_SPLYCD!A:B,2,FALSE)</f>
        <v>物品</v>
      </c>
      <c r="H207" s="1" t="str">
        <f>VLOOKUP(E207, MST_CM_BIDMTHD!A:B,2,FALSE)</f>
        <v>随意契約（特定者）・少額</v>
      </c>
    </row>
    <row r="208" spans="1:8" x14ac:dyDescent="0.15">
      <c r="A208" s="1" t="str">
        <f>RIGHT(MST_CM_BIDMTHD!A208,13)</f>
        <v>3217118014025</v>
      </c>
      <c r="B208" s="1" t="e">
        <f t="shared" si="16"/>
        <v>#REF!</v>
      </c>
      <c r="C208" s="1" t="str">
        <f t="shared" si="17"/>
        <v>PPIORG3217</v>
      </c>
      <c r="D208" s="1" t="str">
        <f t="shared" si="18"/>
        <v>PPISPLY321711</v>
      </c>
      <c r="E208" s="1" t="str">
        <f t="shared" si="19"/>
        <v>PPIMTHD3217118014025</v>
      </c>
      <c r="F208" s="1" t="str">
        <f>VLOOKUP( C208,MST_CM_ORG!A:B,2)</f>
        <v>吉賀町</v>
      </c>
      <c r="G208" s="1" t="str">
        <f>VLOOKUP(D208, PPI_SPLYCD!A:B,2,FALSE)</f>
        <v>物品</v>
      </c>
      <c r="H208" s="1" t="str">
        <f>VLOOKUP(E208, MST_CM_BIDMTHD!A:B,2,FALSE)</f>
        <v>随意契約（複数参加）・少額</v>
      </c>
    </row>
  </sheetData>
  <phoneticPr fontId="4"/>
  <pageMargins left="0.78700000000000003" right="0.78700000000000003" top="0.98399999999999999" bottom="0.98399999999999999" header="0.51200000000000001" footer="0.5120000000000000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B5"/>
  <sheetViews>
    <sheetView workbookViewId="0">
      <selection activeCell="B15" sqref="B15"/>
    </sheetView>
  </sheetViews>
  <sheetFormatPr defaultColWidth="29.625" defaultRowHeight="13.5" x14ac:dyDescent="0.15"/>
  <cols>
    <col min="1" max="1" width="11.5" bestFit="1" customWidth="1"/>
    <col min="2" max="2" width="17.25" bestFit="1" customWidth="1"/>
  </cols>
  <sheetData>
    <row r="1" spans="1:2" x14ac:dyDescent="0.15">
      <c r="A1" s="3" t="s">
        <v>2330</v>
      </c>
      <c r="B1" s="3" t="s">
        <v>2331</v>
      </c>
    </row>
    <row r="2" spans="1:2" x14ac:dyDescent="0.15">
      <c r="A2" s="4">
        <v>1</v>
      </c>
      <c r="B2" s="4" t="s">
        <v>2326</v>
      </c>
    </row>
    <row r="3" spans="1:2" x14ac:dyDescent="0.15">
      <c r="A3" s="4">
        <v>2</v>
      </c>
      <c r="B3" s="4" t="s">
        <v>2327</v>
      </c>
    </row>
    <row r="4" spans="1:2" x14ac:dyDescent="0.15">
      <c r="A4" s="4">
        <v>3</v>
      </c>
      <c r="B4" s="4" t="s">
        <v>2328</v>
      </c>
    </row>
    <row r="5" spans="1:2" x14ac:dyDescent="0.15">
      <c r="A5" s="4">
        <v>4</v>
      </c>
      <c r="B5" s="4" t="s">
        <v>2329</v>
      </c>
    </row>
  </sheetData>
  <phoneticPr fontId="4"/>
  <pageMargins left="0.78700000000000003" right="0.78700000000000003" top="0.98399999999999999" bottom="0.98399999999999999" header="0.51200000000000001" footer="0.5120000000000000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C5"/>
  <sheetViews>
    <sheetView workbookViewId="0">
      <selection activeCell="B15" sqref="B15"/>
    </sheetView>
  </sheetViews>
  <sheetFormatPr defaultRowHeight="13.5" x14ac:dyDescent="0.15"/>
  <cols>
    <col min="1" max="1" width="11.875" bestFit="1" customWidth="1"/>
    <col min="2" max="2" width="12.125" bestFit="1" customWidth="1"/>
    <col min="3" max="3" width="11.875" bestFit="1" customWidth="1"/>
  </cols>
  <sheetData>
    <row r="1" spans="1:3" x14ac:dyDescent="0.15">
      <c r="A1" s="1" t="s">
        <v>2333</v>
      </c>
      <c r="B1" s="1"/>
      <c r="C1" s="1" t="s">
        <v>2333</v>
      </c>
    </row>
    <row r="2" spans="1:3" x14ac:dyDescent="0.15">
      <c r="A2" s="1">
        <f>MST_CM_ORDPRID!A2</f>
        <v>1</v>
      </c>
      <c r="B2" s="1" t="str">
        <f>MST_CM_ORDPRID!B2</f>
        <v>第１四半期</v>
      </c>
      <c r="C2" s="1">
        <f>A2</f>
        <v>1</v>
      </c>
    </row>
    <row r="3" spans="1:3" x14ac:dyDescent="0.15">
      <c r="A3" s="1">
        <f>MST_CM_ORDPRID!A3</f>
        <v>2</v>
      </c>
      <c r="B3" s="1" t="str">
        <f>MST_CM_ORDPRID!B3</f>
        <v>第２四半期</v>
      </c>
      <c r="C3" s="1">
        <f>A3</f>
        <v>2</v>
      </c>
    </row>
    <row r="4" spans="1:3" x14ac:dyDescent="0.15">
      <c r="A4" s="1">
        <f>MST_CM_ORDPRID!A4</f>
        <v>3</v>
      </c>
      <c r="B4" s="1" t="str">
        <f>MST_CM_ORDPRID!B4</f>
        <v>第３四半期</v>
      </c>
      <c r="C4" s="1">
        <f>A4</f>
        <v>3</v>
      </c>
    </row>
    <row r="5" spans="1:3" x14ac:dyDescent="0.15">
      <c r="A5" s="1">
        <f>MST_CM_ORDPRID!A5</f>
        <v>4</v>
      </c>
      <c r="B5" s="1" t="str">
        <f>MST_CM_ORDPRID!B5</f>
        <v>第４四半期</v>
      </c>
      <c r="C5" s="1">
        <f>A5</f>
        <v>4</v>
      </c>
    </row>
  </sheetData>
  <phoneticPr fontId="4"/>
  <pageMargins left="0.78700000000000003" right="0.78700000000000003" top="0.98399999999999999" bottom="0.98399999999999999" header="0.51200000000000001" footer="0.51200000000000001"/>
  <pageSetup paperSize="9" orientation="portrait" horizontalDpi="0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I205"/>
  <sheetViews>
    <sheetView workbookViewId="0">
      <selection activeCell="B15" sqref="B15"/>
    </sheetView>
  </sheetViews>
  <sheetFormatPr defaultRowHeight="13.5" x14ac:dyDescent="0.15"/>
  <cols>
    <col min="1" max="2" width="11.25" customWidth="1"/>
    <col min="3" max="3" width="11.25" bestFit="1" customWidth="1"/>
    <col min="4" max="4" width="15.25" bestFit="1" customWidth="1"/>
    <col min="5" max="5" width="20.5" bestFit="1" customWidth="1"/>
    <col min="6" max="6" width="16.375" bestFit="1" customWidth="1"/>
    <col min="7" max="7" width="11.25" bestFit="1" customWidth="1"/>
    <col min="8" max="8" width="19.375" bestFit="1" customWidth="1"/>
  </cols>
  <sheetData>
    <row r="1" spans="1:9" x14ac:dyDescent="0.15">
      <c r="I1">
        <f>IF(ISBLANK(org_name),1,0)</f>
        <v>0</v>
      </c>
    </row>
    <row r="2" spans="1:9" x14ac:dyDescent="0.15">
      <c r="I2" t="e">
        <f>IF(OR(ISERROR(VLOOKUP(ofi_name,ofi,1,FALSE)),ofi_name=""),1,0)</f>
        <v>#REF!</v>
      </c>
    </row>
    <row r="3" spans="1:9" x14ac:dyDescent="0.15">
      <c r="I3" t="e">
        <f>IF(OR(ISERROR(VLOOKUP(dep_name,dep,1,FALSE)),dep_name=""),1,0)</f>
        <v>#REF!</v>
      </c>
    </row>
    <row r="4" spans="1:9" x14ac:dyDescent="0.15">
      <c r="I4">
        <f>IF(ISBLANK(nendo),1,0)</f>
        <v>0</v>
      </c>
    </row>
    <row r="5" spans="1:9" x14ac:dyDescent="0.15">
      <c r="A5" s="5" t="s">
        <v>2325</v>
      </c>
      <c r="B5" s="5" t="s">
        <v>2347</v>
      </c>
      <c r="C5" s="5" t="s">
        <v>2341</v>
      </c>
      <c r="D5" s="5" t="s">
        <v>2342</v>
      </c>
      <c r="E5" s="5" t="s">
        <v>2344</v>
      </c>
      <c r="F5" s="5" t="s">
        <v>2343</v>
      </c>
      <c r="G5" s="5" t="s">
        <v>2345</v>
      </c>
      <c r="H5" s="5" t="s">
        <v>2346</v>
      </c>
      <c r="I5" s="5" t="s">
        <v>2348</v>
      </c>
    </row>
    <row r="6" spans="1:9" x14ac:dyDescent="0.15">
      <c r="A6" s="25" t="e">
        <f>#REF!</f>
        <v>#REF!</v>
      </c>
      <c r="B6" t="e">
        <f>IF(#REF!="",0,1)</f>
        <v>#REF!</v>
      </c>
      <c r="C6" t="e">
        <f>IF(OR(#REF!="NAME",#REF!="",LEFT(#REF!,2)&lt;&gt;LEFT(#REF!,2)),1,0)</f>
        <v>#REF!</v>
      </c>
      <c r="D6" t="e">
        <f>IF(OR(#REF!="NAME",#REF!="",LEFT(#REF!,2)&lt;&gt;LEFT(#REF!,2)),1,0)</f>
        <v>#REF!</v>
      </c>
      <c r="E6" t="e">
        <f>IF(#REF!="",1,0)</f>
        <v>#REF!</v>
      </c>
      <c r="F6" t="e">
        <f>IF(#REF!="",1,0)</f>
        <v>#REF!</v>
      </c>
      <c r="G6" t="e">
        <f>IF(#REF!="",1,0)</f>
        <v>#REF!</v>
      </c>
      <c r="H6" t="e">
        <f>IF(#REF!="",1,0)</f>
        <v>#REF!</v>
      </c>
      <c r="I6" t="e">
        <f t="shared" ref="I6:I37" si="0">IF(B6=1,SUM(C6:H6),0)</f>
        <v>#REF!</v>
      </c>
    </row>
    <row r="7" spans="1:9" x14ac:dyDescent="0.15">
      <c r="A7" s="25" t="e">
        <f>#REF!</f>
        <v>#REF!</v>
      </c>
      <c r="B7" t="e">
        <f>IF(#REF!="",0,1)</f>
        <v>#REF!</v>
      </c>
      <c r="C7" t="e">
        <f>IF(OR(#REF!="NAME",#REF!="",LEFT(#REF!,2)&lt;&gt;LEFT(#REF!,2)),1,0)</f>
        <v>#REF!</v>
      </c>
      <c r="D7" t="e">
        <f>IF(OR(#REF!="NAME",#REF!="",LEFT(#REF!,2)&lt;&gt;LEFT(#REF!,2)),1,0)</f>
        <v>#REF!</v>
      </c>
      <c r="E7" t="e">
        <f>IF(#REF!="",1,0)</f>
        <v>#REF!</v>
      </c>
      <c r="F7" t="e">
        <f>IF(#REF!="",1,0)</f>
        <v>#REF!</v>
      </c>
      <c r="G7" t="e">
        <f>IF(#REF!="",1,0)</f>
        <v>#REF!</v>
      </c>
      <c r="H7" t="e">
        <f>IF(#REF!="",1,0)</f>
        <v>#REF!</v>
      </c>
      <c r="I7" t="e">
        <f t="shared" si="0"/>
        <v>#REF!</v>
      </c>
    </row>
    <row r="8" spans="1:9" x14ac:dyDescent="0.15">
      <c r="A8" s="25" t="e">
        <f>#REF!</f>
        <v>#REF!</v>
      </c>
      <c r="B8" t="e">
        <f>IF(#REF!="",0,1)</f>
        <v>#REF!</v>
      </c>
      <c r="C8" t="e">
        <f>IF(OR(#REF!="NAME",#REF!="",LEFT(#REF!,2)&lt;&gt;LEFT(#REF!,2)),1,0)</f>
        <v>#REF!</v>
      </c>
      <c r="D8" t="e">
        <f>IF(OR(#REF!="NAME",#REF!="",LEFT(#REF!,2)&lt;&gt;LEFT(#REF!,2)),1,0)</f>
        <v>#REF!</v>
      </c>
      <c r="E8" t="e">
        <f>IF(#REF!="",1,0)</f>
        <v>#REF!</v>
      </c>
      <c r="F8" t="e">
        <f>IF(#REF!="",1,0)</f>
        <v>#REF!</v>
      </c>
      <c r="G8" t="e">
        <f>IF(#REF!="",1,0)</f>
        <v>#REF!</v>
      </c>
      <c r="H8" t="e">
        <f>IF(#REF!="",1,0)</f>
        <v>#REF!</v>
      </c>
      <c r="I8" t="e">
        <f t="shared" si="0"/>
        <v>#REF!</v>
      </c>
    </row>
    <row r="9" spans="1:9" x14ac:dyDescent="0.15">
      <c r="A9" s="25" t="e">
        <f>#REF!</f>
        <v>#REF!</v>
      </c>
      <c r="B9" t="e">
        <f>IF(#REF!="",0,1)</f>
        <v>#REF!</v>
      </c>
      <c r="C9" t="e">
        <f>IF(OR(#REF!="NAME",#REF!="",LEFT(#REF!,2)&lt;&gt;LEFT(#REF!,2)),1,0)</f>
        <v>#REF!</v>
      </c>
      <c r="D9" t="e">
        <f>IF(OR(#REF!="NAME",#REF!="",LEFT(#REF!,2)&lt;&gt;LEFT(#REF!,2)),1,0)</f>
        <v>#REF!</v>
      </c>
      <c r="E9" t="e">
        <f>IF(#REF!="",1,0)</f>
        <v>#REF!</v>
      </c>
      <c r="F9" t="e">
        <f>IF(#REF!="",1,0)</f>
        <v>#REF!</v>
      </c>
      <c r="G9" t="e">
        <f>IF(#REF!="",1,0)</f>
        <v>#REF!</v>
      </c>
      <c r="H9" t="e">
        <f>IF(#REF!="",1,0)</f>
        <v>#REF!</v>
      </c>
      <c r="I9" t="e">
        <f t="shared" si="0"/>
        <v>#REF!</v>
      </c>
    </row>
    <row r="10" spans="1:9" x14ac:dyDescent="0.15">
      <c r="A10" s="25" t="e">
        <f>#REF!</f>
        <v>#REF!</v>
      </c>
      <c r="B10" t="e">
        <f>IF(#REF!="",0,1)</f>
        <v>#REF!</v>
      </c>
      <c r="C10" t="e">
        <f>IF(OR(#REF!="NAME",#REF!="",LEFT(#REF!,2)&lt;&gt;LEFT(#REF!,2)),1,0)</f>
        <v>#REF!</v>
      </c>
      <c r="D10" t="e">
        <f>IF(OR(#REF!="NAME",#REF!="",LEFT(#REF!,2)&lt;&gt;LEFT(#REF!,2)),1,0)</f>
        <v>#REF!</v>
      </c>
      <c r="E10" t="e">
        <f>IF(#REF!="",1,0)</f>
        <v>#REF!</v>
      </c>
      <c r="F10" t="e">
        <f>IF(#REF!="",1,0)</f>
        <v>#REF!</v>
      </c>
      <c r="G10" t="e">
        <f>IF(#REF!="",1,0)</f>
        <v>#REF!</v>
      </c>
      <c r="H10" t="e">
        <f>IF(#REF!="",1,0)</f>
        <v>#REF!</v>
      </c>
      <c r="I10" t="e">
        <f t="shared" si="0"/>
        <v>#REF!</v>
      </c>
    </row>
    <row r="11" spans="1:9" x14ac:dyDescent="0.15">
      <c r="A11" s="26" t="e">
        <f>#REF!</f>
        <v>#REF!</v>
      </c>
      <c r="B11" t="e">
        <f>IF(#REF!="",0,1)</f>
        <v>#REF!</v>
      </c>
      <c r="C11" t="e">
        <f>IF(OR(#REF!="NAME",#REF!="",LEFT(#REF!,2)&lt;&gt;LEFT(#REF!,2)),1,0)</f>
        <v>#REF!</v>
      </c>
      <c r="D11" t="e">
        <f>IF(OR(#REF!="NAME",#REF!="",LEFT(#REF!,2)&lt;&gt;LEFT(#REF!,2)),1,0)</f>
        <v>#REF!</v>
      </c>
      <c r="E11" t="e">
        <f>IF(#REF!="",1,0)</f>
        <v>#REF!</v>
      </c>
      <c r="F11" t="e">
        <f>IF(#REF!="",1,0)</f>
        <v>#REF!</v>
      </c>
      <c r="G11" t="e">
        <f>IF(#REF!="",1,0)</f>
        <v>#REF!</v>
      </c>
      <c r="H11" t="e">
        <f>IF(#REF!="",1,0)</f>
        <v>#REF!</v>
      </c>
      <c r="I11" t="e">
        <f t="shared" si="0"/>
        <v>#REF!</v>
      </c>
    </row>
    <row r="12" spans="1:9" x14ac:dyDescent="0.15">
      <c r="A12" s="25" t="e">
        <f>#REF!</f>
        <v>#REF!</v>
      </c>
      <c r="B12" t="e">
        <f>IF(#REF!="",0,1)</f>
        <v>#REF!</v>
      </c>
      <c r="C12" t="e">
        <f>IF(OR(#REF!="NAME",#REF!="",LEFT(#REF!,2)&lt;&gt;LEFT(#REF!,2)),1,0)</f>
        <v>#REF!</v>
      </c>
      <c r="D12" t="e">
        <f>IF(OR(#REF!="NAME",#REF!="",LEFT(#REF!,2)&lt;&gt;LEFT(#REF!,2)),1,0)</f>
        <v>#REF!</v>
      </c>
      <c r="E12" t="e">
        <f>IF(#REF!="",1,0)</f>
        <v>#REF!</v>
      </c>
      <c r="F12" t="e">
        <f>IF(#REF!="",1,0)</f>
        <v>#REF!</v>
      </c>
      <c r="G12" t="e">
        <f>IF(#REF!="",1,0)</f>
        <v>#REF!</v>
      </c>
      <c r="H12" t="e">
        <f>IF(#REF!="",1,0)</f>
        <v>#REF!</v>
      </c>
      <c r="I12" t="e">
        <f t="shared" si="0"/>
        <v>#REF!</v>
      </c>
    </row>
    <row r="13" spans="1:9" x14ac:dyDescent="0.15">
      <c r="A13" s="25" t="e">
        <f>#REF!</f>
        <v>#REF!</v>
      </c>
      <c r="B13" t="e">
        <f>IF(#REF!="",0,1)</f>
        <v>#REF!</v>
      </c>
      <c r="C13" t="e">
        <f>IF(OR(#REF!="NAME",#REF!="",LEFT(#REF!,2)&lt;&gt;LEFT(#REF!,2)),1,0)</f>
        <v>#REF!</v>
      </c>
      <c r="D13" t="e">
        <f>IF(OR(#REF!="NAME",#REF!="",LEFT(#REF!,2)&lt;&gt;LEFT(#REF!,2)),1,0)</f>
        <v>#REF!</v>
      </c>
      <c r="E13" t="e">
        <f>IF(#REF!="",1,0)</f>
        <v>#REF!</v>
      </c>
      <c r="F13" t="e">
        <f>IF(#REF!="",1,0)</f>
        <v>#REF!</v>
      </c>
      <c r="G13" t="e">
        <f>IF(#REF!="",1,0)</f>
        <v>#REF!</v>
      </c>
      <c r="H13" t="e">
        <f>IF(#REF!="",1,0)</f>
        <v>#REF!</v>
      </c>
      <c r="I13" t="e">
        <f t="shared" si="0"/>
        <v>#REF!</v>
      </c>
    </row>
    <row r="14" spans="1:9" x14ac:dyDescent="0.15">
      <c r="A14" s="25" t="e">
        <f>#REF!</f>
        <v>#REF!</v>
      </c>
      <c r="B14" t="e">
        <f>IF(#REF!="",0,1)</f>
        <v>#REF!</v>
      </c>
      <c r="C14" t="e">
        <f>IF(OR(#REF!="NAME",#REF!="",LEFT(#REF!,2)&lt;&gt;LEFT(#REF!,2)),1,0)</f>
        <v>#REF!</v>
      </c>
      <c r="D14" t="e">
        <f>IF(OR(#REF!="NAME",#REF!="",LEFT(#REF!,2)&lt;&gt;LEFT(#REF!,2)),1,0)</f>
        <v>#REF!</v>
      </c>
      <c r="E14" t="e">
        <f>IF(#REF!="",1,0)</f>
        <v>#REF!</v>
      </c>
      <c r="F14" t="e">
        <f>IF(#REF!="",1,0)</f>
        <v>#REF!</v>
      </c>
      <c r="G14" t="e">
        <f>IF(#REF!="",1,0)</f>
        <v>#REF!</v>
      </c>
      <c r="H14" t="e">
        <f>IF(#REF!="",1,0)</f>
        <v>#REF!</v>
      </c>
      <c r="I14" t="e">
        <f t="shared" si="0"/>
        <v>#REF!</v>
      </c>
    </row>
    <row r="15" spans="1:9" x14ac:dyDescent="0.15">
      <c r="A15" s="25" t="e">
        <f>#REF!</f>
        <v>#REF!</v>
      </c>
      <c r="B15" t="e">
        <f>IF(#REF!="",0,1)</f>
        <v>#REF!</v>
      </c>
      <c r="C15" t="e">
        <f>IF(OR(#REF!="NAME",#REF!="",LEFT(#REF!,2)&lt;&gt;LEFT(#REF!,2)),1,0)</f>
        <v>#REF!</v>
      </c>
      <c r="D15" t="e">
        <f>IF(OR(#REF!="NAME",#REF!="",LEFT(#REF!,2)&lt;&gt;LEFT(#REF!,2)),1,0)</f>
        <v>#REF!</v>
      </c>
      <c r="E15" t="e">
        <f>IF(#REF!="",1,0)</f>
        <v>#REF!</v>
      </c>
      <c r="F15" t="e">
        <f>IF(#REF!="",1,0)</f>
        <v>#REF!</v>
      </c>
      <c r="G15" t="e">
        <f>IF(#REF!="",1,0)</f>
        <v>#REF!</v>
      </c>
      <c r="H15" t="e">
        <f>IF(#REF!="",1,0)</f>
        <v>#REF!</v>
      </c>
      <c r="I15" t="e">
        <f t="shared" si="0"/>
        <v>#REF!</v>
      </c>
    </row>
    <row r="16" spans="1:9" x14ac:dyDescent="0.15">
      <c r="A16" s="25" t="e">
        <f>#REF!</f>
        <v>#REF!</v>
      </c>
      <c r="B16" t="e">
        <f>IF(#REF!="",0,1)</f>
        <v>#REF!</v>
      </c>
      <c r="C16" t="e">
        <f>IF(OR(#REF!="NAME",#REF!="",LEFT(#REF!,2)&lt;&gt;LEFT(#REF!,2)),1,0)</f>
        <v>#REF!</v>
      </c>
      <c r="D16" t="e">
        <f>IF(OR(#REF!="NAME",#REF!="",LEFT(#REF!,2)&lt;&gt;LEFT(#REF!,2)),1,0)</f>
        <v>#REF!</v>
      </c>
      <c r="E16" t="e">
        <f>IF(#REF!="",1,0)</f>
        <v>#REF!</v>
      </c>
      <c r="F16" t="e">
        <f>IF(#REF!="",1,0)</f>
        <v>#REF!</v>
      </c>
      <c r="G16" t="e">
        <f>IF(#REF!="",1,0)</f>
        <v>#REF!</v>
      </c>
      <c r="H16" t="e">
        <f>IF(#REF!="",1,0)</f>
        <v>#REF!</v>
      </c>
      <c r="I16" t="e">
        <f t="shared" si="0"/>
        <v>#REF!</v>
      </c>
    </row>
    <row r="17" spans="1:9" x14ac:dyDescent="0.15">
      <c r="A17" s="25" t="e">
        <f>#REF!</f>
        <v>#REF!</v>
      </c>
      <c r="B17" t="e">
        <f>IF(#REF!="",0,1)</f>
        <v>#REF!</v>
      </c>
      <c r="C17" t="e">
        <f>IF(OR(#REF!="NAME",#REF!="",LEFT(#REF!,2)&lt;&gt;LEFT(#REF!,2)),1,0)</f>
        <v>#REF!</v>
      </c>
      <c r="D17" t="e">
        <f>IF(OR(#REF!="NAME",#REF!="",LEFT(#REF!,2)&lt;&gt;LEFT(#REF!,2)),1,0)</f>
        <v>#REF!</v>
      </c>
      <c r="E17" t="e">
        <f>IF(#REF!="",1,0)</f>
        <v>#REF!</v>
      </c>
      <c r="F17" t="e">
        <f>IF(#REF!="",1,0)</f>
        <v>#REF!</v>
      </c>
      <c r="G17" t="e">
        <f>IF(#REF!="",1,0)</f>
        <v>#REF!</v>
      </c>
      <c r="H17" t="e">
        <f>IF(#REF!="",1,0)</f>
        <v>#REF!</v>
      </c>
      <c r="I17" t="e">
        <f t="shared" si="0"/>
        <v>#REF!</v>
      </c>
    </row>
    <row r="18" spans="1:9" x14ac:dyDescent="0.15">
      <c r="A18" s="25" t="e">
        <f>#REF!</f>
        <v>#REF!</v>
      </c>
      <c r="B18" t="e">
        <f>IF(#REF!="",0,1)</f>
        <v>#REF!</v>
      </c>
      <c r="C18" t="e">
        <f>IF(OR(#REF!="NAME",#REF!="",LEFT(#REF!,2)&lt;&gt;LEFT(#REF!,2)),1,0)</f>
        <v>#REF!</v>
      </c>
      <c r="D18" t="e">
        <f>IF(OR(#REF!="NAME",#REF!="",LEFT(#REF!,2)&lt;&gt;LEFT(#REF!,2)),1,0)</f>
        <v>#REF!</v>
      </c>
      <c r="E18" t="e">
        <f>IF(#REF!="",1,0)</f>
        <v>#REF!</v>
      </c>
      <c r="F18" t="e">
        <f>IF(#REF!="",1,0)</f>
        <v>#REF!</v>
      </c>
      <c r="G18" t="e">
        <f>IF(#REF!="",1,0)</f>
        <v>#REF!</v>
      </c>
      <c r="H18" t="e">
        <f>IF(#REF!="",1,0)</f>
        <v>#REF!</v>
      </c>
      <c r="I18" t="e">
        <f t="shared" si="0"/>
        <v>#REF!</v>
      </c>
    </row>
    <row r="19" spans="1:9" x14ac:dyDescent="0.15">
      <c r="A19" s="25" t="e">
        <f>#REF!</f>
        <v>#REF!</v>
      </c>
      <c r="B19" t="e">
        <f>IF(#REF!="",0,1)</f>
        <v>#REF!</v>
      </c>
      <c r="C19" t="e">
        <f>IF(OR(#REF!="NAME",#REF!="",LEFT(#REF!,2)&lt;&gt;LEFT(#REF!,2)),1,0)</f>
        <v>#REF!</v>
      </c>
      <c r="D19" t="e">
        <f>IF(OR(#REF!="NAME",#REF!="",LEFT(#REF!,2)&lt;&gt;LEFT(#REF!,2)),1,0)</f>
        <v>#REF!</v>
      </c>
      <c r="E19" t="e">
        <f>IF(#REF!="",1,0)</f>
        <v>#REF!</v>
      </c>
      <c r="F19" t="e">
        <f>IF(#REF!="",1,0)</f>
        <v>#REF!</v>
      </c>
      <c r="G19" t="e">
        <f>IF(#REF!="",1,0)</f>
        <v>#REF!</v>
      </c>
      <c r="H19" t="e">
        <f>IF(#REF!="",1,0)</f>
        <v>#REF!</v>
      </c>
      <c r="I19" t="e">
        <f t="shared" si="0"/>
        <v>#REF!</v>
      </c>
    </row>
    <row r="20" spans="1:9" x14ac:dyDescent="0.15">
      <c r="A20" s="25" t="e">
        <f>#REF!</f>
        <v>#REF!</v>
      </c>
      <c r="B20" t="e">
        <f>IF(#REF!="",0,1)</f>
        <v>#REF!</v>
      </c>
      <c r="C20" t="e">
        <f>IF(OR(#REF!="NAME",#REF!="",LEFT(#REF!,2)&lt;&gt;LEFT(#REF!,2)),1,0)</f>
        <v>#REF!</v>
      </c>
      <c r="D20" t="e">
        <f>IF(OR(#REF!="NAME",#REF!="",LEFT(#REF!,2)&lt;&gt;LEFT(#REF!,2)),1,0)</f>
        <v>#REF!</v>
      </c>
      <c r="E20" t="e">
        <f>IF(#REF!="",1,0)</f>
        <v>#REF!</v>
      </c>
      <c r="F20" t="e">
        <f>IF(#REF!="",1,0)</f>
        <v>#REF!</v>
      </c>
      <c r="G20" t="e">
        <f>IF(#REF!="",1,0)</f>
        <v>#REF!</v>
      </c>
      <c r="H20" t="e">
        <f>IF(#REF!="",1,0)</f>
        <v>#REF!</v>
      </c>
      <c r="I20" t="e">
        <f t="shared" si="0"/>
        <v>#REF!</v>
      </c>
    </row>
    <row r="21" spans="1:9" x14ac:dyDescent="0.15">
      <c r="A21" s="25" t="e">
        <f>#REF!</f>
        <v>#REF!</v>
      </c>
      <c r="B21" t="e">
        <f>IF(#REF!="",0,1)</f>
        <v>#REF!</v>
      </c>
      <c r="C21" t="e">
        <f>IF(OR(#REF!="NAME",#REF!="",LEFT(#REF!,2)&lt;&gt;LEFT(#REF!,2)),1,0)</f>
        <v>#REF!</v>
      </c>
      <c r="D21" t="e">
        <f>IF(OR(#REF!="NAME",#REF!="",LEFT(#REF!,2)&lt;&gt;LEFT(#REF!,2)),1,0)</f>
        <v>#REF!</v>
      </c>
      <c r="E21" t="e">
        <f>IF(#REF!="",1,0)</f>
        <v>#REF!</v>
      </c>
      <c r="F21" t="e">
        <f>IF(#REF!="",1,0)</f>
        <v>#REF!</v>
      </c>
      <c r="G21" t="e">
        <f>IF(#REF!="",1,0)</f>
        <v>#REF!</v>
      </c>
      <c r="H21" t="e">
        <f>IF(#REF!="",1,0)</f>
        <v>#REF!</v>
      </c>
      <c r="I21" t="e">
        <f t="shared" si="0"/>
        <v>#REF!</v>
      </c>
    </row>
    <row r="22" spans="1:9" x14ac:dyDescent="0.15">
      <c r="A22" s="25" t="e">
        <f>#REF!</f>
        <v>#REF!</v>
      </c>
      <c r="B22" t="e">
        <f>IF(#REF!="",0,1)</f>
        <v>#REF!</v>
      </c>
      <c r="C22" t="e">
        <f>IF(OR(#REF!="NAME",#REF!="",LEFT(#REF!,2)&lt;&gt;LEFT(#REF!,2)),1,0)</f>
        <v>#REF!</v>
      </c>
      <c r="D22" t="e">
        <f>IF(OR(#REF!="NAME",#REF!="",LEFT(#REF!,2)&lt;&gt;LEFT(#REF!,2)),1,0)</f>
        <v>#REF!</v>
      </c>
      <c r="E22" t="e">
        <f>IF(#REF!="",1,0)</f>
        <v>#REF!</v>
      </c>
      <c r="F22" t="e">
        <f>IF(#REF!="",1,0)</f>
        <v>#REF!</v>
      </c>
      <c r="G22" t="e">
        <f>IF(#REF!="",1,0)</f>
        <v>#REF!</v>
      </c>
      <c r="H22" t="e">
        <f>IF(#REF!="",1,0)</f>
        <v>#REF!</v>
      </c>
      <c r="I22" t="e">
        <f t="shared" si="0"/>
        <v>#REF!</v>
      </c>
    </row>
    <row r="23" spans="1:9" x14ac:dyDescent="0.15">
      <c r="A23" s="25" t="e">
        <f>#REF!</f>
        <v>#REF!</v>
      </c>
      <c r="B23" t="e">
        <f>IF(#REF!="",0,1)</f>
        <v>#REF!</v>
      </c>
      <c r="C23" t="e">
        <f>IF(OR(#REF!="NAME",#REF!="",LEFT(#REF!,2)&lt;&gt;LEFT(#REF!,2)),1,0)</f>
        <v>#REF!</v>
      </c>
      <c r="D23" t="e">
        <f>IF(OR(#REF!="NAME",#REF!="",LEFT(#REF!,2)&lt;&gt;LEFT(#REF!,2)),1,0)</f>
        <v>#REF!</v>
      </c>
      <c r="E23" t="e">
        <f>IF(#REF!="",1,0)</f>
        <v>#REF!</v>
      </c>
      <c r="F23" t="e">
        <f>IF(#REF!="",1,0)</f>
        <v>#REF!</v>
      </c>
      <c r="G23" t="e">
        <f>IF(#REF!="",1,0)</f>
        <v>#REF!</v>
      </c>
      <c r="H23" t="e">
        <f>IF(#REF!="",1,0)</f>
        <v>#REF!</v>
      </c>
      <c r="I23" t="e">
        <f t="shared" si="0"/>
        <v>#REF!</v>
      </c>
    </row>
    <row r="24" spans="1:9" x14ac:dyDescent="0.15">
      <c r="A24" s="25" t="e">
        <f>#REF!</f>
        <v>#REF!</v>
      </c>
      <c r="B24" t="e">
        <f>IF(#REF!="",0,1)</f>
        <v>#REF!</v>
      </c>
      <c r="C24" t="e">
        <f>IF(OR(#REF!="NAME",#REF!="",LEFT(#REF!,2)&lt;&gt;LEFT(#REF!,2)),1,0)</f>
        <v>#REF!</v>
      </c>
      <c r="D24" t="e">
        <f>IF(OR(#REF!="NAME",#REF!="",LEFT(#REF!,2)&lt;&gt;LEFT(#REF!,2)),1,0)</f>
        <v>#REF!</v>
      </c>
      <c r="E24" t="e">
        <f>IF(#REF!="",1,0)</f>
        <v>#REF!</v>
      </c>
      <c r="F24" t="e">
        <f>IF(#REF!="",1,0)</f>
        <v>#REF!</v>
      </c>
      <c r="G24" t="e">
        <f>IF(#REF!="",1,0)</f>
        <v>#REF!</v>
      </c>
      <c r="H24" t="e">
        <f>IF(#REF!="",1,0)</f>
        <v>#REF!</v>
      </c>
      <c r="I24" t="e">
        <f t="shared" si="0"/>
        <v>#REF!</v>
      </c>
    </row>
    <row r="25" spans="1:9" x14ac:dyDescent="0.15">
      <c r="A25" s="25" t="e">
        <f>#REF!</f>
        <v>#REF!</v>
      </c>
      <c r="B25" t="e">
        <f>IF(#REF!="",0,1)</f>
        <v>#REF!</v>
      </c>
      <c r="C25" t="e">
        <f>IF(OR(#REF!="NAME",#REF!="",LEFT(#REF!,2)&lt;&gt;LEFT(#REF!,2)),1,0)</f>
        <v>#REF!</v>
      </c>
      <c r="D25" t="e">
        <f>IF(OR(#REF!="NAME",#REF!="",LEFT(#REF!,2)&lt;&gt;LEFT(#REF!,2)),1,0)</f>
        <v>#REF!</v>
      </c>
      <c r="E25" t="e">
        <f>IF(#REF!="",1,0)</f>
        <v>#REF!</v>
      </c>
      <c r="F25" t="e">
        <f>IF(#REF!="",1,0)</f>
        <v>#REF!</v>
      </c>
      <c r="G25" t="e">
        <f>IF(#REF!="",1,0)</f>
        <v>#REF!</v>
      </c>
      <c r="H25" t="e">
        <f>IF(#REF!="",1,0)</f>
        <v>#REF!</v>
      </c>
      <c r="I25" t="e">
        <f t="shared" si="0"/>
        <v>#REF!</v>
      </c>
    </row>
    <row r="26" spans="1:9" x14ac:dyDescent="0.15">
      <c r="A26" s="25" t="e">
        <f>#REF!</f>
        <v>#REF!</v>
      </c>
      <c r="B26" t="e">
        <f>IF(#REF!="",0,1)</f>
        <v>#REF!</v>
      </c>
      <c r="C26" t="e">
        <f>IF(OR(#REF!="NAME",#REF!="",LEFT(#REF!,2)&lt;&gt;LEFT(#REF!,2)),1,0)</f>
        <v>#REF!</v>
      </c>
      <c r="D26" t="e">
        <f>IF(OR(#REF!="NAME",#REF!="",LEFT(#REF!,2)&lt;&gt;LEFT(#REF!,2)),1,0)</f>
        <v>#REF!</v>
      </c>
      <c r="E26" t="e">
        <f>IF(#REF!="",1,0)</f>
        <v>#REF!</v>
      </c>
      <c r="F26" t="e">
        <f>IF(#REF!="",1,0)</f>
        <v>#REF!</v>
      </c>
      <c r="G26" t="e">
        <f>IF(#REF!="",1,0)</f>
        <v>#REF!</v>
      </c>
      <c r="H26" t="e">
        <f>IF(#REF!="",1,0)</f>
        <v>#REF!</v>
      </c>
      <c r="I26" t="e">
        <f t="shared" si="0"/>
        <v>#REF!</v>
      </c>
    </row>
    <row r="27" spans="1:9" x14ac:dyDescent="0.15">
      <c r="A27" s="25" t="e">
        <f>#REF!</f>
        <v>#REF!</v>
      </c>
      <c r="B27" t="e">
        <f>IF(#REF!="",0,1)</f>
        <v>#REF!</v>
      </c>
      <c r="C27" t="e">
        <f>IF(OR(#REF!="NAME",#REF!="",LEFT(#REF!,2)&lt;&gt;LEFT(#REF!,2)),1,0)</f>
        <v>#REF!</v>
      </c>
      <c r="D27" t="e">
        <f>IF(OR(#REF!="NAME",#REF!="",LEFT(#REF!,2)&lt;&gt;LEFT(#REF!,2)),1,0)</f>
        <v>#REF!</v>
      </c>
      <c r="E27" t="e">
        <f>IF(#REF!="",1,0)</f>
        <v>#REF!</v>
      </c>
      <c r="F27" t="e">
        <f>IF(#REF!="",1,0)</f>
        <v>#REF!</v>
      </c>
      <c r="G27" t="e">
        <f>IF(#REF!="",1,0)</f>
        <v>#REF!</v>
      </c>
      <c r="H27" t="e">
        <f>IF(#REF!="",1,0)</f>
        <v>#REF!</v>
      </c>
      <c r="I27" t="e">
        <f t="shared" si="0"/>
        <v>#REF!</v>
      </c>
    </row>
    <row r="28" spans="1:9" x14ac:dyDescent="0.15">
      <c r="A28" s="25" t="e">
        <f>#REF!</f>
        <v>#REF!</v>
      </c>
      <c r="B28" t="e">
        <f>IF(#REF!="",0,1)</f>
        <v>#REF!</v>
      </c>
      <c r="C28" t="e">
        <f>IF(OR(#REF!="NAME",#REF!="",LEFT(#REF!,2)&lt;&gt;LEFT(#REF!,2)),1,0)</f>
        <v>#REF!</v>
      </c>
      <c r="D28" t="e">
        <f>IF(OR(#REF!="NAME",#REF!="",LEFT(#REF!,2)&lt;&gt;LEFT(#REF!,2)),1,0)</f>
        <v>#REF!</v>
      </c>
      <c r="E28" t="e">
        <f>IF(#REF!="",1,0)</f>
        <v>#REF!</v>
      </c>
      <c r="F28" t="e">
        <f>IF(#REF!="",1,0)</f>
        <v>#REF!</v>
      </c>
      <c r="G28" t="e">
        <f>IF(#REF!="",1,0)</f>
        <v>#REF!</v>
      </c>
      <c r="H28" t="e">
        <f>IF(#REF!="",1,0)</f>
        <v>#REF!</v>
      </c>
      <c r="I28" t="e">
        <f t="shared" si="0"/>
        <v>#REF!</v>
      </c>
    </row>
    <row r="29" spans="1:9" x14ac:dyDescent="0.15">
      <c r="A29" s="25" t="e">
        <f>#REF!</f>
        <v>#REF!</v>
      </c>
      <c r="B29" t="e">
        <f>IF(#REF!="",0,1)</f>
        <v>#REF!</v>
      </c>
      <c r="C29" t="e">
        <f>IF(OR(#REF!="NAME",#REF!="",LEFT(#REF!,2)&lt;&gt;LEFT(#REF!,2)),1,0)</f>
        <v>#REF!</v>
      </c>
      <c r="D29" t="e">
        <f>IF(OR(#REF!="NAME",#REF!="",LEFT(#REF!,2)&lt;&gt;LEFT(#REF!,2)),1,0)</f>
        <v>#REF!</v>
      </c>
      <c r="E29" t="e">
        <f>IF(#REF!="",1,0)</f>
        <v>#REF!</v>
      </c>
      <c r="F29" t="e">
        <f>IF(#REF!="",1,0)</f>
        <v>#REF!</v>
      </c>
      <c r="G29" t="e">
        <f>IF(#REF!="",1,0)</f>
        <v>#REF!</v>
      </c>
      <c r="H29" t="e">
        <f>IF(#REF!="",1,0)</f>
        <v>#REF!</v>
      </c>
      <c r="I29" t="e">
        <f t="shared" si="0"/>
        <v>#REF!</v>
      </c>
    </row>
    <row r="30" spans="1:9" x14ac:dyDescent="0.15">
      <c r="A30" s="25" t="e">
        <f>#REF!</f>
        <v>#REF!</v>
      </c>
      <c r="B30" t="e">
        <f>IF(#REF!="",0,1)</f>
        <v>#REF!</v>
      </c>
      <c r="C30" t="e">
        <f>IF(OR(#REF!="NAME",#REF!="",LEFT(#REF!,2)&lt;&gt;LEFT(#REF!,2)),1,0)</f>
        <v>#REF!</v>
      </c>
      <c r="D30" t="e">
        <f>IF(OR(#REF!="NAME",#REF!="",LEFT(#REF!,2)&lt;&gt;LEFT(#REF!,2)),1,0)</f>
        <v>#REF!</v>
      </c>
      <c r="E30" t="e">
        <f>IF(#REF!="",1,0)</f>
        <v>#REF!</v>
      </c>
      <c r="F30" t="e">
        <f>IF(#REF!="",1,0)</f>
        <v>#REF!</v>
      </c>
      <c r="G30" t="e">
        <f>IF(#REF!="",1,0)</f>
        <v>#REF!</v>
      </c>
      <c r="H30" t="e">
        <f>IF(#REF!="",1,0)</f>
        <v>#REF!</v>
      </c>
      <c r="I30" t="e">
        <f t="shared" si="0"/>
        <v>#REF!</v>
      </c>
    </row>
    <row r="31" spans="1:9" x14ac:dyDescent="0.15">
      <c r="A31" s="25" t="e">
        <f>#REF!</f>
        <v>#REF!</v>
      </c>
      <c r="B31" t="e">
        <f>IF(#REF!="",0,1)</f>
        <v>#REF!</v>
      </c>
      <c r="C31" t="e">
        <f>IF(OR(#REF!="NAME",#REF!="",LEFT(#REF!,2)&lt;&gt;LEFT(#REF!,2)),1,0)</f>
        <v>#REF!</v>
      </c>
      <c r="D31" t="e">
        <f>IF(OR(#REF!="NAME",#REF!="",LEFT(#REF!,2)&lt;&gt;LEFT(#REF!,2)),1,0)</f>
        <v>#REF!</v>
      </c>
      <c r="E31" t="e">
        <f>IF(#REF!="",1,0)</f>
        <v>#REF!</v>
      </c>
      <c r="F31" t="e">
        <f>IF(#REF!="",1,0)</f>
        <v>#REF!</v>
      </c>
      <c r="G31" t="e">
        <f>IF(#REF!="",1,0)</f>
        <v>#REF!</v>
      </c>
      <c r="H31" t="e">
        <f>IF(#REF!="",1,0)</f>
        <v>#REF!</v>
      </c>
      <c r="I31" t="e">
        <f t="shared" si="0"/>
        <v>#REF!</v>
      </c>
    </row>
    <row r="32" spans="1:9" x14ac:dyDescent="0.15">
      <c r="A32" s="25" t="e">
        <f>#REF!</f>
        <v>#REF!</v>
      </c>
      <c r="B32" t="e">
        <f>IF(#REF!="",0,1)</f>
        <v>#REF!</v>
      </c>
      <c r="C32" t="e">
        <f>IF(OR(#REF!="NAME",#REF!="",LEFT(#REF!,2)&lt;&gt;LEFT(#REF!,2)),1,0)</f>
        <v>#REF!</v>
      </c>
      <c r="D32" t="e">
        <f>IF(OR(#REF!="NAME",#REF!="",LEFT(#REF!,2)&lt;&gt;LEFT(#REF!,2)),1,0)</f>
        <v>#REF!</v>
      </c>
      <c r="E32" t="e">
        <f>IF(#REF!="",1,0)</f>
        <v>#REF!</v>
      </c>
      <c r="F32" t="e">
        <f>IF(#REF!="",1,0)</f>
        <v>#REF!</v>
      </c>
      <c r="G32" t="e">
        <f>IF(#REF!="",1,0)</f>
        <v>#REF!</v>
      </c>
      <c r="H32" t="e">
        <f>IF(#REF!="",1,0)</f>
        <v>#REF!</v>
      </c>
      <c r="I32" t="e">
        <f t="shared" si="0"/>
        <v>#REF!</v>
      </c>
    </row>
    <row r="33" spans="1:9" x14ac:dyDescent="0.15">
      <c r="A33" s="25" t="e">
        <f>#REF!</f>
        <v>#REF!</v>
      </c>
      <c r="B33" t="e">
        <f>IF(#REF!="",0,1)</f>
        <v>#REF!</v>
      </c>
      <c r="C33" t="e">
        <f>IF(OR(#REF!="NAME",#REF!="",LEFT(#REF!,2)&lt;&gt;LEFT(#REF!,2)),1,0)</f>
        <v>#REF!</v>
      </c>
      <c r="D33" t="e">
        <f>IF(OR(#REF!="NAME",#REF!="",LEFT(#REF!,2)&lt;&gt;LEFT(#REF!,2)),1,0)</f>
        <v>#REF!</v>
      </c>
      <c r="E33" t="e">
        <f>IF(#REF!="",1,0)</f>
        <v>#REF!</v>
      </c>
      <c r="F33" t="e">
        <f>IF(#REF!="",1,0)</f>
        <v>#REF!</v>
      </c>
      <c r="G33" t="e">
        <f>IF(#REF!="",1,0)</f>
        <v>#REF!</v>
      </c>
      <c r="H33" t="e">
        <f>IF(#REF!="",1,0)</f>
        <v>#REF!</v>
      </c>
      <c r="I33" t="e">
        <f t="shared" si="0"/>
        <v>#REF!</v>
      </c>
    </row>
    <row r="34" spans="1:9" x14ac:dyDescent="0.15">
      <c r="A34" s="25" t="e">
        <f>#REF!</f>
        <v>#REF!</v>
      </c>
      <c r="B34" t="e">
        <f>IF(#REF!="",0,1)</f>
        <v>#REF!</v>
      </c>
      <c r="C34" t="e">
        <f>IF(OR(#REF!="NAME",#REF!="",LEFT(#REF!,2)&lt;&gt;LEFT(#REF!,2)),1,0)</f>
        <v>#REF!</v>
      </c>
      <c r="D34" t="e">
        <f>IF(OR(#REF!="NAME",#REF!="",LEFT(#REF!,2)&lt;&gt;LEFT(#REF!,2)),1,0)</f>
        <v>#REF!</v>
      </c>
      <c r="E34" t="e">
        <f>IF(#REF!="",1,0)</f>
        <v>#REF!</v>
      </c>
      <c r="F34" t="e">
        <f>IF(#REF!="",1,0)</f>
        <v>#REF!</v>
      </c>
      <c r="G34" t="e">
        <f>IF(#REF!="",1,0)</f>
        <v>#REF!</v>
      </c>
      <c r="H34" t="e">
        <f>IF(#REF!="",1,0)</f>
        <v>#REF!</v>
      </c>
      <c r="I34" t="e">
        <f t="shared" si="0"/>
        <v>#REF!</v>
      </c>
    </row>
    <row r="35" spans="1:9" x14ac:dyDescent="0.15">
      <c r="A35" s="25" t="e">
        <f>#REF!</f>
        <v>#REF!</v>
      </c>
      <c r="B35" t="e">
        <f>IF(#REF!="",0,1)</f>
        <v>#REF!</v>
      </c>
      <c r="C35" t="e">
        <f>IF(OR(#REF!="NAME",#REF!="",LEFT(#REF!,2)&lt;&gt;LEFT(#REF!,2)),1,0)</f>
        <v>#REF!</v>
      </c>
      <c r="D35" t="e">
        <f>IF(OR(#REF!="NAME",#REF!="",LEFT(#REF!,2)&lt;&gt;LEFT(#REF!,2)),1,0)</f>
        <v>#REF!</v>
      </c>
      <c r="E35" t="e">
        <f>IF(#REF!="",1,0)</f>
        <v>#REF!</v>
      </c>
      <c r="F35" t="e">
        <f>IF(#REF!="",1,0)</f>
        <v>#REF!</v>
      </c>
      <c r="G35" t="e">
        <f>IF(#REF!="",1,0)</f>
        <v>#REF!</v>
      </c>
      <c r="H35" t="e">
        <f>IF(#REF!="",1,0)</f>
        <v>#REF!</v>
      </c>
      <c r="I35" t="e">
        <f t="shared" si="0"/>
        <v>#REF!</v>
      </c>
    </row>
    <row r="36" spans="1:9" x14ac:dyDescent="0.15">
      <c r="A36" s="25" t="e">
        <f>#REF!</f>
        <v>#REF!</v>
      </c>
      <c r="B36" t="e">
        <f>IF(#REF!="",0,1)</f>
        <v>#REF!</v>
      </c>
      <c r="C36" t="e">
        <f>IF(OR(#REF!="NAME",#REF!="",LEFT(#REF!,2)&lt;&gt;LEFT(#REF!,2)),1,0)</f>
        <v>#REF!</v>
      </c>
      <c r="D36" t="e">
        <f>IF(OR(#REF!="NAME",#REF!="",LEFT(#REF!,2)&lt;&gt;LEFT(#REF!,2)),1,0)</f>
        <v>#REF!</v>
      </c>
      <c r="E36" t="e">
        <f>IF(#REF!="",1,0)</f>
        <v>#REF!</v>
      </c>
      <c r="F36" t="e">
        <f>IF(#REF!="",1,0)</f>
        <v>#REF!</v>
      </c>
      <c r="G36" t="e">
        <f>IF(#REF!="",1,0)</f>
        <v>#REF!</v>
      </c>
      <c r="H36" t="e">
        <f>IF(#REF!="",1,0)</f>
        <v>#REF!</v>
      </c>
      <c r="I36" t="e">
        <f t="shared" si="0"/>
        <v>#REF!</v>
      </c>
    </row>
    <row r="37" spans="1:9" x14ac:dyDescent="0.15">
      <c r="A37" s="25" t="e">
        <f>#REF!</f>
        <v>#REF!</v>
      </c>
      <c r="B37" t="e">
        <f>IF(#REF!="",0,1)</f>
        <v>#REF!</v>
      </c>
      <c r="C37" t="e">
        <f>IF(OR(#REF!="NAME",#REF!="",LEFT(#REF!,2)&lt;&gt;LEFT(#REF!,2)),1,0)</f>
        <v>#REF!</v>
      </c>
      <c r="D37" t="e">
        <f>IF(OR(#REF!="NAME",#REF!="",LEFT(#REF!,2)&lt;&gt;LEFT(#REF!,2)),1,0)</f>
        <v>#REF!</v>
      </c>
      <c r="E37" t="e">
        <f>IF(#REF!="",1,0)</f>
        <v>#REF!</v>
      </c>
      <c r="F37" t="e">
        <f>IF(#REF!="",1,0)</f>
        <v>#REF!</v>
      </c>
      <c r="G37" t="e">
        <f>IF(#REF!="",1,0)</f>
        <v>#REF!</v>
      </c>
      <c r="H37" t="e">
        <f>IF(#REF!="",1,0)</f>
        <v>#REF!</v>
      </c>
      <c r="I37" t="e">
        <f t="shared" si="0"/>
        <v>#REF!</v>
      </c>
    </row>
    <row r="38" spans="1:9" x14ac:dyDescent="0.15">
      <c r="A38" s="25" t="e">
        <f>#REF!</f>
        <v>#REF!</v>
      </c>
      <c r="B38" t="e">
        <f>IF(#REF!="",0,1)</f>
        <v>#REF!</v>
      </c>
      <c r="C38" t="e">
        <f>IF(OR(#REF!="NAME",#REF!="",LEFT(#REF!,2)&lt;&gt;LEFT(#REF!,2)),1,0)</f>
        <v>#REF!</v>
      </c>
      <c r="D38" t="e">
        <f>IF(OR(#REF!="NAME",#REF!="",LEFT(#REF!,2)&lt;&gt;LEFT(#REF!,2)),1,0)</f>
        <v>#REF!</v>
      </c>
      <c r="E38" t="e">
        <f>IF(#REF!="",1,0)</f>
        <v>#REF!</v>
      </c>
      <c r="F38" t="e">
        <f>IF(#REF!="",1,0)</f>
        <v>#REF!</v>
      </c>
      <c r="G38" t="e">
        <f>IF(#REF!="",1,0)</f>
        <v>#REF!</v>
      </c>
      <c r="H38" t="e">
        <f>IF(#REF!="",1,0)</f>
        <v>#REF!</v>
      </c>
      <c r="I38" t="e">
        <f t="shared" ref="I38:I69" si="1">IF(B38=1,SUM(C38:H38),0)</f>
        <v>#REF!</v>
      </c>
    </row>
    <row r="39" spans="1:9" x14ac:dyDescent="0.15">
      <c r="A39" s="25" t="e">
        <f>#REF!</f>
        <v>#REF!</v>
      </c>
      <c r="B39" t="e">
        <f>IF(#REF!="",0,1)</f>
        <v>#REF!</v>
      </c>
      <c r="C39" t="e">
        <f>IF(OR(#REF!="NAME",#REF!="",LEFT(#REF!,2)&lt;&gt;LEFT(#REF!,2)),1,0)</f>
        <v>#REF!</v>
      </c>
      <c r="D39" t="e">
        <f>IF(OR(#REF!="NAME",#REF!="",LEFT(#REF!,2)&lt;&gt;LEFT(#REF!,2)),1,0)</f>
        <v>#REF!</v>
      </c>
      <c r="E39" t="e">
        <f>IF(#REF!="",1,0)</f>
        <v>#REF!</v>
      </c>
      <c r="F39" t="e">
        <f>IF(#REF!="",1,0)</f>
        <v>#REF!</v>
      </c>
      <c r="G39" t="e">
        <f>IF(#REF!="",1,0)</f>
        <v>#REF!</v>
      </c>
      <c r="H39" t="e">
        <f>IF(#REF!="",1,0)</f>
        <v>#REF!</v>
      </c>
      <c r="I39" t="e">
        <f t="shared" si="1"/>
        <v>#REF!</v>
      </c>
    </row>
    <row r="40" spans="1:9" x14ac:dyDescent="0.15">
      <c r="A40" s="25" t="e">
        <f>#REF!</f>
        <v>#REF!</v>
      </c>
      <c r="B40" t="e">
        <f>IF(#REF!="",0,1)</f>
        <v>#REF!</v>
      </c>
      <c r="C40" t="e">
        <f>IF(OR(#REF!="NAME",#REF!="",LEFT(#REF!,2)&lt;&gt;LEFT(#REF!,2)),1,0)</f>
        <v>#REF!</v>
      </c>
      <c r="D40" t="e">
        <f>IF(OR(#REF!="NAME",#REF!="",LEFT(#REF!,2)&lt;&gt;LEFT(#REF!,2)),1,0)</f>
        <v>#REF!</v>
      </c>
      <c r="E40" t="e">
        <f>IF(#REF!="",1,0)</f>
        <v>#REF!</v>
      </c>
      <c r="F40" t="e">
        <f>IF(#REF!="",1,0)</f>
        <v>#REF!</v>
      </c>
      <c r="G40" t="e">
        <f>IF(#REF!="",1,0)</f>
        <v>#REF!</v>
      </c>
      <c r="H40" t="e">
        <f>IF(#REF!="",1,0)</f>
        <v>#REF!</v>
      </c>
      <c r="I40" t="e">
        <f t="shared" si="1"/>
        <v>#REF!</v>
      </c>
    </row>
    <row r="41" spans="1:9" x14ac:dyDescent="0.15">
      <c r="A41" s="25" t="e">
        <f>#REF!</f>
        <v>#REF!</v>
      </c>
      <c r="B41" t="e">
        <f>IF(#REF!="",0,1)</f>
        <v>#REF!</v>
      </c>
      <c r="C41" t="e">
        <f>IF(OR(#REF!="NAME",#REF!="",LEFT(#REF!,2)&lt;&gt;LEFT(#REF!,2)),1,0)</f>
        <v>#REF!</v>
      </c>
      <c r="D41" t="e">
        <f>IF(OR(#REF!="NAME",#REF!="",LEFT(#REF!,2)&lt;&gt;LEFT(#REF!,2)),1,0)</f>
        <v>#REF!</v>
      </c>
      <c r="E41" t="e">
        <f>IF(#REF!="",1,0)</f>
        <v>#REF!</v>
      </c>
      <c r="F41" t="e">
        <f>IF(#REF!="",1,0)</f>
        <v>#REF!</v>
      </c>
      <c r="G41" t="e">
        <f>IF(#REF!="",1,0)</f>
        <v>#REF!</v>
      </c>
      <c r="H41" t="e">
        <f>IF(#REF!="",1,0)</f>
        <v>#REF!</v>
      </c>
      <c r="I41" t="e">
        <f t="shared" si="1"/>
        <v>#REF!</v>
      </c>
    </row>
    <row r="42" spans="1:9" x14ac:dyDescent="0.15">
      <c r="A42" s="25" t="e">
        <f>#REF!</f>
        <v>#REF!</v>
      </c>
      <c r="B42" t="e">
        <f>IF(#REF!="",0,1)</f>
        <v>#REF!</v>
      </c>
      <c r="C42" t="e">
        <f>IF(OR(#REF!="NAME",#REF!="",LEFT(#REF!,2)&lt;&gt;LEFT(#REF!,2)),1,0)</f>
        <v>#REF!</v>
      </c>
      <c r="D42" t="e">
        <f>IF(OR(#REF!="NAME",#REF!="",LEFT(#REF!,2)&lt;&gt;LEFT(#REF!,2)),1,0)</f>
        <v>#REF!</v>
      </c>
      <c r="E42" t="e">
        <f>IF(#REF!="",1,0)</f>
        <v>#REF!</v>
      </c>
      <c r="F42" t="e">
        <f>IF(#REF!="",1,0)</f>
        <v>#REF!</v>
      </c>
      <c r="G42" t="e">
        <f>IF(#REF!="",1,0)</f>
        <v>#REF!</v>
      </c>
      <c r="H42" t="e">
        <f>IF(#REF!="",1,0)</f>
        <v>#REF!</v>
      </c>
      <c r="I42" t="e">
        <f t="shared" si="1"/>
        <v>#REF!</v>
      </c>
    </row>
    <row r="43" spans="1:9" x14ac:dyDescent="0.15">
      <c r="A43" s="25" t="e">
        <f>#REF!</f>
        <v>#REF!</v>
      </c>
      <c r="B43" t="e">
        <f>IF(#REF!="",0,1)</f>
        <v>#REF!</v>
      </c>
      <c r="C43" t="e">
        <f>IF(OR(#REF!="NAME",#REF!="",LEFT(#REF!,2)&lt;&gt;LEFT(#REF!,2)),1,0)</f>
        <v>#REF!</v>
      </c>
      <c r="D43" t="e">
        <f>IF(OR(#REF!="NAME",#REF!="",LEFT(#REF!,2)&lt;&gt;LEFT(#REF!,2)),1,0)</f>
        <v>#REF!</v>
      </c>
      <c r="E43" t="e">
        <f>IF(#REF!="",1,0)</f>
        <v>#REF!</v>
      </c>
      <c r="F43" t="e">
        <f>IF(#REF!="",1,0)</f>
        <v>#REF!</v>
      </c>
      <c r="G43" t="e">
        <f>IF(#REF!="",1,0)</f>
        <v>#REF!</v>
      </c>
      <c r="H43" t="e">
        <f>IF(#REF!="",1,0)</f>
        <v>#REF!</v>
      </c>
      <c r="I43" t="e">
        <f t="shared" si="1"/>
        <v>#REF!</v>
      </c>
    </row>
    <row r="44" spans="1:9" x14ac:dyDescent="0.15">
      <c r="A44" s="25" t="e">
        <f>#REF!</f>
        <v>#REF!</v>
      </c>
      <c r="B44" t="e">
        <f>IF(#REF!="",0,1)</f>
        <v>#REF!</v>
      </c>
      <c r="C44" t="e">
        <f>IF(OR(#REF!="NAME",#REF!="",LEFT(#REF!,2)&lt;&gt;LEFT(#REF!,2)),1,0)</f>
        <v>#REF!</v>
      </c>
      <c r="D44" t="e">
        <f>IF(OR(#REF!="NAME",#REF!="",LEFT(#REF!,2)&lt;&gt;LEFT(#REF!,2)),1,0)</f>
        <v>#REF!</v>
      </c>
      <c r="E44" t="e">
        <f>IF(#REF!="",1,0)</f>
        <v>#REF!</v>
      </c>
      <c r="F44" t="e">
        <f>IF(#REF!="",1,0)</f>
        <v>#REF!</v>
      </c>
      <c r="G44" t="e">
        <f>IF(#REF!="",1,0)</f>
        <v>#REF!</v>
      </c>
      <c r="H44" t="e">
        <f>IF(#REF!="",1,0)</f>
        <v>#REF!</v>
      </c>
      <c r="I44" t="e">
        <f t="shared" si="1"/>
        <v>#REF!</v>
      </c>
    </row>
    <row r="45" spans="1:9" x14ac:dyDescent="0.15">
      <c r="A45" s="25" t="e">
        <f>#REF!</f>
        <v>#REF!</v>
      </c>
      <c r="B45" t="e">
        <f>IF(#REF!="",0,1)</f>
        <v>#REF!</v>
      </c>
      <c r="C45" t="e">
        <f>IF(OR(#REF!="NAME",#REF!="",LEFT(#REF!,2)&lt;&gt;LEFT(#REF!,2)),1,0)</f>
        <v>#REF!</v>
      </c>
      <c r="D45" t="e">
        <f>IF(OR(#REF!="NAME",#REF!="",LEFT(#REF!,2)&lt;&gt;LEFT(#REF!,2)),1,0)</f>
        <v>#REF!</v>
      </c>
      <c r="E45" t="e">
        <f>IF(#REF!="",1,0)</f>
        <v>#REF!</v>
      </c>
      <c r="F45" t="e">
        <f>IF(#REF!="",1,0)</f>
        <v>#REF!</v>
      </c>
      <c r="G45" t="e">
        <f>IF(#REF!="",1,0)</f>
        <v>#REF!</v>
      </c>
      <c r="H45" t="e">
        <f>IF(#REF!="",1,0)</f>
        <v>#REF!</v>
      </c>
      <c r="I45" t="e">
        <f t="shared" si="1"/>
        <v>#REF!</v>
      </c>
    </row>
    <row r="46" spans="1:9" x14ac:dyDescent="0.15">
      <c r="A46" s="25" t="e">
        <f>#REF!</f>
        <v>#REF!</v>
      </c>
      <c r="B46" t="e">
        <f>IF(#REF!="",0,1)</f>
        <v>#REF!</v>
      </c>
      <c r="C46" t="e">
        <f>IF(OR(#REF!="NAME",#REF!="",LEFT(#REF!,2)&lt;&gt;LEFT(#REF!,2)),1,0)</f>
        <v>#REF!</v>
      </c>
      <c r="D46" t="e">
        <f>IF(OR(#REF!="NAME",#REF!="",LEFT(#REF!,2)&lt;&gt;LEFT(#REF!,2)),1,0)</f>
        <v>#REF!</v>
      </c>
      <c r="E46" t="e">
        <f>IF(#REF!="",1,0)</f>
        <v>#REF!</v>
      </c>
      <c r="F46" t="e">
        <f>IF(#REF!="",1,0)</f>
        <v>#REF!</v>
      </c>
      <c r="G46" t="e">
        <f>IF(#REF!="",1,0)</f>
        <v>#REF!</v>
      </c>
      <c r="H46" t="e">
        <f>IF(#REF!="",1,0)</f>
        <v>#REF!</v>
      </c>
      <c r="I46" t="e">
        <f t="shared" si="1"/>
        <v>#REF!</v>
      </c>
    </row>
    <row r="47" spans="1:9" x14ac:dyDescent="0.15">
      <c r="A47" s="25" t="e">
        <f>#REF!</f>
        <v>#REF!</v>
      </c>
      <c r="B47" t="e">
        <f>IF(#REF!="",0,1)</f>
        <v>#REF!</v>
      </c>
      <c r="C47" t="e">
        <f>IF(OR(#REF!="NAME",#REF!="",LEFT(#REF!,2)&lt;&gt;LEFT(#REF!,2)),1,0)</f>
        <v>#REF!</v>
      </c>
      <c r="D47" t="e">
        <f>IF(OR(#REF!="NAME",#REF!="",LEFT(#REF!,2)&lt;&gt;LEFT(#REF!,2)),1,0)</f>
        <v>#REF!</v>
      </c>
      <c r="E47" t="e">
        <f>IF(#REF!="",1,0)</f>
        <v>#REF!</v>
      </c>
      <c r="F47" t="e">
        <f>IF(#REF!="",1,0)</f>
        <v>#REF!</v>
      </c>
      <c r="G47" t="e">
        <f>IF(#REF!="",1,0)</f>
        <v>#REF!</v>
      </c>
      <c r="H47" t="e">
        <f>IF(#REF!="",1,0)</f>
        <v>#REF!</v>
      </c>
      <c r="I47" t="e">
        <f t="shared" si="1"/>
        <v>#REF!</v>
      </c>
    </row>
    <row r="48" spans="1:9" x14ac:dyDescent="0.15">
      <c r="A48" s="25" t="e">
        <f>#REF!</f>
        <v>#REF!</v>
      </c>
      <c r="B48" t="e">
        <f>IF(#REF!="",0,1)</f>
        <v>#REF!</v>
      </c>
      <c r="C48" t="e">
        <f>IF(OR(#REF!="NAME",#REF!="",LEFT(#REF!,2)&lt;&gt;LEFT(#REF!,2)),1,0)</f>
        <v>#REF!</v>
      </c>
      <c r="D48" t="e">
        <f>IF(OR(#REF!="NAME",#REF!="",LEFT(#REF!,2)&lt;&gt;LEFT(#REF!,2)),1,0)</f>
        <v>#REF!</v>
      </c>
      <c r="E48" t="e">
        <f>IF(#REF!="",1,0)</f>
        <v>#REF!</v>
      </c>
      <c r="F48" t="e">
        <f>IF(#REF!="",1,0)</f>
        <v>#REF!</v>
      </c>
      <c r="G48" t="e">
        <f>IF(#REF!="",1,0)</f>
        <v>#REF!</v>
      </c>
      <c r="H48" t="e">
        <f>IF(#REF!="",1,0)</f>
        <v>#REF!</v>
      </c>
      <c r="I48" t="e">
        <f t="shared" si="1"/>
        <v>#REF!</v>
      </c>
    </row>
    <row r="49" spans="1:9" x14ac:dyDescent="0.15">
      <c r="A49" s="25" t="e">
        <f>#REF!</f>
        <v>#REF!</v>
      </c>
      <c r="B49" t="e">
        <f>IF(#REF!="",0,1)</f>
        <v>#REF!</v>
      </c>
      <c r="C49" t="e">
        <f>IF(OR(#REF!="NAME",#REF!="",LEFT(#REF!,2)&lt;&gt;LEFT(#REF!,2)),1,0)</f>
        <v>#REF!</v>
      </c>
      <c r="D49" t="e">
        <f>IF(OR(#REF!="NAME",#REF!="",LEFT(#REF!,2)&lt;&gt;LEFT(#REF!,2)),1,0)</f>
        <v>#REF!</v>
      </c>
      <c r="E49" t="e">
        <f>IF(#REF!="",1,0)</f>
        <v>#REF!</v>
      </c>
      <c r="F49" t="e">
        <f>IF(#REF!="",1,0)</f>
        <v>#REF!</v>
      </c>
      <c r="G49" t="e">
        <f>IF(#REF!="",1,0)</f>
        <v>#REF!</v>
      </c>
      <c r="H49" t="e">
        <f>IF(#REF!="",1,0)</f>
        <v>#REF!</v>
      </c>
      <c r="I49" t="e">
        <f t="shared" si="1"/>
        <v>#REF!</v>
      </c>
    </row>
    <row r="50" spans="1:9" x14ac:dyDescent="0.15">
      <c r="A50" s="25" t="e">
        <f>#REF!</f>
        <v>#REF!</v>
      </c>
      <c r="B50" t="e">
        <f>IF(#REF!="",0,1)</f>
        <v>#REF!</v>
      </c>
      <c r="C50" t="e">
        <f>IF(OR(#REF!="NAME",#REF!="",LEFT(#REF!,2)&lt;&gt;LEFT(#REF!,2)),1,0)</f>
        <v>#REF!</v>
      </c>
      <c r="D50" t="e">
        <f>IF(OR(#REF!="NAME",#REF!="",LEFT(#REF!,2)&lt;&gt;LEFT(#REF!,2)),1,0)</f>
        <v>#REF!</v>
      </c>
      <c r="E50" t="e">
        <f>IF(#REF!="",1,0)</f>
        <v>#REF!</v>
      </c>
      <c r="F50" t="e">
        <f>IF(#REF!="",1,0)</f>
        <v>#REF!</v>
      </c>
      <c r="G50" t="e">
        <f>IF(#REF!="",1,0)</f>
        <v>#REF!</v>
      </c>
      <c r="H50" t="e">
        <f>IF(#REF!="",1,0)</f>
        <v>#REF!</v>
      </c>
      <c r="I50" t="e">
        <f t="shared" si="1"/>
        <v>#REF!</v>
      </c>
    </row>
    <row r="51" spans="1:9" x14ac:dyDescent="0.15">
      <c r="A51" s="25" t="e">
        <f>#REF!</f>
        <v>#REF!</v>
      </c>
      <c r="B51" t="e">
        <f>IF(#REF!="",0,1)</f>
        <v>#REF!</v>
      </c>
      <c r="C51" t="e">
        <f>IF(OR(#REF!="NAME",#REF!="",LEFT(#REF!,2)&lt;&gt;LEFT(#REF!,2)),1,0)</f>
        <v>#REF!</v>
      </c>
      <c r="D51" t="e">
        <f>IF(OR(#REF!="NAME",#REF!="",LEFT(#REF!,2)&lt;&gt;LEFT(#REF!,2)),1,0)</f>
        <v>#REF!</v>
      </c>
      <c r="E51" t="e">
        <f>IF(#REF!="",1,0)</f>
        <v>#REF!</v>
      </c>
      <c r="F51" t="e">
        <f>IF(#REF!="",1,0)</f>
        <v>#REF!</v>
      </c>
      <c r="G51" t="e">
        <f>IF(#REF!="",1,0)</f>
        <v>#REF!</v>
      </c>
      <c r="H51" t="e">
        <f>IF(#REF!="",1,0)</f>
        <v>#REF!</v>
      </c>
      <c r="I51" t="e">
        <f t="shared" si="1"/>
        <v>#REF!</v>
      </c>
    </row>
    <row r="52" spans="1:9" x14ac:dyDescent="0.15">
      <c r="A52" s="25" t="e">
        <f>#REF!</f>
        <v>#REF!</v>
      </c>
      <c r="B52" t="e">
        <f>IF(#REF!="",0,1)</f>
        <v>#REF!</v>
      </c>
      <c r="C52" t="e">
        <f>IF(OR(#REF!="NAME",#REF!="",LEFT(#REF!,2)&lt;&gt;LEFT(#REF!,2)),1,0)</f>
        <v>#REF!</v>
      </c>
      <c r="D52" t="e">
        <f>IF(OR(#REF!="NAME",#REF!="",LEFT(#REF!,2)&lt;&gt;LEFT(#REF!,2)),1,0)</f>
        <v>#REF!</v>
      </c>
      <c r="E52" t="e">
        <f>IF(#REF!="",1,0)</f>
        <v>#REF!</v>
      </c>
      <c r="F52" t="e">
        <f>IF(#REF!="",1,0)</f>
        <v>#REF!</v>
      </c>
      <c r="G52" t="e">
        <f>IF(#REF!="",1,0)</f>
        <v>#REF!</v>
      </c>
      <c r="H52" t="e">
        <f>IF(#REF!="",1,0)</f>
        <v>#REF!</v>
      </c>
      <c r="I52" t="e">
        <f t="shared" si="1"/>
        <v>#REF!</v>
      </c>
    </row>
    <row r="53" spans="1:9" x14ac:dyDescent="0.15">
      <c r="A53" s="25" t="e">
        <f>#REF!</f>
        <v>#REF!</v>
      </c>
      <c r="B53" t="e">
        <f>IF(#REF!="",0,1)</f>
        <v>#REF!</v>
      </c>
      <c r="C53" t="e">
        <f>IF(OR(#REF!="NAME",#REF!="",LEFT(#REF!,2)&lt;&gt;LEFT(#REF!,2)),1,0)</f>
        <v>#REF!</v>
      </c>
      <c r="D53" t="e">
        <f>IF(OR(#REF!="NAME",#REF!="",LEFT(#REF!,2)&lt;&gt;LEFT(#REF!,2)),1,0)</f>
        <v>#REF!</v>
      </c>
      <c r="E53" t="e">
        <f>IF(#REF!="",1,0)</f>
        <v>#REF!</v>
      </c>
      <c r="F53" t="e">
        <f>IF(#REF!="",1,0)</f>
        <v>#REF!</v>
      </c>
      <c r="G53" t="e">
        <f>IF(#REF!="",1,0)</f>
        <v>#REF!</v>
      </c>
      <c r="H53" t="e">
        <f>IF(#REF!="",1,0)</f>
        <v>#REF!</v>
      </c>
      <c r="I53" t="e">
        <f t="shared" si="1"/>
        <v>#REF!</v>
      </c>
    </row>
    <row r="54" spans="1:9" x14ac:dyDescent="0.15">
      <c r="A54" s="25" t="e">
        <f>#REF!</f>
        <v>#REF!</v>
      </c>
      <c r="B54" t="e">
        <f>IF(#REF!="",0,1)</f>
        <v>#REF!</v>
      </c>
      <c r="C54" t="e">
        <f>IF(OR(#REF!="NAME",#REF!="",LEFT(#REF!,2)&lt;&gt;LEFT(#REF!,2)),1,0)</f>
        <v>#REF!</v>
      </c>
      <c r="D54" t="e">
        <f>IF(OR(#REF!="NAME",#REF!="",LEFT(#REF!,2)&lt;&gt;LEFT(#REF!,2)),1,0)</f>
        <v>#REF!</v>
      </c>
      <c r="E54" t="e">
        <f>IF(#REF!="",1,0)</f>
        <v>#REF!</v>
      </c>
      <c r="F54" t="e">
        <f>IF(#REF!="",1,0)</f>
        <v>#REF!</v>
      </c>
      <c r="G54" t="e">
        <f>IF(#REF!="",1,0)</f>
        <v>#REF!</v>
      </c>
      <c r="H54" t="e">
        <f>IF(#REF!="",1,0)</f>
        <v>#REF!</v>
      </c>
      <c r="I54" t="e">
        <f t="shared" si="1"/>
        <v>#REF!</v>
      </c>
    </row>
    <row r="55" spans="1:9" x14ac:dyDescent="0.15">
      <c r="A55" s="25" t="e">
        <f>#REF!</f>
        <v>#REF!</v>
      </c>
      <c r="B55" t="e">
        <f>IF(#REF!="",0,1)</f>
        <v>#REF!</v>
      </c>
      <c r="C55" t="e">
        <f>IF(OR(#REF!="NAME",#REF!="",LEFT(#REF!,2)&lt;&gt;LEFT(#REF!,2)),1,0)</f>
        <v>#REF!</v>
      </c>
      <c r="D55" t="e">
        <f>IF(OR(#REF!="NAME",#REF!="",LEFT(#REF!,2)&lt;&gt;LEFT(#REF!,2)),1,0)</f>
        <v>#REF!</v>
      </c>
      <c r="E55" t="e">
        <f>IF(#REF!="",1,0)</f>
        <v>#REF!</v>
      </c>
      <c r="F55" t="e">
        <f>IF(#REF!="",1,0)</f>
        <v>#REF!</v>
      </c>
      <c r="G55" t="e">
        <f>IF(#REF!="",1,0)</f>
        <v>#REF!</v>
      </c>
      <c r="H55" t="e">
        <f>IF(#REF!="",1,0)</f>
        <v>#REF!</v>
      </c>
      <c r="I55" t="e">
        <f t="shared" si="1"/>
        <v>#REF!</v>
      </c>
    </row>
    <row r="56" spans="1:9" x14ac:dyDescent="0.15">
      <c r="A56" s="25" t="e">
        <f>#REF!</f>
        <v>#REF!</v>
      </c>
      <c r="B56" t="e">
        <f>IF(#REF!="",0,1)</f>
        <v>#REF!</v>
      </c>
      <c r="C56" t="e">
        <f>IF(OR(#REF!="NAME",#REF!="",LEFT(#REF!,2)&lt;&gt;LEFT(#REF!,2)),1,0)</f>
        <v>#REF!</v>
      </c>
      <c r="D56" t="e">
        <f>IF(OR(#REF!="NAME",#REF!="",LEFT(#REF!,2)&lt;&gt;LEFT(#REF!,2)),1,0)</f>
        <v>#REF!</v>
      </c>
      <c r="E56" t="e">
        <f>IF(#REF!="",1,0)</f>
        <v>#REF!</v>
      </c>
      <c r="F56" t="e">
        <f>IF(#REF!="",1,0)</f>
        <v>#REF!</v>
      </c>
      <c r="G56" t="e">
        <f>IF(#REF!="",1,0)</f>
        <v>#REF!</v>
      </c>
      <c r="H56" t="e">
        <f>IF(#REF!="",1,0)</f>
        <v>#REF!</v>
      </c>
      <c r="I56" t="e">
        <f t="shared" si="1"/>
        <v>#REF!</v>
      </c>
    </row>
    <row r="57" spans="1:9" x14ac:dyDescent="0.15">
      <c r="A57" s="25" t="e">
        <f>#REF!</f>
        <v>#REF!</v>
      </c>
      <c r="B57" t="e">
        <f>IF(#REF!="",0,1)</f>
        <v>#REF!</v>
      </c>
      <c r="C57" t="e">
        <f>IF(OR(#REF!="NAME",#REF!="",LEFT(#REF!,2)&lt;&gt;LEFT(#REF!,2)),1,0)</f>
        <v>#REF!</v>
      </c>
      <c r="D57" t="e">
        <f>IF(OR(#REF!="NAME",#REF!="",LEFT(#REF!,2)&lt;&gt;LEFT(#REF!,2)),1,0)</f>
        <v>#REF!</v>
      </c>
      <c r="E57" t="e">
        <f>IF(#REF!="",1,0)</f>
        <v>#REF!</v>
      </c>
      <c r="F57" t="e">
        <f>IF(#REF!="",1,0)</f>
        <v>#REF!</v>
      </c>
      <c r="G57" t="e">
        <f>IF(#REF!="",1,0)</f>
        <v>#REF!</v>
      </c>
      <c r="H57" t="e">
        <f>IF(#REF!="",1,0)</f>
        <v>#REF!</v>
      </c>
      <c r="I57" t="e">
        <f t="shared" si="1"/>
        <v>#REF!</v>
      </c>
    </row>
    <row r="58" spans="1:9" x14ac:dyDescent="0.15">
      <c r="A58" s="25" t="e">
        <f>#REF!</f>
        <v>#REF!</v>
      </c>
      <c r="B58" t="e">
        <f>IF(#REF!="",0,1)</f>
        <v>#REF!</v>
      </c>
      <c r="C58" t="e">
        <f>IF(OR(#REF!="NAME",#REF!="",LEFT(#REF!,2)&lt;&gt;LEFT(#REF!,2)),1,0)</f>
        <v>#REF!</v>
      </c>
      <c r="D58" t="e">
        <f>IF(OR(#REF!="NAME",#REF!="",LEFT(#REF!,2)&lt;&gt;LEFT(#REF!,2)),1,0)</f>
        <v>#REF!</v>
      </c>
      <c r="E58" t="e">
        <f>IF(#REF!="",1,0)</f>
        <v>#REF!</v>
      </c>
      <c r="F58" t="e">
        <f>IF(#REF!="",1,0)</f>
        <v>#REF!</v>
      </c>
      <c r="G58" t="e">
        <f>IF(#REF!="",1,0)</f>
        <v>#REF!</v>
      </c>
      <c r="H58" t="e">
        <f>IF(#REF!="",1,0)</f>
        <v>#REF!</v>
      </c>
      <c r="I58" t="e">
        <f t="shared" si="1"/>
        <v>#REF!</v>
      </c>
    </row>
    <row r="59" spans="1:9" x14ac:dyDescent="0.15">
      <c r="A59" s="25" t="e">
        <f>#REF!</f>
        <v>#REF!</v>
      </c>
      <c r="B59" t="e">
        <f>IF(#REF!="",0,1)</f>
        <v>#REF!</v>
      </c>
      <c r="C59" t="e">
        <f>IF(OR(#REF!="NAME",#REF!="",LEFT(#REF!,2)&lt;&gt;LEFT(#REF!,2)),1,0)</f>
        <v>#REF!</v>
      </c>
      <c r="D59" t="e">
        <f>IF(OR(#REF!="NAME",#REF!="",LEFT(#REF!,2)&lt;&gt;LEFT(#REF!,2)),1,0)</f>
        <v>#REF!</v>
      </c>
      <c r="E59" t="e">
        <f>IF(#REF!="",1,0)</f>
        <v>#REF!</v>
      </c>
      <c r="F59" t="e">
        <f>IF(#REF!="",1,0)</f>
        <v>#REF!</v>
      </c>
      <c r="G59" t="e">
        <f>IF(#REF!="",1,0)</f>
        <v>#REF!</v>
      </c>
      <c r="H59" t="e">
        <f>IF(#REF!="",1,0)</f>
        <v>#REF!</v>
      </c>
      <c r="I59" t="e">
        <f t="shared" si="1"/>
        <v>#REF!</v>
      </c>
    </row>
    <row r="60" spans="1:9" x14ac:dyDescent="0.15">
      <c r="A60" s="25" t="e">
        <f>#REF!</f>
        <v>#REF!</v>
      </c>
      <c r="B60" t="e">
        <f>IF(#REF!="",0,1)</f>
        <v>#REF!</v>
      </c>
      <c r="C60" t="e">
        <f>IF(OR(#REF!="NAME",#REF!="",LEFT(#REF!,2)&lt;&gt;LEFT(#REF!,2)),1,0)</f>
        <v>#REF!</v>
      </c>
      <c r="D60" t="e">
        <f>IF(OR(#REF!="NAME",#REF!="",LEFT(#REF!,2)&lt;&gt;LEFT(#REF!,2)),1,0)</f>
        <v>#REF!</v>
      </c>
      <c r="E60" t="e">
        <f>IF(#REF!="",1,0)</f>
        <v>#REF!</v>
      </c>
      <c r="F60" t="e">
        <f>IF(#REF!="",1,0)</f>
        <v>#REF!</v>
      </c>
      <c r="G60" t="e">
        <f>IF(#REF!="",1,0)</f>
        <v>#REF!</v>
      </c>
      <c r="H60" t="e">
        <f>IF(#REF!="",1,0)</f>
        <v>#REF!</v>
      </c>
      <c r="I60" t="e">
        <f t="shared" si="1"/>
        <v>#REF!</v>
      </c>
    </row>
    <row r="61" spans="1:9" x14ac:dyDescent="0.15">
      <c r="A61" s="25" t="e">
        <f>#REF!</f>
        <v>#REF!</v>
      </c>
      <c r="B61" t="e">
        <f>IF(#REF!="",0,1)</f>
        <v>#REF!</v>
      </c>
      <c r="C61" t="e">
        <f>IF(OR(#REF!="NAME",#REF!="",LEFT(#REF!,2)&lt;&gt;LEFT(#REF!,2)),1,0)</f>
        <v>#REF!</v>
      </c>
      <c r="D61" t="e">
        <f>IF(OR(#REF!="NAME",#REF!="",LEFT(#REF!,2)&lt;&gt;LEFT(#REF!,2)),1,0)</f>
        <v>#REF!</v>
      </c>
      <c r="E61" t="e">
        <f>IF(#REF!="",1,0)</f>
        <v>#REF!</v>
      </c>
      <c r="F61" t="e">
        <f>IF(#REF!="",1,0)</f>
        <v>#REF!</v>
      </c>
      <c r="G61" t="e">
        <f>IF(#REF!="",1,0)</f>
        <v>#REF!</v>
      </c>
      <c r="H61" t="e">
        <f>IF(#REF!="",1,0)</f>
        <v>#REF!</v>
      </c>
      <c r="I61" t="e">
        <f t="shared" si="1"/>
        <v>#REF!</v>
      </c>
    </row>
    <row r="62" spans="1:9" x14ac:dyDescent="0.15">
      <c r="A62" s="25" t="e">
        <f>#REF!</f>
        <v>#REF!</v>
      </c>
      <c r="B62" t="e">
        <f>IF(#REF!="",0,1)</f>
        <v>#REF!</v>
      </c>
      <c r="C62" t="e">
        <f>IF(OR(#REF!="NAME",#REF!="",LEFT(#REF!,2)&lt;&gt;LEFT(#REF!,2)),1,0)</f>
        <v>#REF!</v>
      </c>
      <c r="D62" t="e">
        <f>IF(OR(#REF!="NAME",#REF!="",LEFT(#REF!,2)&lt;&gt;LEFT(#REF!,2)),1,0)</f>
        <v>#REF!</v>
      </c>
      <c r="E62" t="e">
        <f>IF(#REF!="",1,0)</f>
        <v>#REF!</v>
      </c>
      <c r="F62" t="e">
        <f>IF(#REF!="",1,0)</f>
        <v>#REF!</v>
      </c>
      <c r="G62" t="e">
        <f>IF(#REF!="",1,0)</f>
        <v>#REF!</v>
      </c>
      <c r="H62" t="e">
        <f>IF(#REF!="",1,0)</f>
        <v>#REF!</v>
      </c>
      <c r="I62" t="e">
        <f t="shared" si="1"/>
        <v>#REF!</v>
      </c>
    </row>
    <row r="63" spans="1:9" x14ac:dyDescent="0.15">
      <c r="A63" s="25" t="e">
        <f>#REF!</f>
        <v>#REF!</v>
      </c>
      <c r="B63" t="e">
        <f>IF(#REF!="",0,1)</f>
        <v>#REF!</v>
      </c>
      <c r="C63" t="e">
        <f>IF(OR(#REF!="NAME",#REF!="",LEFT(#REF!,2)&lt;&gt;LEFT(#REF!,2)),1,0)</f>
        <v>#REF!</v>
      </c>
      <c r="D63" t="e">
        <f>IF(OR(#REF!="NAME",#REF!="",LEFT(#REF!,2)&lt;&gt;LEFT(#REF!,2)),1,0)</f>
        <v>#REF!</v>
      </c>
      <c r="E63" t="e">
        <f>IF(#REF!="",1,0)</f>
        <v>#REF!</v>
      </c>
      <c r="F63" t="e">
        <f>IF(#REF!="",1,0)</f>
        <v>#REF!</v>
      </c>
      <c r="G63" t="e">
        <f>IF(#REF!="",1,0)</f>
        <v>#REF!</v>
      </c>
      <c r="H63" t="e">
        <f>IF(#REF!="",1,0)</f>
        <v>#REF!</v>
      </c>
      <c r="I63" t="e">
        <f t="shared" si="1"/>
        <v>#REF!</v>
      </c>
    </row>
    <row r="64" spans="1:9" x14ac:dyDescent="0.15">
      <c r="A64" s="25" t="e">
        <f>#REF!</f>
        <v>#REF!</v>
      </c>
      <c r="B64" t="e">
        <f>IF(#REF!="",0,1)</f>
        <v>#REF!</v>
      </c>
      <c r="C64" t="e">
        <f>IF(OR(#REF!="NAME",#REF!="",LEFT(#REF!,2)&lt;&gt;LEFT(#REF!,2)),1,0)</f>
        <v>#REF!</v>
      </c>
      <c r="D64" t="e">
        <f>IF(OR(#REF!="NAME",#REF!="",LEFT(#REF!,2)&lt;&gt;LEFT(#REF!,2)),1,0)</f>
        <v>#REF!</v>
      </c>
      <c r="E64" t="e">
        <f>IF(#REF!="",1,0)</f>
        <v>#REF!</v>
      </c>
      <c r="F64" t="e">
        <f>IF(#REF!="",1,0)</f>
        <v>#REF!</v>
      </c>
      <c r="G64" t="e">
        <f>IF(#REF!="",1,0)</f>
        <v>#REF!</v>
      </c>
      <c r="H64" t="e">
        <f>IF(#REF!="",1,0)</f>
        <v>#REF!</v>
      </c>
      <c r="I64" t="e">
        <f t="shared" si="1"/>
        <v>#REF!</v>
      </c>
    </row>
    <row r="65" spans="1:9" x14ac:dyDescent="0.15">
      <c r="A65" s="25" t="e">
        <f>#REF!</f>
        <v>#REF!</v>
      </c>
      <c r="B65" t="e">
        <f>IF(#REF!="",0,1)</f>
        <v>#REF!</v>
      </c>
      <c r="C65" t="e">
        <f>IF(OR(#REF!="NAME",#REF!="",LEFT(#REF!,2)&lt;&gt;LEFT(#REF!,2)),1,0)</f>
        <v>#REF!</v>
      </c>
      <c r="D65" t="e">
        <f>IF(OR(#REF!="NAME",#REF!="",LEFT(#REF!,2)&lt;&gt;LEFT(#REF!,2)),1,0)</f>
        <v>#REF!</v>
      </c>
      <c r="E65" t="e">
        <f>IF(#REF!="",1,0)</f>
        <v>#REF!</v>
      </c>
      <c r="F65" t="e">
        <f>IF(#REF!="",1,0)</f>
        <v>#REF!</v>
      </c>
      <c r="G65" t="e">
        <f>IF(#REF!="",1,0)</f>
        <v>#REF!</v>
      </c>
      <c r="H65" t="e">
        <f>IF(#REF!="",1,0)</f>
        <v>#REF!</v>
      </c>
      <c r="I65" t="e">
        <f t="shared" si="1"/>
        <v>#REF!</v>
      </c>
    </row>
    <row r="66" spans="1:9" x14ac:dyDescent="0.15">
      <c r="A66" s="25" t="e">
        <f>#REF!</f>
        <v>#REF!</v>
      </c>
      <c r="B66" t="e">
        <f>IF(#REF!="",0,1)</f>
        <v>#REF!</v>
      </c>
      <c r="C66" t="e">
        <f>IF(OR(#REF!="NAME",#REF!="",LEFT(#REF!,2)&lt;&gt;LEFT(#REF!,2)),1,0)</f>
        <v>#REF!</v>
      </c>
      <c r="D66" t="e">
        <f>IF(OR(#REF!="NAME",#REF!="",LEFT(#REF!,2)&lt;&gt;LEFT(#REF!,2)),1,0)</f>
        <v>#REF!</v>
      </c>
      <c r="E66" t="e">
        <f>IF(#REF!="",1,0)</f>
        <v>#REF!</v>
      </c>
      <c r="F66" t="e">
        <f>IF(#REF!="",1,0)</f>
        <v>#REF!</v>
      </c>
      <c r="G66" t="e">
        <f>IF(#REF!="",1,0)</f>
        <v>#REF!</v>
      </c>
      <c r="H66" t="e">
        <f>IF(#REF!="",1,0)</f>
        <v>#REF!</v>
      </c>
      <c r="I66" t="e">
        <f t="shared" si="1"/>
        <v>#REF!</v>
      </c>
    </row>
    <row r="67" spans="1:9" x14ac:dyDescent="0.15">
      <c r="A67" s="25" t="e">
        <f>#REF!</f>
        <v>#REF!</v>
      </c>
      <c r="B67" t="e">
        <f>IF(#REF!="",0,1)</f>
        <v>#REF!</v>
      </c>
      <c r="C67" t="e">
        <f>IF(OR(#REF!="NAME",#REF!="",LEFT(#REF!,2)&lt;&gt;LEFT(#REF!,2)),1,0)</f>
        <v>#REF!</v>
      </c>
      <c r="D67" t="e">
        <f>IF(OR(#REF!="NAME",#REF!="",LEFT(#REF!,2)&lt;&gt;LEFT(#REF!,2)),1,0)</f>
        <v>#REF!</v>
      </c>
      <c r="E67" t="e">
        <f>IF(#REF!="",1,0)</f>
        <v>#REF!</v>
      </c>
      <c r="F67" t="e">
        <f>IF(#REF!="",1,0)</f>
        <v>#REF!</v>
      </c>
      <c r="G67" t="e">
        <f>IF(#REF!="",1,0)</f>
        <v>#REF!</v>
      </c>
      <c r="H67" t="e">
        <f>IF(#REF!="",1,0)</f>
        <v>#REF!</v>
      </c>
      <c r="I67" t="e">
        <f t="shared" si="1"/>
        <v>#REF!</v>
      </c>
    </row>
    <row r="68" spans="1:9" x14ac:dyDescent="0.15">
      <c r="A68" s="25" t="e">
        <f>#REF!</f>
        <v>#REF!</v>
      </c>
      <c r="B68" t="e">
        <f>IF(#REF!="",0,1)</f>
        <v>#REF!</v>
      </c>
      <c r="C68" t="e">
        <f>IF(OR(#REF!="NAME",#REF!="",LEFT(#REF!,2)&lt;&gt;LEFT(#REF!,2)),1,0)</f>
        <v>#REF!</v>
      </c>
      <c r="D68" t="e">
        <f>IF(OR(#REF!="NAME",#REF!="",LEFT(#REF!,2)&lt;&gt;LEFT(#REF!,2)),1,0)</f>
        <v>#REF!</v>
      </c>
      <c r="E68" t="e">
        <f>IF(#REF!="",1,0)</f>
        <v>#REF!</v>
      </c>
      <c r="F68" t="e">
        <f>IF(#REF!="",1,0)</f>
        <v>#REF!</v>
      </c>
      <c r="G68" t="e">
        <f>IF(#REF!="",1,0)</f>
        <v>#REF!</v>
      </c>
      <c r="H68" t="e">
        <f>IF(#REF!="",1,0)</f>
        <v>#REF!</v>
      </c>
      <c r="I68" t="e">
        <f t="shared" si="1"/>
        <v>#REF!</v>
      </c>
    </row>
    <row r="69" spans="1:9" x14ac:dyDescent="0.15">
      <c r="A69" s="25" t="e">
        <f>#REF!</f>
        <v>#REF!</v>
      </c>
      <c r="B69" t="e">
        <f>IF(#REF!="",0,1)</f>
        <v>#REF!</v>
      </c>
      <c r="C69" t="e">
        <f>IF(OR(#REF!="NAME",#REF!="",LEFT(#REF!,2)&lt;&gt;LEFT(#REF!,2)),1,0)</f>
        <v>#REF!</v>
      </c>
      <c r="D69" t="e">
        <f>IF(OR(#REF!="NAME",#REF!="",LEFT(#REF!,2)&lt;&gt;LEFT(#REF!,2)),1,0)</f>
        <v>#REF!</v>
      </c>
      <c r="E69" t="e">
        <f>IF(#REF!="",1,0)</f>
        <v>#REF!</v>
      </c>
      <c r="F69" t="e">
        <f>IF(#REF!="",1,0)</f>
        <v>#REF!</v>
      </c>
      <c r="G69" t="e">
        <f>IF(#REF!="",1,0)</f>
        <v>#REF!</v>
      </c>
      <c r="H69" t="e">
        <f>IF(#REF!="",1,0)</f>
        <v>#REF!</v>
      </c>
      <c r="I69" t="e">
        <f t="shared" si="1"/>
        <v>#REF!</v>
      </c>
    </row>
    <row r="70" spans="1:9" x14ac:dyDescent="0.15">
      <c r="A70" s="25" t="e">
        <f>#REF!</f>
        <v>#REF!</v>
      </c>
      <c r="B70" t="e">
        <f>IF(#REF!="",0,1)</f>
        <v>#REF!</v>
      </c>
      <c r="C70" t="e">
        <f>IF(OR(#REF!="NAME",#REF!="",LEFT(#REF!,2)&lt;&gt;LEFT(#REF!,2)),1,0)</f>
        <v>#REF!</v>
      </c>
      <c r="D70" t="e">
        <f>IF(OR(#REF!="NAME",#REF!="",LEFT(#REF!,2)&lt;&gt;LEFT(#REF!,2)),1,0)</f>
        <v>#REF!</v>
      </c>
      <c r="E70" t="e">
        <f>IF(#REF!="",1,0)</f>
        <v>#REF!</v>
      </c>
      <c r="F70" t="e">
        <f>IF(#REF!="",1,0)</f>
        <v>#REF!</v>
      </c>
      <c r="G70" t="e">
        <f>IF(#REF!="",1,0)</f>
        <v>#REF!</v>
      </c>
      <c r="H70" t="e">
        <f>IF(#REF!="",1,0)</f>
        <v>#REF!</v>
      </c>
      <c r="I70" t="e">
        <f t="shared" ref="I70:I101" si="2">IF(B70=1,SUM(C70:H70),0)</f>
        <v>#REF!</v>
      </c>
    </row>
    <row r="71" spans="1:9" x14ac:dyDescent="0.15">
      <c r="A71" s="25" t="e">
        <f>#REF!</f>
        <v>#REF!</v>
      </c>
      <c r="B71" t="e">
        <f>IF(#REF!="",0,1)</f>
        <v>#REF!</v>
      </c>
      <c r="C71" t="e">
        <f>IF(OR(#REF!="NAME",#REF!="",LEFT(#REF!,2)&lt;&gt;LEFT(#REF!,2)),1,0)</f>
        <v>#REF!</v>
      </c>
      <c r="D71" t="e">
        <f>IF(OR(#REF!="NAME",#REF!="",LEFT(#REF!,2)&lt;&gt;LEFT(#REF!,2)),1,0)</f>
        <v>#REF!</v>
      </c>
      <c r="E71" t="e">
        <f>IF(#REF!="",1,0)</f>
        <v>#REF!</v>
      </c>
      <c r="F71" t="e">
        <f>IF(#REF!="",1,0)</f>
        <v>#REF!</v>
      </c>
      <c r="G71" t="e">
        <f>IF(#REF!="",1,0)</f>
        <v>#REF!</v>
      </c>
      <c r="H71" t="e">
        <f>IF(#REF!="",1,0)</f>
        <v>#REF!</v>
      </c>
      <c r="I71" t="e">
        <f t="shared" si="2"/>
        <v>#REF!</v>
      </c>
    </row>
    <row r="72" spans="1:9" x14ac:dyDescent="0.15">
      <c r="A72" s="25" t="e">
        <f>#REF!</f>
        <v>#REF!</v>
      </c>
      <c r="B72" t="e">
        <f>IF(#REF!="",0,1)</f>
        <v>#REF!</v>
      </c>
      <c r="C72" t="e">
        <f>IF(OR(#REF!="NAME",#REF!="",LEFT(#REF!,2)&lt;&gt;LEFT(#REF!,2)),1,0)</f>
        <v>#REF!</v>
      </c>
      <c r="D72" t="e">
        <f>IF(OR(#REF!="NAME",#REF!="",LEFT(#REF!,2)&lt;&gt;LEFT(#REF!,2)),1,0)</f>
        <v>#REF!</v>
      </c>
      <c r="E72" t="e">
        <f>IF(#REF!="",1,0)</f>
        <v>#REF!</v>
      </c>
      <c r="F72" t="e">
        <f>IF(#REF!="",1,0)</f>
        <v>#REF!</v>
      </c>
      <c r="G72" t="e">
        <f>IF(#REF!="",1,0)</f>
        <v>#REF!</v>
      </c>
      <c r="H72" t="e">
        <f>IF(#REF!="",1,0)</f>
        <v>#REF!</v>
      </c>
      <c r="I72" t="e">
        <f t="shared" si="2"/>
        <v>#REF!</v>
      </c>
    </row>
    <row r="73" spans="1:9" x14ac:dyDescent="0.15">
      <c r="A73" s="25" t="e">
        <f>#REF!</f>
        <v>#REF!</v>
      </c>
      <c r="B73" t="e">
        <f>IF(#REF!="",0,1)</f>
        <v>#REF!</v>
      </c>
      <c r="C73" t="e">
        <f>IF(OR(#REF!="NAME",#REF!="",LEFT(#REF!,2)&lt;&gt;LEFT(#REF!,2)),1,0)</f>
        <v>#REF!</v>
      </c>
      <c r="D73" t="e">
        <f>IF(OR(#REF!="NAME",#REF!="",LEFT(#REF!,2)&lt;&gt;LEFT(#REF!,2)),1,0)</f>
        <v>#REF!</v>
      </c>
      <c r="E73" t="e">
        <f>IF(#REF!="",1,0)</f>
        <v>#REF!</v>
      </c>
      <c r="F73" t="e">
        <f>IF(#REF!="",1,0)</f>
        <v>#REF!</v>
      </c>
      <c r="G73" t="e">
        <f>IF(#REF!="",1,0)</f>
        <v>#REF!</v>
      </c>
      <c r="H73" t="e">
        <f>IF(#REF!="",1,0)</f>
        <v>#REF!</v>
      </c>
      <c r="I73" t="e">
        <f t="shared" si="2"/>
        <v>#REF!</v>
      </c>
    </row>
    <row r="74" spans="1:9" x14ac:dyDescent="0.15">
      <c r="A74" s="25" t="e">
        <f>#REF!</f>
        <v>#REF!</v>
      </c>
      <c r="B74" t="e">
        <f>IF(#REF!="",0,1)</f>
        <v>#REF!</v>
      </c>
      <c r="C74" t="e">
        <f>IF(OR(#REF!="NAME",#REF!="",LEFT(#REF!,2)&lt;&gt;LEFT(#REF!,2)),1,0)</f>
        <v>#REF!</v>
      </c>
      <c r="D74" t="e">
        <f>IF(OR(#REF!="NAME",#REF!="",LEFT(#REF!,2)&lt;&gt;LEFT(#REF!,2)),1,0)</f>
        <v>#REF!</v>
      </c>
      <c r="E74" t="e">
        <f>IF(#REF!="",1,0)</f>
        <v>#REF!</v>
      </c>
      <c r="F74" t="e">
        <f>IF(#REF!="",1,0)</f>
        <v>#REF!</v>
      </c>
      <c r="G74" t="e">
        <f>IF(#REF!="",1,0)</f>
        <v>#REF!</v>
      </c>
      <c r="H74" t="e">
        <f>IF(#REF!="",1,0)</f>
        <v>#REF!</v>
      </c>
      <c r="I74" t="e">
        <f t="shared" si="2"/>
        <v>#REF!</v>
      </c>
    </row>
    <row r="75" spans="1:9" x14ac:dyDescent="0.15">
      <c r="A75" s="25" t="e">
        <f>#REF!</f>
        <v>#REF!</v>
      </c>
      <c r="B75" t="e">
        <f>IF(#REF!="",0,1)</f>
        <v>#REF!</v>
      </c>
      <c r="C75" t="e">
        <f>IF(OR(#REF!="NAME",#REF!="",LEFT(#REF!,2)&lt;&gt;LEFT(#REF!,2)),1,0)</f>
        <v>#REF!</v>
      </c>
      <c r="D75" t="e">
        <f>IF(OR(#REF!="NAME",#REF!="",LEFT(#REF!,2)&lt;&gt;LEFT(#REF!,2)),1,0)</f>
        <v>#REF!</v>
      </c>
      <c r="E75" t="e">
        <f>IF(#REF!="",1,0)</f>
        <v>#REF!</v>
      </c>
      <c r="F75" t="e">
        <f>IF(#REF!="",1,0)</f>
        <v>#REF!</v>
      </c>
      <c r="G75" t="e">
        <f>IF(#REF!="",1,0)</f>
        <v>#REF!</v>
      </c>
      <c r="H75" t="e">
        <f>IF(#REF!="",1,0)</f>
        <v>#REF!</v>
      </c>
      <c r="I75" t="e">
        <f t="shared" si="2"/>
        <v>#REF!</v>
      </c>
    </row>
    <row r="76" spans="1:9" x14ac:dyDescent="0.15">
      <c r="A76" s="25" t="e">
        <f>#REF!</f>
        <v>#REF!</v>
      </c>
      <c r="B76" t="e">
        <f>IF(#REF!="",0,1)</f>
        <v>#REF!</v>
      </c>
      <c r="C76" t="e">
        <f>IF(OR(#REF!="NAME",#REF!="",LEFT(#REF!,2)&lt;&gt;LEFT(#REF!,2)),1,0)</f>
        <v>#REF!</v>
      </c>
      <c r="D76" t="e">
        <f>IF(OR(#REF!="NAME",#REF!="",LEFT(#REF!,2)&lt;&gt;LEFT(#REF!,2)),1,0)</f>
        <v>#REF!</v>
      </c>
      <c r="E76" t="e">
        <f>IF(#REF!="",1,0)</f>
        <v>#REF!</v>
      </c>
      <c r="F76" t="e">
        <f>IF(#REF!="",1,0)</f>
        <v>#REF!</v>
      </c>
      <c r="G76" t="e">
        <f>IF(#REF!="",1,0)</f>
        <v>#REF!</v>
      </c>
      <c r="H76" t="e">
        <f>IF(#REF!="",1,0)</f>
        <v>#REF!</v>
      </c>
      <c r="I76" t="e">
        <f t="shared" si="2"/>
        <v>#REF!</v>
      </c>
    </row>
    <row r="77" spans="1:9" x14ac:dyDescent="0.15">
      <c r="A77" s="25" t="e">
        <f>#REF!</f>
        <v>#REF!</v>
      </c>
      <c r="B77" t="e">
        <f>IF(#REF!="",0,1)</f>
        <v>#REF!</v>
      </c>
      <c r="C77" t="e">
        <f>IF(OR(#REF!="NAME",#REF!="",LEFT(#REF!,2)&lt;&gt;LEFT(#REF!,2)),1,0)</f>
        <v>#REF!</v>
      </c>
      <c r="D77" t="e">
        <f>IF(OR(#REF!="NAME",#REF!="",LEFT(#REF!,2)&lt;&gt;LEFT(#REF!,2)),1,0)</f>
        <v>#REF!</v>
      </c>
      <c r="E77" t="e">
        <f>IF(#REF!="",1,0)</f>
        <v>#REF!</v>
      </c>
      <c r="F77" t="e">
        <f>IF(#REF!="",1,0)</f>
        <v>#REF!</v>
      </c>
      <c r="G77" t="e">
        <f>IF(#REF!="",1,0)</f>
        <v>#REF!</v>
      </c>
      <c r="H77" t="e">
        <f>IF(#REF!="",1,0)</f>
        <v>#REF!</v>
      </c>
      <c r="I77" t="e">
        <f t="shared" si="2"/>
        <v>#REF!</v>
      </c>
    </row>
    <row r="78" spans="1:9" x14ac:dyDescent="0.15">
      <c r="A78" s="25" t="e">
        <f>#REF!</f>
        <v>#REF!</v>
      </c>
      <c r="B78" t="e">
        <f>IF(#REF!="",0,1)</f>
        <v>#REF!</v>
      </c>
      <c r="C78" t="e">
        <f>IF(OR(#REF!="NAME",#REF!="",LEFT(#REF!,2)&lt;&gt;LEFT(#REF!,2)),1,0)</f>
        <v>#REF!</v>
      </c>
      <c r="D78" t="e">
        <f>IF(OR(#REF!="NAME",#REF!="",LEFT(#REF!,2)&lt;&gt;LEFT(#REF!,2)),1,0)</f>
        <v>#REF!</v>
      </c>
      <c r="E78" t="e">
        <f>IF(#REF!="",1,0)</f>
        <v>#REF!</v>
      </c>
      <c r="F78" t="e">
        <f>IF(#REF!="",1,0)</f>
        <v>#REF!</v>
      </c>
      <c r="G78" t="e">
        <f>IF(#REF!="",1,0)</f>
        <v>#REF!</v>
      </c>
      <c r="H78" t="e">
        <f>IF(#REF!="",1,0)</f>
        <v>#REF!</v>
      </c>
      <c r="I78" t="e">
        <f t="shared" si="2"/>
        <v>#REF!</v>
      </c>
    </row>
    <row r="79" spans="1:9" x14ac:dyDescent="0.15">
      <c r="A79" s="25" t="e">
        <f>#REF!</f>
        <v>#REF!</v>
      </c>
      <c r="B79" t="e">
        <f>IF(#REF!="",0,1)</f>
        <v>#REF!</v>
      </c>
      <c r="C79" t="e">
        <f>IF(OR(#REF!="NAME",#REF!="",LEFT(#REF!,2)&lt;&gt;LEFT(#REF!,2)),1,0)</f>
        <v>#REF!</v>
      </c>
      <c r="D79" t="e">
        <f>IF(OR(#REF!="NAME",#REF!="",LEFT(#REF!,2)&lt;&gt;LEFT(#REF!,2)),1,0)</f>
        <v>#REF!</v>
      </c>
      <c r="E79" t="e">
        <f>IF(#REF!="",1,0)</f>
        <v>#REF!</v>
      </c>
      <c r="F79" t="e">
        <f>IF(#REF!="",1,0)</f>
        <v>#REF!</v>
      </c>
      <c r="G79" t="e">
        <f>IF(#REF!="",1,0)</f>
        <v>#REF!</v>
      </c>
      <c r="H79" t="e">
        <f>IF(#REF!="",1,0)</f>
        <v>#REF!</v>
      </c>
      <c r="I79" t="e">
        <f t="shared" si="2"/>
        <v>#REF!</v>
      </c>
    </row>
    <row r="80" spans="1:9" x14ac:dyDescent="0.15">
      <c r="A80" s="25" t="e">
        <f>#REF!</f>
        <v>#REF!</v>
      </c>
      <c r="B80" t="e">
        <f>IF(#REF!="",0,1)</f>
        <v>#REF!</v>
      </c>
      <c r="C80" t="e">
        <f>IF(OR(#REF!="NAME",#REF!="",LEFT(#REF!,2)&lt;&gt;LEFT(#REF!,2)),1,0)</f>
        <v>#REF!</v>
      </c>
      <c r="D80" t="e">
        <f>IF(OR(#REF!="NAME",#REF!="",LEFT(#REF!,2)&lt;&gt;LEFT(#REF!,2)),1,0)</f>
        <v>#REF!</v>
      </c>
      <c r="E80" t="e">
        <f>IF(#REF!="",1,0)</f>
        <v>#REF!</v>
      </c>
      <c r="F80" t="e">
        <f>IF(#REF!="",1,0)</f>
        <v>#REF!</v>
      </c>
      <c r="G80" t="e">
        <f>IF(#REF!="",1,0)</f>
        <v>#REF!</v>
      </c>
      <c r="H80" t="e">
        <f>IF(#REF!="",1,0)</f>
        <v>#REF!</v>
      </c>
      <c r="I80" t="e">
        <f t="shared" si="2"/>
        <v>#REF!</v>
      </c>
    </row>
    <row r="81" spans="1:9" x14ac:dyDescent="0.15">
      <c r="A81" s="25" t="e">
        <f>#REF!</f>
        <v>#REF!</v>
      </c>
      <c r="B81" t="e">
        <f>IF(#REF!="",0,1)</f>
        <v>#REF!</v>
      </c>
      <c r="C81" t="e">
        <f>IF(OR(#REF!="NAME",#REF!="",LEFT(#REF!,2)&lt;&gt;LEFT(#REF!,2)),1,0)</f>
        <v>#REF!</v>
      </c>
      <c r="D81" t="e">
        <f>IF(OR(#REF!="NAME",#REF!="",LEFT(#REF!,2)&lt;&gt;LEFT(#REF!,2)),1,0)</f>
        <v>#REF!</v>
      </c>
      <c r="E81" t="e">
        <f>IF(#REF!="",1,0)</f>
        <v>#REF!</v>
      </c>
      <c r="F81" t="e">
        <f>IF(#REF!="",1,0)</f>
        <v>#REF!</v>
      </c>
      <c r="G81" t="e">
        <f>IF(#REF!="",1,0)</f>
        <v>#REF!</v>
      </c>
      <c r="H81" t="e">
        <f>IF(#REF!="",1,0)</f>
        <v>#REF!</v>
      </c>
      <c r="I81" t="e">
        <f t="shared" si="2"/>
        <v>#REF!</v>
      </c>
    </row>
    <row r="82" spans="1:9" x14ac:dyDescent="0.15">
      <c r="A82" s="25" t="e">
        <f>#REF!</f>
        <v>#REF!</v>
      </c>
      <c r="B82" t="e">
        <f>IF(#REF!="",0,1)</f>
        <v>#REF!</v>
      </c>
      <c r="C82" t="e">
        <f>IF(OR(#REF!="NAME",#REF!="",LEFT(#REF!,2)&lt;&gt;LEFT(#REF!,2)),1,0)</f>
        <v>#REF!</v>
      </c>
      <c r="D82" t="e">
        <f>IF(OR(#REF!="NAME",#REF!="",LEFT(#REF!,2)&lt;&gt;LEFT(#REF!,2)),1,0)</f>
        <v>#REF!</v>
      </c>
      <c r="E82" t="e">
        <f>IF(#REF!="",1,0)</f>
        <v>#REF!</v>
      </c>
      <c r="F82" t="e">
        <f>IF(#REF!="",1,0)</f>
        <v>#REF!</v>
      </c>
      <c r="G82" t="e">
        <f>IF(#REF!="",1,0)</f>
        <v>#REF!</v>
      </c>
      <c r="H82" t="e">
        <f>IF(#REF!="",1,0)</f>
        <v>#REF!</v>
      </c>
      <c r="I82" t="e">
        <f t="shared" si="2"/>
        <v>#REF!</v>
      </c>
    </row>
    <row r="83" spans="1:9" x14ac:dyDescent="0.15">
      <c r="A83" s="25" t="e">
        <f>#REF!</f>
        <v>#REF!</v>
      </c>
      <c r="B83" t="e">
        <f>IF(#REF!="",0,1)</f>
        <v>#REF!</v>
      </c>
      <c r="C83" t="e">
        <f>IF(OR(#REF!="NAME",#REF!="",LEFT(#REF!,2)&lt;&gt;LEFT(#REF!,2)),1,0)</f>
        <v>#REF!</v>
      </c>
      <c r="D83" t="e">
        <f>IF(OR(#REF!="NAME",#REF!="",LEFT(#REF!,2)&lt;&gt;LEFT(#REF!,2)),1,0)</f>
        <v>#REF!</v>
      </c>
      <c r="E83" t="e">
        <f>IF(#REF!="",1,0)</f>
        <v>#REF!</v>
      </c>
      <c r="F83" t="e">
        <f>IF(#REF!="",1,0)</f>
        <v>#REF!</v>
      </c>
      <c r="G83" t="e">
        <f>IF(#REF!="",1,0)</f>
        <v>#REF!</v>
      </c>
      <c r="H83" t="e">
        <f>IF(#REF!="",1,0)</f>
        <v>#REF!</v>
      </c>
      <c r="I83" t="e">
        <f t="shared" si="2"/>
        <v>#REF!</v>
      </c>
    </row>
    <row r="84" spans="1:9" x14ac:dyDescent="0.15">
      <c r="A84" s="25" t="e">
        <f>#REF!</f>
        <v>#REF!</v>
      </c>
      <c r="B84" t="e">
        <f>IF(#REF!="",0,1)</f>
        <v>#REF!</v>
      </c>
      <c r="C84" t="e">
        <f>IF(OR(#REF!="NAME",#REF!="",LEFT(#REF!,2)&lt;&gt;LEFT(#REF!,2)),1,0)</f>
        <v>#REF!</v>
      </c>
      <c r="D84" t="e">
        <f>IF(OR(#REF!="NAME",#REF!="",LEFT(#REF!,2)&lt;&gt;LEFT(#REF!,2)),1,0)</f>
        <v>#REF!</v>
      </c>
      <c r="E84" t="e">
        <f>IF(#REF!="",1,0)</f>
        <v>#REF!</v>
      </c>
      <c r="F84" t="e">
        <f>IF(#REF!="",1,0)</f>
        <v>#REF!</v>
      </c>
      <c r="G84" t="e">
        <f>IF(#REF!="",1,0)</f>
        <v>#REF!</v>
      </c>
      <c r="H84" t="e">
        <f>IF(#REF!="",1,0)</f>
        <v>#REF!</v>
      </c>
      <c r="I84" t="e">
        <f t="shared" si="2"/>
        <v>#REF!</v>
      </c>
    </row>
    <row r="85" spans="1:9" x14ac:dyDescent="0.15">
      <c r="A85" s="25" t="e">
        <f>#REF!</f>
        <v>#REF!</v>
      </c>
      <c r="B85" t="e">
        <f>IF(#REF!="",0,1)</f>
        <v>#REF!</v>
      </c>
      <c r="C85" t="e">
        <f>IF(OR(#REF!="NAME",#REF!="",LEFT(#REF!,2)&lt;&gt;LEFT(#REF!,2)),1,0)</f>
        <v>#REF!</v>
      </c>
      <c r="D85" t="e">
        <f>IF(OR(#REF!="NAME",#REF!="",LEFT(#REF!,2)&lt;&gt;LEFT(#REF!,2)),1,0)</f>
        <v>#REF!</v>
      </c>
      <c r="E85" t="e">
        <f>IF(#REF!="",1,0)</f>
        <v>#REF!</v>
      </c>
      <c r="F85" t="e">
        <f>IF(#REF!="",1,0)</f>
        <v>#REF!</v>
      </c>
      <c r="G85" t="e">
        <f>IF(#REF!="",1,0)</f>
        <v>#REF!</v>
      </c>
      <c r="H85" t="e">
        <f>IF(#REF!="",1,0)</f>
        <v>#REF!</v>
      </c>
      <c r="I85" t="e">
        <f t="shared" si="2"/>
        <v>#REF!</v>
      </c>
    </row>
    <row r="86" spans="1:9" x14ac:dyDescent="0.15">
      <c r="A86" s="25" t="e">
        <f>#REF!</f>
        <v>#REF!</v>
      </c>
      <c r="B86" t="e">
        <f>IF(#REF!="",0,1)</f>
        <v>#REF!</v>
      </c>
      <c r="C86" t="e">
        <f>IF(OR(#REF!="NAME",#REF!="",LEFT(#REF!,2)&lt;&gt;LEFT(#REF!,2)),1,0)</f>
        <v>#REF!</v>
      </c>
      <c r="D86" t="e">
        <f>IF(OR(#REF!="NAME",#REF!="",LEFT(#REF!,2)&lt;&gt;LEFT(#REF!,2)),1,0)</f>
        <v>#REF!</v>
      </c>
      <c r="E86" t="e">
        <f>IF(#REF!="",1,0)</f>
        <v>#REF!</v>
      </c>
      <c r="F86" t="e">
        <f>IF(#REF!="",1,0)</f>
        <v>#REF!</v>
      </c>
      <c r="G86" t="e">
        <f>IF(#REF!="",1,0)</f>
        <v>#REF!</v>
      </c>
      <c r="H86" t="e">
        <f>IF(#REF!="",1,0)</f>
        <v>#REF!</v>
      </c>
      <c r="I86" t="e">
        <f t="shared" si="2"/>
        <v>#REF!</v>
      </c>
    </row>
    <row r="87" spans="1:9" x14ac:dyDescent="0.15">
      <c r="A87" s="25" t="e">
        <f>#REF!</f>
        <v>#REF!</v>
      </c>
      <c r="B87" t="e">
        <f>IF(#REF!="",0,1)</f>
        <v>#REF!</v>
      </c>
      <c r="C87" t="e">
        <f>IF(OR(#REF!="NAME",#REF!="",LEFT(#REF!,2)&lt;&gt;LEFT(#REF!,2)),1,0)</f>
        <v>#REF!</v>
      </c>
      <c r="D87" t="e">
        <f>IF(OR(#REF!="NAME",#REF!="",LEFT(#REF!,2)&lt;&gt;LEFT(#REF!,2)),1,0)</f>
        <v>#REF!</v>
      </c>
      <c r="E87" t="e">
        <f>IF(#REF!="",1,0)</f>
        <v>#REF!</v>
      </c>
      <c r="F87" t="e">
        <f>IF(#REF!="",1,0)</f>
        <v>#REF!</v>
      </c>
      <c r="G87" t="e">
        <f>IF(#REF!="",1,0)</f>
        <v>#REF!</v>
      </c>
      <c r="H87" t="e">
        <f>IF(#REF!="",1,0)</f>
        <v>#REF!</v>
      </c>
      <c r="I87" t="e">
        <f t="shared" si="2"/>
        <v>#REF!</v>
      </c>
    </row>
    <row r="88" spans="1:9" x14ac:dyDescent="0.15">
      <c r="A88" s="25" t="e">
        <f>#REF!</f>
        <v>#REF!</v>
      </c>
      <c r="B88" t="e">
        <f>IF(#REF!="",0,1)</f>
        <v>#REF!</v>
      </c>
      <c r="C88" t="e">
        <f>IF(OR(#REF!="NAME",#REF!="",LEFT(#REF!,2)&lt;&gt;LEFT(#REF!,2)),1,0)</f>
        <v>#REF!</v>
      </c>
      <c r="D88" t="e">
        <f>IF(OR(#REF!="NAME",#REF!="",LEFT(#REF!,2)&lt;&gt;LEFT(#REF!,2)),1,0)</f>
        <v>#REF!</v>
      </c>
      <c r="E88" t="e">
        <f>IF(#REF!="",1,0)</f>
        <v>#REF!</v>
      </c>
      <c r="F88" t="e">
        <f>IF(#REF!="",1,0)</f>
        <v>#REF!</v>
      </c>
      <c r="G88" t="e">
        <f>IF(#REF!="",1,0)</f>
        <v>#REF!</v>
      </c>
      <c r="H88" t="e">
        <f>IF(#REF!="",1,0)</f>
        <v>#REF!</v>
      </c>
      <c r="I88" t="e">
        <f t="shared" si="2"/>
        <v>#REF!</v>
      </c>
    </row>
    <row r="89" spans="1:9" x14ac:dyDescent="0.15">
      <c r="A89" s="25" t="e">
        <f>#REF!</f>
        <v>#REF!</v>
      </c>
      <c r="B89" t="e">
        <f>IF(#REF!="",0,1)</f>
        <v>#REF!</v>
      </c>
      <c r="C89" t="e">
        <f>IF(OR(#REF!="NAME",#REF!="",LEFT(#REF!,2)&lt;&gt;LEFT(#REF!,2)),1,0)</f>
        <v>#REF!</v>
      </c>
      <c r="D89" t="e">
        <f>IF(OR(#REF!="NAME",#REF!="",LEFT(#REF!,2)&lt;&gt;LEFT(#REF!,2)),1,0)</f>
        <v>#REF!</v>
      </c>
      <c r="E89" t="e">
        <f>IF(#REF!="",1,0)</f>
        <v>#REF!</v>
      </c>
      <c r="F89" t="e">
        <f>IF(#REF!="",1,0)</f>
        <v>#REF!</v>
      </c>
      <c r="G89" t="e">
        <f>IF(#REF!="",1,0)</f>
        <v>#REF!</v>
      </c>
      <c r="H89" t="e">
        <f>IF(#REF!="",1,0)</f>
        <v>#REF!</v>
      </c>
      <c r="I89" t="e">
        <f t="shared" si="2"/>
        <v>#REF!</v>
      </c>
    </row>
    <row r="90" spans="1:9" x14ac:dyDescent="0.15">
      <c r="A90" s="25" t="e">
        <f>#REF!</f>
        <v>#REF!</v>
      </c>
      <c r="B90" t="e">
        <f>IF(#REF!="",0,1)</f>
        <v>#REF!</v>
      </c>
      <c r="C90" t="e">
        <f>IF(OR(#REF!="NAME",#REF!="",LEFT(#REF!,2)&lt;&gt;LEFT(#REF!,2)),1,0)</f>
        <v>#REF!</v>
      </c>
      <c r="D90" t="e">
        <f>IF(OR(#REF!="NAME",#REF!="",LEFT(#REF!,2)&lt;&gt;LEFT(#REF!,2)),1,0)</f>
        <v>#REF!</v>
      </c>
      <c r="E90" t="e">
        <f>IF(#REF!="",1,0)</f>
        <v>#REF!</v>
      </c>
      <c r="F90" t="e">
        <f>IF(#REF!="",1,0)</f>
        <v>#REF!</v>
      </c>
      <c r="G90" t="e">
        <f>IF(#REF!="",1,0)</f>
        <v>#REF!</v>
      </c>
      <c r="H90" t="e">
        <f>IF(#REF!="",1,0)</f>
        <v>#REF!</v>
      </c>
      <c r="I90" t="e">
        <f t="shared" si="2"/>
        <v>#REF!</v>
      </c>
    </row>
    <row r="91" spans="1:9" x14ac:dyDescent="0.15">
      <c r="A91" s="25" t="e">
        <f>#REF!</f>
        <v>#REF!</v>
      </c>
      <c r="B91" t="e">
        <f>IF(#REF!="",0,1)</f>
        <v>#REF!</v>
      </c>
      <c r="C91" t="e">
        <f>IF(OR(#REF!="NAME",#REF!="",LEFT(#REF!,2)&lt;&gt;LEFT(#REF!,2)),1,0)</f>
        <v>#REF!</v>
      </c>
      <c r="D91" t="e">
        <f>IF(OR(#REF!="NAME",#REF!="",LEFT(#REF!,2)&lt;&gt;LEFT(#REF!,2)),1,0)</f>
        <v>#REF!</v>
      </c>
      <c r="E91" t="e">
        <f>IF(#REF!="",1,0)</f>
        <v>#REF!</v>
      </c>
      <c r="F91" t="e">
        <f>IF(#REF!="",1,0)</f>
        <v>#REF!</v>
      </c>
      <c r="G91" t="e">
        <f>IF(#REF!="",1,0)</f>
        <v>#REF!</v>
      </c>
      <c r="H91" t="e">
        <f>IF(#REF!="",1,0)</f>
        <v>#REF!</v>
      </c>
      <c r="I91" t="e">
        <f t="shared" si="2"/>
        <v>#REF!</v>
      </c>
    </row>
    <row r="92" spans="1:9" x14ac:dyDescent="0.15">
      <c r="A92" s="25" t="e">
        <f>#REF!</f>
        <v>#REF!</v>
      </c>
      <c r="B92" t="e">
        <f>IF(#REF!="",0,1)</f>
        <v>#REF!</v>
      </c>
      <c r="C92" t="e">
        <f>IF(OR(#REF!="NAME",#REF!="",LEFT(#REF!,2)&lt;&gt;LEFT(#REF!,2)),1,0)</f>
        <v>#REF!</v>
      </c>
      <c r="D92" t="e">
        <f>IF(OR(#REF!="NAME",#REF!="",LEFT(#REF!,2)&lt;&gt;LEFT(#REF!,2)),1,0)</f>
        <v>#REF!</v>
      </c>
      <c r="E92" t="e">
        <f>IF(#REF!="",1,0)</f>
        <v>#REF!</v>
      </c>
      <c r="F92" t="e">
        <f>IF(#REF!="",1,0)</f>
        <v>#REF!</v>
      </c>
      <c r="G92" t="e">
        <f>IF(#REF!="",1,0)</f>
        <v>#REF!</v>
      </c>
      <c r="H92" t="e">
        <f>IF(#REF!="",1,0)</f>
        <v>#REF!</v>
      </c>
      <c r="I92" t="e">
        <f t="shared" si="2"/>
        <v>#REF!</v>
      </c>
    </row>
    <row r="93" spans="1:9" x14ac:dyDescent="0.15">
      <c r="A93" s="25" t="e">
        <f>#REF!</f>
        <v>#REF!</v>
      </c>
      <c r="B93" t="e">
        <f>IF(#REF!="",0,1)</f>
        <v>#REF!</v>
      </c>
      <c r="C93" t="e">
        <f>IF(OR(#REF!="NAME",#REF!="",LEFT(#REF!,2)&lt;&gt;LEFT(#REF!,2)),1,0)</f>
        <v>#REF!</v>
      </c>
      <c r="D93" t="e">
        <f>IF(OR(#REF!="NAME",#REF!="",LEFT(#REF!,2)&lt;&gt;LEFT(#REF!,2)),1,0)</f>
        <v>#REF!</v>
      </c>
      <c r="E93" t="e">
        <f>IF(#REF!="",1,0)</f>
        <v>#REF!</v>
      </c>
      <c r="F93" t="e">
        <f>IF(#REF!="",1,0)</f>
        <v>#REF!</v>
      </c>
      <c r="G93" t="e">
        <f>IF(#REF!="",1,0)</f>
        <v>#REF!</v>
      </c>
      <c r="H93" t="e">
        <f>IF(#REF!="",1,0)</f>
        <v>#REF!</v>
      </c>
      <c r="I93" t="e">
        <f t="shared" si="2"/>
        <v>#REF!</v>
      </c>
    </row>
    <row r="94" spans="1:9" x14ac:dyDescent="0.15">
      <c r="A94" s="25" t="e">
        <f>#REF!</f>
        <v>#REF!</v>
      </c>
      <c r="B94" t="e">
        <f>IF(#REF!="",0,1)</f>
        <v>#REF!</v>
      </c>
      <c r="C94" t="e">
        <f>IF(OR(#REF!="NAME",#REF!="",LEFT(#REF!,2)&lt;&gt;LEFT(#REF!,2)),1,0)</f>
        <v>#REF!</v>
      </c>
      <c r="D94" t="e">
        <f>IF(OR(#REF!="NAME",#REF!="",LEFT(#REF!,2)&lt;&gt;LEFT(#REF!,2)),1,0)</f>
        <v>#REF!</v>
      </c>
      <c r="E94" t="e">
        <f>IF(#REF!="",1,0)</f>
        <v>#REF!</v>
      </c>
      <c r="F94" t="e">
        <f>IF(#REF!="",1,0)</f>
        <v>#REF!</v>
      </c>
      <c r="G94" t="e">
        <f>IF(#REF!="",1,0)</f>
        <v>#REF!</v>
      </c>
      <c r="H94" t="e">
        <f>IF(#REF!="",1,0)</f>
        <v>#REF!</v>
      </c>
      <c r="I94" t="e">
        <f t="shared" si="2"/>
        <v>#REF!</v>
      </c>
    </row>
    <row r="95" spans="1:9" x14ac:dyDescent="0.15">
      <c r="A95" s="25" t="e">
        <f>#REF!</f>
        <v>#REF!</v>
      </c>
      <c r="B95" t="e">
        <f>IF(#REF!="",0,1)</f>
        <v>#REF!</v>
      </c>
      <c r="C95" t="e">
        <f>IF(OR(#REF!="NAME",#REF!="",LEFT(#REF!,2)&lt;&gt;LEFT(#REF!,2)),1,0)</f>
        <v>#REF!</v>
      </c>
      <c r="D95" t="e">
        <f>IF(OR(#REF!="NAME",#REF!="",LEFT(#REF!,2)&lt;&gt;LEFT(#REF!,2)),1,0)</f>
        <v>#REF!</v>
      </c>
      <c r="E95" t="e">
        <f>IF(#REF!="",1,0)</f>
        <v>#REF!</v>
      </c>
      <c r="F95" t="e">
        <f>IF(#REF!="",1,0)</f>
        <v>#REF!</v>
      </c>
      <c r="G95" t="e">
        <f>IF(#REF!="",1,0)</f>
        <v>#REF!</v>
      </c>
      <c r="H95" t="e">
        <f>IF(#REF!="",1,0)</f>
        <v>#REF!</v>
      </c>
      <c r="I95" t="e">
        <f t="shared" si="2"/>
        <v>#REF!</v>
      </c>
    </row>
    <row r="96" spans="1:9" x14ac:dyDescent="0.15">
      <c r="A96" s="25" t="e">
        <f>#REF!</f>
        <v>#REF!</v>
      </c>
      <c r="B96" t="e">
        <f>IF(#REF!="",0,1)</f>
        <v>#REF!</v>
      </c>
      <c r="C96" t="e">
        <f>IF(OR(#REF!="NAME",#REF!="",LEFT(#REF!,2)&lt;&gt;LEFT(#REF!,2)),1,0)</f>
        <v>#REF!</v>
      </c>
      <c r="D96" t="e">
        <f>IF(OR(#REF!="NAME",#REF!="",LEFT(#REF!,2)&lt;&gt;LEFT(#REF!,2)),1,0)</f>
        <v>#REF!</v>
      </c>
      <c r="E96" t="e">
        <f>IF(#REF!="",1,0)</f>
        <v>#REF!</v>
      </c>
      <c r="F96" t="e">
        <f>IF(#REF!="",1,0)</f>
        <v>#REF!</v>
      </c>
      <c r="G96" t="e">
        <f>IF(#REF!="",1,0)</f>
        <v>#REF!</v>
      </c>
      <c r="H96" t="e">
        <f>IF(#REF!="",1,0)</f>
        <v>#REF!</v>
      </c>
      <c r="I96" t="e">
        <f t="shared" si="2"/>
        <v>#REF!</v>
      </c>
    </row>
    <row r="97" spans="1:9" x14ac:dyDescent="0.15">
      <c r="A97" s="25" t="e">
        <f>#REF!</f>
        <v>#REF!</v>
      </c>
      <c r="B97" t="e">
        <f>IF(#REF!="",0,1)</f>
        <v>#REF!</v>
      </c>
      <c r="C97" t="e">
        <f>IF(OR(#REF!="NAME",#REF!="",LEFT(#REF!,2)&lt;&gt;LEFT(#REF!,2)),1,0)</f>
        <v>#REF!</v>
      </c>
      <c r="D97" t="e">
        <f>IF(OR(#REF!="NAME",#REF!="",LEFT(#REF!,2)&lt;&gt;LEFT(#REF!,2)),1,0)</f>
        <v>#REF!</v>
      </c>
      <c r="E97" t="e">
        <f>IF(#REF!="",1,0)</f>
        <v>#REF!</v>
      </c>
      <c r="F97" t="e">
        <f>IF(#REF!="",1,0)</f>
        <v>#REF!</v>
      </c>
      <c r="G97" t="e">
        <f>IF(#REF!="",1,0)</f>
        <v>#REF!</v>
      </c>
      <c r="H97" t="e">
        <f>IF(#REF!="",1,0)</f>
        <v>#REF!</v>
      </c>
      <c r="I97" t="e">
        <f t="shared" si="2"/>
        <v>#REF!</v>
      </c>
    </row>
    <row r="98" spans="1:9" x14ac:dyDescent="0.15">
      <c r="A98" s="25" t="e">
        <f>#REF!</f>
        <v>#REF!</v>
      </c>
      <c r="B98" t="e">
        <f>IF(#REF!="",0,1)</f>
        <v>#REF!</v>
      </c>
      <c r="C98" t="e">
        <f>IF(OR(#REF!="NAME",#REF!="",LEFT(#REF!,2)&lt;&gt;LEFT(#REF!,2)),1,0)</f>
        <v>#REF!</v>
      </c>
      <c r="D98" t="e">
        <f>IF(OR(#REF!="NAME",#REF!="",LEFT(#REF!,2)&lt;&gt;LEFT(#REF!,2)),1,0)</f>
        <v>#REF!</v>
      </c>
      <c r="E98" t="e">
        <f>IF(#REF!="",1,0)</f>
        <v>#REF!</v>
      </c>
      <c r="F98" t="e">
        <f>IF(#REF!="",1,0)</f>
        <v>#REF!</v>
      </c>
      <c r="G98" t="e">
        <f>IF(#REF!="",1,0)</f>
        <v>#REF!</v>
      </c>
      <c r="H98" t="e">
        <f>IF(#REF!="",1,0)</f>
        <v>#REF!</v>
      </c>
      <c r="I98" t="e">
        <f t="shared" si="2"/>
        <v>#REF!</v>
      </c>
    </row>
    <row r="99" spans="1:9" x14ac:dyDescent="0.15">
      <c r="A99" s="25" t="e">
        <f>#REF!</f>
        <v>#REF!</v>
      </c>
      <c r="B99" t="e">
        <f>IF(#REF!="",0,1)</f>
        <v>#REF!</v>
      </c>
      <c r="C99" t="e">
        <f>IF(OR(#REF!="NAME",#REF!="",LEFT(#REF!,2)&lt;&gt;LEFT(#REF!,2)),1,0)</f>
        <v>#REF!</v>
      </c>
      <c r="D99" t="e">
        <f>IF(OR(#REF!="NAME",#REF!="",LEFT(#REF!,2)&lt;&gt;LEFT(#REF!,2)),1,0)</f>
        <v>#REF!</v>
      </c>
      <c r="E99" t="e">
        <f>IF(#REF!="",1,0)</f>
        <v>#REF!</v>
      </c>
      <c r="F99" t="e">
        <f>IF(#REF!="",1,0)</f>
        <v>#REF!</v>
      </c>
      <c r="G99" t="e">
        <f>IF(#REF!="",1,0)</f>
        <v>#REF!</v>
      </c>
      <c r="H99" t="e">
        <f>IF(#REF!="",1,0)</f>
        <v>#REF!</v>
      </c>
      <c r="I99" t="e">
        <f t="shared" si="2"/>
        <v>#REF!</v>
      </c>
    </row>
    <row r="100" spans="1:9" x14ac:dyDescent="0.15">
      <c r="A100" s="25" t="e">
        <f>#REF!</f>
        <v>#REF!</v>
      </c>
      <c r="B100" t="e">
        <f>IF(#REF!="",0,1)</f>
        <v>#REF!</v>
      </c>
      <c r="C100" t="e">
        <f>IF(OR(#REF!="NAME",#REF!="",LEFT(#REF!,2)&lt;&gt;LEFT(#REF!,2)),1,0)</f>
        <v>#REF!</v>
      </c>
      <c r="D100" t="e">
        <f>IF(OR(#REF!="NAME",#REF!="",LEFT(#REF!,2)&lt;&gt;LEFT(#REF!,2)),1,0)</f>
        <v>#REF!</v>
      </c>
      <c r="E100" t="e">
        <f>IF(#REF!="",1,0)</f>
        <v>#REF!</v>
      </c>
      <c r="F100" t="e">
        <f>IF(#REF!="",1,0)</f>
        <v>#REF!</v>
      </c>
      <c r="G100" t="e">
        <f>IF(#REF!="",1,0)</f>
        <v>#REF!</v>
      </c>
      <c r="H100" t="e">
        <f>IF(#REF!="",1,0)</f>
        <v>#REF!</v>
      </c>
      <c r="I100" t="e">
        <f t="shared" si="2"/>
        <v>#REF!</v>
      </c>
    </row>
    <row r="101" spans="1:9" x14ac:dyDescent="0.15">
      <c r="A101" s="25" t="e">
        <f>#REF!</f>
        <v>#REF!</v>
      </c>
      <c r="B101" t="e">
        <f>IF(#REF!="",0,1)</f>
        <v>#REF!</v>
      </c>
      <c r="C101" t="e">
        <f>IF(OR(#REF!="NAME",#REF!="",LEFT(#REF!,2)&lt;&gt;LEFT(#REF!,2)),1,0)</f>
        <v>#REF!</v>
      </c>
      <c r="D101" t="e">
        <f>IF(OR(#REF!="NAME",#REF!="",LEFT(#REF!,2)&lt;&gt;LEFT(#REF!,2)),1,0)</f>
        <v>#REF!</v>
      </c>
      <c r="E101" t="e">
        <f>IF(#REF!="",1,0)</f>
        <v>#REF!</v>
      </c>
      <c r="F101" t="e">
        <f>IF(#REF!="",1,0)</f>
        <v>#REF!</v>
      </c>
      <c r="G101" t="e">
        <f>IF(#REF!="",1,0)</f>
        <v>#REF!</v>
      </c>
      <c r="H101" t="e">
        <f>IF(#REF!="",1,0)</f>
        <v>#REF!</v>
      </c>
      <c r="I101" t="e">
        <f t="shared" si="2"/>
        <v>#REF!</v>
      </c>
    </row>
    <row r="102" spans="1:9" x14ac:dyDescent="0.15">
      <c r="A102" s="25" t="e">
        <f>#REF!</f>
        <v>#REF!</v>
      </c>
      <c r="B102" t="e">
        <f>IF(#REF!="",0,1)</f>
        <v>#REF!</v>
      </c>
      <c r="C102" t="e">
        <f>IF(OR(#REF!="NAME",#REF!="",LEFT(#REF!,2)&lt;&gt;LEFT(#REF!,2)),1,0)</f>
        <v>#REF!</v>
      </c>
      <c r="D102" t="e">
        <f>IF(OR(#REF!="NAME",#REF!="",LEFT(#REF!,2)&lt;&gt;LEFT(#REF!,2)),1,0)</f>
        <v>#REF!</v>
      </c>
      <c r="E102" t="e">
        <f>IF(#REF!="",1,0)</f>
        <v>#REF!</v>
      </c>
      <c r="F102" t="e">
        <f>IF(#REF!="",1,0)</f>
        <v>#REF!</v>
      </c>
      <c r="G102" t="e">
        <f>IF(#REF!="",1,0)</f>
        <v>#REF!</v>
      </c>
      <c r="H102" t="e">
        <f>IF(#REF!="",1,0)</f>
        <v>#REF!</v>
      </c>
      <c r="I102" t="e">
        <f>IF(B102=1,SUM(C102:H102),0)</f>
        <v>#REF!</v>
      </c>
    </row>
    <row r="103" spans="1:9" x14ac:dyDescent="0.15">
      <c r="A103" s="25" t="e">
        <f>#REF!</f>
        <v>#REF!</v>
      </c>
      <c r="B103" t="e">
        <f>IF(#REF!="",0,1)</f>
        <v>#REF!</v>
      </c>
      <c r="C103" t="e">
        <f>IF(OR(#REF!="NAME",#REF!="",LEFT(#REF!,2)&lt;&gt;LEFT(#REF!,2)),1,0)</f>
        <v>#REF!</v>
      </c>
      <c r="D103" t="e">
        <f>IF(OR(#REF!="NAME",#REF!="",LEFT(#REF!,2)&lt;&gt;LEFT(#REF!,2)),1,0)</f>
        <v>#REF!</v>
      </c>
      <c r="E103" t="e">
        <f>IF(#REF!="",1,0)</f>
        <v>#REF!</v>
      </c>
      <c r="F103" t="e">
        <f>IF(#REF!="",1,0)</f>
        <v>#REF!</v>
      </c>
      <c r="G103" t="e">
        <f>IF(#REF!="",1,0)</f>
        <v>#REF!</v>
      </c>
      <c r="H103" t="e">
        <f>IF(#REF!="",1,0)</f>
        <v>#REF!</v>
      </c>
      <c r="I103" t="e">
        <f>IF(B103=1,SUM(C103:H103),0)</f>
        <v>#REF!</v>
      </c>
    </row>
    <row r="104" spans="1:9" x14ac:dyDescent="0.15">
      <c r="A104" s="25" t="e">
        <f>#REF!</f>
        <v>#REF!</v>
      </c>
      <c r="B104" t="e">
        <f>IF(#REF!="",0,1)</f>
        <v>#REF!</v>
      </c>
      <c r="C104" t="e">
        <f>IF(OR(#REF!="NAME",#REF!="",LEFT(#REF!,2)&lt;&gt;LEFT(#REF!,2)),1,0)</f>
        <v>#REF!</v>
      </c>
      <c r="D104" t="e">
        <f>IF(OR(#REF!="NAME",#REF!="",LEFT(#REF!,2)&lt;&gt;LEFT(#REF!,2)),1,0)</f>
        <v>#REF!</v>
      </c>
      <c r="E104" t="e">
        <f>IF(#REF!="",1,0)</f>
        <v>#REF!</v>
      </c>
      <c r="F104" t="e">
        <f>IF(#REF!="",1,0)</f>
        <v>#REF!</v>
      </c>
      <c r="G104" t="e">
        <f>IF(#REF!="",1,0)</f>
        <v>#REF!</v>
      </c>
      <c r="H104" t="e">
        <f>IF(#REF!="",1,0)</f>
        <v>#REF!</v>
      </c>
      <c r="I104" t="e">
        <f>IF(B104=1,SUM(C104:H104),0)</f>
        <v>#REF!</v>
      </c>
    </row>
    <row r="105" spans="1:9" x14ac:dyDescent="0.15">
      <c r="A105" s="25" t="e">
        <f>#REF!</f>
        <v>#REF!</v>
      </c>
      <c r="B105" t="e">
        <f>IF(#REF!="",0,1)</f>
        <v>#REF!</v>
      </c>
      <c r="C105" t="e">
        <f>IF(OR(#REF!="NAME",#REF!="",LEFT(#REF!,2)&lt;&gt;LEFT(#REF!,2)),1,0)</f>
        <v>#REF!</v>
      </c>
      <c r="D105" t="e">
        <f>IF(OR(#REF!="NAME",#REF!="",LEFT(#REF!,2)&lt;&gt;LEFT(#REF!,2)),1,0)</f>
        <v>#REF!</v>
      </c>
      <c r="E105" t="e">
        <f>IF(#REF!="",1,0)</f>
        <v>#REF!</v>
      </c>
      <c r="F105" t="e">
        <f>IF(#REF!="",1,0)</f>
        <v>#REF!</v>
      </c>
      <c r="G105" t="e">
        <f>IF(#REF!="",1,0)</f>
        <v>#REF!</v>
      </c>
      <c r="H105" t="e">
        <f>IF(#REF!="",1,0)</f>
        <v>#REF!</v>
      </c>
      <c r="I105" t="e">
        <f t="shared" ref="I105:I168" si="3">IF(B105=1,SUM(C105:H105),0)</f>
        <v>#REF!</v>
      </c>
    </row>
    <row r="106" spans="1:9" x14ac:dyDescent="0.15">
      <c r="A106" s="25" t="e">
        <f>#REF!</f>
        <v>#REF!</v>
      </c>
      <c r="B106" t="e">
        <f>IF(#REF!="",0,1)</f>
        <v>#REF!</v>
      </c>
      <c r="C106" t="e">
        <f>IF(OR(#REF!="NAME",#REF!="",LEFT(#REF!,2)&lt;&gt;LEFT(#REF!,2)),1,0)</f>
        <v>#REF!</v>
      </c>
      <c r="D106" t="e">
        <f>IF(OR(#REF!="NAME",#REF!="",LEFT(#REF!,2)&lt;&gt;LEFT(#REF!,2)),1,0)</f>
        <v>#REF!</v>
      </c>
      <c r="E106" t="e">
        <f>IF(#REF!="",1,0)</f>
        <v>#REF!</v>
      </c>
      <c r="F106" t="e">
        <f>IF(#REF!="",1,0)</f>
        <v>#REF!</v>
      </c>
      <c r="G106" t="e">
        <f>IF(#REF!="",1,0)</f>
        <v>#REF!</v>
      </c>
      <c r="H106" t="e">
        <f>IF(#REF!="",1,0)</f>
        <v>#REF!</v>
      </c>
      <c r="I106" t="e">
        <f t="shared" si="3"/>
        <v>#REF!</v>
      </c>
    </row>
    <row r="107" spans="1:9" x14ac:dyDescent="0.15">
      <c r="A107" s="25" t="e">
        <f>#REF!</f>
        <v>#REF!</v>
      </c>
      <c r="B107" t="e">
        <f>IF(#REF!="",0,1)</f>
        <v>#REF!</v>
      </c>
      <c r="C107" t="e">
        <f>IF(OR(#REF!="NAME",#REF!="",LEFT(#REF!,2)&lt;&gt;LEFT(#REF!,2)),1,0)</f>
        <v>#REF!</v>
      </c>
      <c r="D107" t="e">
        <f>IF(OR(#REF!="NAME",#REF!="",LEFT(#REF!,2)&lt;&gt;LEFT(#REF!,2)),1,0)</f>
        <v>#REF!</v>
      </c>
      <c r="E107" t="e">
        <f>IF(#REF!="",1,0)</f>
        <v>#REF!</v>
      </c>
      <c r="F107" t="e">
        <f>IF(#REF!="",1,0)</f>
        <v>#REF!</v>
      </c>
      <c r="G107" t="e">
        <f>IF(#REF!="",1,0)</f>
        <v>#REF!</v>
      </c>
      <c r="H107" t="e">
        <f>IF(#REF!="",1,0)</f>
        <v>#REF!</v>
      </c>
      <c r="I107" t="e">
        <f t="shared" si="3"/>
        <v>#REF!</v>
      </c>
    </row>
    <row r="108" spans="1:9" x14ac:dyDescent="0.15">
      <c r="A108" s="25" t="e">
        <f>#REF!</f>
        <v>#REF!</v>
      </c>
      <c r="B108" t="e">
        <f>IF(#REF!="",0,1)</f>
        <v>#REF!</v>
      </c>
      <c r="C108" t="e">
        <f>IF(OR(#REF!="NAME",#REF!="",LEFT(#REF!,2)&lt;&gt;LEFT(#REF!,2)),1,0)</f>
        <v>#REF!</v>
      </c>
      <c r="D108" t="e">
        <f>IF(OR(#REF!="NAME",#REF!="",LEFT(#REF!,2)&lt;&gt;LEFT(#REF!,2)),1,0)</f>
        <v>#REF!</v>
      </c>
      <c r="E108" t="e">
        <f>IF(#REF!="",1,0)</f>
        <v>#REF!</v>
      </c>
      <c r="F108" t="e">
        <f>IF(#REF!="",1,0)</f>
        <v>#REF!</v>
      </c>
      <c r="G108" t="e">
        <f>IF(#REF!="",1,0)</f>
        <v>#REF!</v>
      </c>
      <c r="H108" t="e">
        <f>IF(#REF!="",1,0)</f>
        <v>#REF!</v>
      </c>
      <c r="I108" t="e">
        <f t="shared" si="3"/>
        <v>#REF!</v>
      </c>
    </row>
    <row r="109" spans="1:9" x14ac:dyDescent="0.15">
      <c r="A109" s="25" t="e">
        <f>#REF!</f>
        <v>#REF!</v>
      </c>
      <c r="B109" t="e">
        <f>IF(#REF!="",0,1)</f>
        <v>#REF!</v>
      </c>
      <c r="C109" t="e">
        <f>IF(OR(#REF!="NAME",#REF!="",LEFT(#REF!,2)&lt;&gt;LEFT(#REF!,2)),1,0)</f>
        <v>#REF!</v>
      </c>
      <c r="D109" t="e">
        <f>IF(OR(#REF!="NAME",#REF!="",LEFT(#REF!,2)&lt;&gt;LEFT(#REF!,2)),1,0)</f>
        <v>#REF!</v>
      </c>
      <c r="E109" t="e">
        <f>IF(#REF!="",1,0)</f>
        <v>#REF!</v>
      </c>
      <c r="F109" t="e">
        <f>IF(#REF!="",1,0)</f>
        <v>#REF!</v>
      </c>
      <c r="G109" t="e">
        <f>IF(#REF!="",1,0)</f>
        <v>#REF!</v>
      </c>
      <c r="H109" t="e">
        <f>IF(#REF!="",1,0)</f>
        <v>#REF!</v>
      </c>
      <c r="I109" t="e">
        <f t="shared" si="3"/>
        <v>#REF!</v>
      </c>
    </row>
    <row r="110" spans="1:9" x14ac:dyDescent="0.15">
      <c r="A110" s="25" t="e">
        <f>#REF!</f>
        <v>#REF!</v>
      </c>
      <c r="B110" t="e">
        <f>IF(#REF!="",0,1)</f>
        <v>#REF!</v>
      </c>
      <c r="C110" t="e">
        <f>IF(OR(#REF!="NAME",#REF!="",LEFT(#REF!,2)&lt;&gt;LEFT(#REF!,2)),1,0)</f>
        <v>#REF!</v>
      </c>
      <c r="D110" t="e">
        <f>IF(OR(#REF!="NAME",#REF!="",LEFT(#REF!,2)&lt;&gt;LEFT(#REF!,2)),1,0)</f>
        <v>#REF!</v>
      </c>
      <c r="E110" t="e">
        <f>IF(#REF!="",1,0)</f>
        <v>#REF!</v>
      </c>
      <c r="F110" t="e">
        <f>IF(#REF!="",1,0)</f>
        <v>#REF!</v>
      </c>
      <c r="G110" t="e">
        <f>IF(#REF!="",1,0)</f>
        <v>#REF!</v>
      </c>
      <c r="H110" t="e">
        <f>IF(#REF!="",1,0)</f>
        <v>#REF!</v>
      </c>
      <c r="I110" t="e">
        <f t="shared" si="3"/>
        <v>#REF!</v>
      </c>
    </row>
    <row r="111" spans="1:9" x14ac:dyDescent="0.15">
      <c r="A111" s="25" t="e">
        <f>#REF!</f>
        <v>#REF!</v>
      </c>
      <c r="B111" t="e">
        <f>IF(#REF!="",0,1)</f>
        <v>#REF!</v>
      </c>
      <c r="C111" t="e">
        <f>IF(OR(#REF!="NAME",#REF!="",LEFT(#REF!,2)&lt;&gt;LEFT(#REF!,2)),1,0)</f>
        <v>#REF!</v>
      </c>
      <c r="D111" t="e">
        <f>IF(OR(#REF!="NAME",#REF!="",LEFT(#REF!,2)&lt;&gt;LEFT(#REF!,2)),1,0)</f>
        <v>#REF!</v>
      </c>
      <c r="E111" t="e">
        <f>IF(#REF!="",1,0)</f>
        <v>#REF!</v>
      </c>
      <c r="F111" t="e">
        <f>IF(#REF!="",1,0)</f>
        <v>#REF!</v>
      </c>
      <c r="G111" t="e">
        <f>IF(#REF!="",1,0)</f>
        <v>#REF!</v>
      </c>
      <c r="H111" t="e">
        <f>IF(#REF!="",1,0)</f>
        <v>#REF!</v>
      </c>
      <c r="I111" t="e">
        <f t="shared" si="3"/>
        <v>#REF!</v>
      </c>
    </row>
    <row r="112" spans="1:9" x14ac:dyDescent="0.15">
      <c r="A112" s="25" t="e">
        <f>#REF!</f>
        <v>#REF!</v>
      </c>
      <c r="B112" t="e">
        <f>IF(#REF!="",0,1)</f>
        <v>#REF!</v>
      </c>
      <c r="C112" t="e">
        <f>IF(OR(#REF!="NAME",#REF!="",LEFT(#REF!,2)&lt;&gt;LEFT(#REF!,2)),1,0)</f>
        <v>#REF!</v>
      </c>
      <c r="D112" t="e">
        <f>IF(OR(#REF!="NAME",#REF!="",LEFT(#REF!,2)&lt;&gt;LEFT(#REF!,2)),1,0)</f>
        <v>#REF!</v>
      </c>
      <c r="E112" t="e">
        <f>IF(#REF!="",1,0)</f>
        <v>#REF!</v>
      </c>
      <c r="F112" t="e">
        <f>IF(#REF!="",1,0)</f>
        <v>#REF!</v>
      </c>
      <c r="G112" t="e">
        <f>IF(#REF!="",1,0)</f>
        <v>#REF!</v>
      </c>
      <c r="H112" t="e">
        <f>IF(#REF!="",1,0)</f>
        <v>#REF!</v>
      </c>
      <c r="I112" t="e">
        <f t="shared" si="3"/>
        <v>#REF!</v>
      </c>
    </row>
    <row r="113" spans="1:9" x14ac:dyDescent="0.15">
      <c r="A113" s="25" t="e">
        <f>#REF!</f>
        <v>#REF!</v>
      </c>
      <c r="B113" t="e">
        <f>IF(#REF!="",0,1)</f>
        <v>#REF!</v>
      </c>
      <c r="C113" t="e">
        <f>IF(OR(#REF!="NAME",#REF!="",LEFT(#REF!,2)&lt;&gt;LEFT(#REF!,2)),1,0)</f>
        <v>#REF!</v>
      </c>
      <c r="D113" t="e">
        <f>IF(OR(#REF!="NAME",#REF!="",LEFT(#REF!,2)&lt;&gt;LEFT(#REF!,2)),1,0)</f>
        <v>#REF!</v>
      </c>
      <c r="E113" t="e">
        <f>IF(#REF!="",1,0)</f>
        <v>#REF!</v>
      </c>
      <c r="F113" t="e">
        <f>IF(#REF!="",1,0)</f>
        <v>#REF!</v>
      </c>
      <c r="G113" t="e">
        <f>IF(#REF!="",1,0)</f>
        <v>#REF!</v>
      </c>
      <c r="H113" t="e">
        <f>IF(#REF!="",1,0)</f>
        <v>#REF!</v>
      </c>
      <c r="I113" t="e">
        <f t="shared" si="3"/>
        <v>#REF!</v>
      </c>
    </row>
    <row r="114" spans="1:9" x14ac:dyDescent="0.15">
      <c r="A114" s="25" t="e">
        <f>#REF!</f>
        <v>#REF!</v>
      </c>
      <c r="B114" t="e">
        <f>IF(#REF!="",0,1)</f>
        <v>#REF!</v>
      </c>
      <c r="C114" t="e">
        <f>IF(OR(#REF!="NAME",#REF!="",LEFT(#REF!,2)&lt;&gt;LEFT(#REF!,2)),1,0)</f>
        <v>#REF!</v>
      </c>
      <c r="D114" t="e">
        <f>IF(OR(#REF!="NAME",#REF!="",LEFT(#REF!,2)&lt;&gt;LEFT(#REF!,2)),1,0)</f>
        <v>#REF!</v>
      </c>
      <c r="E114" t="e">
        <f>IF(#REF!="",1,0)</f>
        <v>#REF!</v>
      </c>
      <c r="F114" t="e">
        <f>IF(#REF!="",1,0)</f>
        <v>#REF!</v>
      </c>
      <c r="G114" t="e">
        <f>IF(#REF!="",1,0)</f>
        <v>#REF!</v>
      </c>
      <c r="H114" t="e">
        <f>IF(#REF!="",1,0)</f>
        <v>#REF!</v>
      </c>
      <c r="I114" t="e">
        <f t="shared" si="3"/>
        <v>#REF!</v>
      </c>
    </row>
    <row r="115" spans="1:9" x14ac:dyDescent="0.15">
      <c r="A115" s="25" t="e">
        <f>#REF!</f>
        <v>#REF!</v>
      </c>
      <c r="B115" t="e">
        <f>IF(#REF!="",0,1)</f>
        <v>#REF!</v>
      </c>
      <c r="C115" t="e">
        <f>IF(OR(#REF!="NAME",#REF!="",LEFT(#REF!,2)&lt;&gt;LEFT(#REF!,2)),1,0)</f>
        <v>#REF!</v>
      </c>
      <c r="D115" t="e">
        <f>IF(OR(#REF!="NAME",#REF!="",LEFT(#REF!,2)&lt;&gt;LEFT(#REF!,2)),1,0)</f>
        <v>#REF!</v>
      </c>
      <c r="E115" t="e">
        <f>IF(#REF!="",1,0)</f>
        <v>#REF!</v>
      </c>
      <c r="F115" t="e">
        <f>IF(#REF!="",1,0)</f>
        <v>#REF!</v>
      </c>
      <c r="G115" t="e">
        <f>IF(#REF!="",1,0)</f>
        <v>#REF!</v>
      </c>
      <c r="H115" t="e">
        <f>IF(#REF!="",1,0)</f>
        <v>#REF!</v>
      </c>
      <c r="I115" t="e">
        <f t="shared" si="3"/>
        <v>#REF!</v>
      </c>
    </row>
    <row r="116" spans="1:9" x14ac:dyDescent="0.15">
      <c r="A116" s="25" t="e">
        <f>#REF!</f>
        <v>#REF!</v>
      </c>
      <c r="B116" t="e">
        <f>IF(#REF!="",0,1)</f>
        <v>#REF!</v>
      </c>
      <c r="C116" t="e">
        <f>IF(OR(#REF!="NAME",#REF!="",LEFT(#REF!,2)&lt;&gt;LEFT(#REF!,2)),1,0)</f>
        <v>#REF!</v>
      </c>
      <c r="D116" t="e">
        <f>IF(OR(#REF!="NAME",#REF!="",LEFT(#REF!,2)&lt;&gt;LEFT(#REF!,2)),1,0)</f>
        <v>#REF!</v>
      </c>
      <c r="E116" t="e">
        <f>IF(#REF!="",1,0)</f>
        <v>#REF!</v>
      </c>
      <c r="F116" t="e">
        <f>IF(#REF!="",1,0)</f>
        <v>#REF!</v>
      </c>
      <c r="G116" t="e">
        <f>IF(#REF!="",1,0)</f>
        <v>#REF!</v>
      </c>
      <c r="H116" t="e">
        <f>IF(#REF!="",1,0)</f>
        <v>#REF!</v>
      </c>
      <c r="I116" t="e">
        <f t="shared" si="3"/>
        <v>#REF!</v>
      </c>
    </row>
    <row r="117" spans="1:9" x14ac:dyDescent="0.15">
      <c r="A117" s="25" t="e">
        <f>#REF!</f>
        <v>#REF!</v>
      </c>
      <c r="B117" t="e">
        <f>IF(#REF!="",0,1)</f>
        <v>#REF!</v>
      </c>
      <c r="C117" t="e">
        <f>IF(OR(#REF!="NAME",#REF!="",LEFT(#REF!,2)&lt;&gt;LEFT(#REF!,2)),1,0)</f>
        <v>#REF!</v>
      </c>
      <c r="D117" t="e">
        <f>IF(OR(#REF!="NAME",#REF!="",LEFT(#REF!,2)&lt;&gt;LEFT(#REF!,2)),1,0)</f>
        <v>#REF!</v>
      </c>
      <c r="E117" t="e">
        <f>IF(#REF!="",1,0)</f>
        <v>#REF!</v>
      </c>
      <c r="F117" t="e">
        <f>IF(#REF!="",1,0)</f>
        <v>#REF!</v>
      </c>
      <c r="G117" t="e">
        <f>IF(#REF!="",1,0)</f>
        <v>#REF!</v>
      </c>
      <c r="H117" t="e">
        <f>IF(#REF!="",1,0)</f>
        <v>#REF!</v>
      </c>
      <c r="I117" t="e">
        <f t="shared" si="3"/>
        <v>#REF!</v>
      </c>
    </row>
    <row r="118" spans="1:9" x14ac:dyDescent="0.15">
      <c r="A118" s="25" t="e">
        <f>#REF!</f>
        <v>#REF!</v>
      </c>
      <c r="B118" t="e">
        <f>IF(#REF!="",0,1)</f>
        <v>#REF!</v>
      </c>
      <c r="C118" t="e">
        <f>IF(OR(#REF!="NAME",#REF!="",LEFT(#REF!,2)&lt;&gt;LEFT(#REF!,2)),1,0)</f>
        <v>#REF!</v>
      </c>
      <c r="D118" t="e">
        <f>IF(OR(#REF!="NAME",#REF!="",LEFT(#REF!,2)&lt;&gt;LEFT(#REF!,2)),1,0)</f>
        <v>#REF!</v>
      </c>
      <c r="E118" t="e">
        <f>IF(#REF!="",1,0)</f>
        <v>#REF!</v>
      </c>
      <c r="F118" t="e">
        <f>IF(#REF!="",1,0)</f>
        <v>#REF!</v>
      </c>
      <c r="G118" t="e">
        <f>IF(#REF!="",1,0)</f>
        <v>#REF!</v>
      </c>
      <c r="H118" t="e">
        <f>IF(#REF!="",1,0)</f>
        <v>#REF!</v>
      </c>
      <c r="I118" t="e">
        <f t="shared" si="3"/>
        <v>#REF!</v>
      </c>
    </row>
    <row r="119" spans="1:9" x14ac:dyDescent="0.15">
      <c r="A119" s="25" t="e">
        <f>#REF!</f>
        <v>#REF!</v>
      </c>
      <c r="B119" t="e">
        <f>IF(#REF!="",0,1)</f>
        <v>#REF!</v>
      </c>
      <c r="C119" t="e">
        <f>IF(OR(#REF!="NAME",#REF!="",LEFT(#REF!,2)&lt;&gt;LEFT(#REF!,2)),1,0)</f>
        <v>#REF!</v>
      </c>
      <c r="D119" t="e">
        <f>IF(OR(#REF!="NAME",#REF!="",LEFT(#REF!,2)&lt;&gt;LEFT(#REF!,2)),1,0)</f>
        <v>#REF!</v>
      </c>
      <c r="E119" t="e">
        <f>IF(#REF!="",1,0)</f>
        <v>#REF!</v>
      </c>
      <c r="F119" t="e">
        <f>IF(#REF!="",1,0)</f>
        <v>#REF!</v>
      </c>
      <c r="G119" t="e">
        <f>IF(#REF!="",1,0)</f>
        <v>#REF!</v>
      </c>
      <c r="H119" t="e">
        <f>IF(#REF!="",1,0)</f>
        <v>#REF!</v>
      </c>
      <c r="I119" t="e">
        <f t="shared" si="3"/>
        <v>#REF!</v>
      </c>
    </row>
    <row r="120" spans="1:9" x14ac:dyDescent="0.15">
      <c r="A120" s="25" t="e">
        <f>#REF!</f>
        <v>#REF!</v>
      </c>
      <c r="B120" t="e">
        <f>IF(#REF!="",0,1)</f>
        <v>#REF!</v>
      </c>
      <c r="C120" t="e">
        <f>IF(OR(#REF!="NAME",#REF!="",LEFT(#REF!,2)&lt;&gt;LEFT(#REF!,2)),1,0)</f>
        <v>#REF!</v>
      </c>
      <c r="D120" t="e">
        <f>IF(OR(#REF!="NAME",#REF!="",LEFT(#REF!,2)&lt;&gt;LEFT(#REF!,2)),1,0)</f>
        <v>#REF!</v>
      </c>
      <c r="E120" t="e">
        <f>IF(#REF!="",1,0)</f>
        <v>#REF!</v>
      </c>
      <c r="F120" t="e">
        <f>IF(#REF!="",1,0)</f>
        <v>#REF!</v>
      </c>
      <c r="G120" t="e">
        <f>IF(#REF!="",1,0)</f>
        <v>#REF!</v>
      </c>
      <c r="H120" t="e">
        <f>IF(#REF!="",1,0)</f>
        <v>#REF!</v>
      </c>
      <c r="I120" t="e">
        <f t="shared" si="3"/>
        <v>#REF!</v>
      </c>
    </row>
    <row r="121" spans="1:9" x14ac:dyDescent="0.15">
      <c r="A121" s="25" t="e">
        <f>#REF!</f>
        <v>#REF!</v>
      </c>
      <c r="B121" t="e">
        <f>IF(#REF!="",0,1)</f>
        <v>#REF!</v>
      </c>
      <c r="C121" t="e">
        <f>IF(OR(#REF!="NAME",#REF!="",LEFT(#REF!,2)&lt;&gt;LEFT(#REF!,2)),1,0)</f>
        <v>#REF!</v>
      </c>
      <c r="D121" t="e">
        <f>IF(OR(#REF!="NAME",#REF!="",LEFT(#REF!,2)&lt;&gt;LEFT(#REF!,2)),1,0)</f>
        <v>#REF!</v>
      </c>
      <c r="E121" t="e">
        <f>IF(#REF!="",1,0)</f>
        <v>#REF!</v>
      </c>
      <c r="F121" t="e">
        <f>IF(#REF!="",1,0)</f>
        <v>#REF!</v>
      </c>
      <c r="G121" t="e">
        <f>IF(#REF!="",1,0)</f>
        <v>#REF!</v>
      </c>
      <c r="H121" t="e">
        <f>IF(#REF!="",1,0)</f>
        <v>#REF!</v>
      </c>
      <c r="I121" t="e">
        <f t="shared" si="3"/>
        <v>#REF!</v>
      </c>
    </row>
    <row r="122" spans="1:9" x14ac:dyDescent="0.15">
      <c r="A122" s="25" t="e">
        <f>#REF!</f>
        <v>#REF!</v>
      </c>
      <c r="B122" t="e">
        <f>IF(#REF!="",0,1)</f>
        <v>#REF!</v>
      </c>
      <c r="C122" t="e">
        <f>IF(OR(#REF!="NAME",#REF!="",LEFT(#REF!,2)&lt;&gt;LEFT(#REF!,2)),1,0)</f>
        <v>#REF!</v>
      </c>
      <c r="D122" t="e">
        <f>IF(OR(#REF!="NAME",#REF!="",LEFT(#REF!,2)&lt;&gt;LEFT(#REF!,2)),1,0)</f>
        <v>#REF!</v>
      </c>
      <c r="E122" t="e">
        <f>IF(#REF!="",1,0)</f>
        <v>#REF!</v>
      </c>
      <c r="F122" t="e">
        <f>IF(#REF!="",1,0)</f>
        <v>#REF!</v>
      </c>
      <c r="G122" t="e">
        <f>IF(#REF!="",1,0)</f>
        <v>#REF!</v>
      </c>
      <c r="H122" t="e">
        <f>IF(#REF!="",1,0)</f>
        <v>#REF!</v>
      </c>
      <c r="I122" t="e">
        <f t="shared" si="3"/>
        <v>#REF!</v>
      </c>
    </row>
    <row r="123" spans="1:9" x14ac:dyDescent="0.15">
      <c r="A123" s="25" t="e">
        <f>#REF!</f>
        <v>#REF!</v>
      </c>
      <c r="B123" t="e">
        <f>IF(#REF!="",0,1)</f>
        <v>#REF!</v>
      </c>
      <c r="C123" t="e">
        <f>IF(OR(#REF!="NAME",#REF!="",LEFT(#REF!,2)&lt;&gt;LEFT(#REF!,2)),1,0)</f>
        <v>#REF!</v>
      </c>
      <c r="D123" t="e">
        <f>IF(OR(#REF!="NAME",#REF!="",LEFT(#REF!,2)&lt;&gt;LEFT(#REF!,2)),1,0)</f>
        <v>#REF!</v>
      </c>
      <c r="E123" t="e">
        <f>IF(#REF!="",1,0)</f>
        <v>#REF!</v>
      </c>
      <c r="F123" t="e">
        <f>IF(#REF!="",1,0)</f>
        <v>#REF!</v>
      </c>
      <c r="G123" t="e">
        <f>IF(#REF!="",1,0)</f>
        <v>#REF!</v>
      </c>
      <c r="H123" t="e">
        <f>IF(#REF!="",1,0)</f>
        <v>#REF!</v>
      </c>
      <c r="I123" t="e">
        <f t="shared" si="3"/>
        <v>#REF!</v>
      </c>
    </row>
    <row r="124" spans="1:9" x14ac:dyDescent="0.15">
      <c r="A124" s="25" t="e">
        <f>#REF!</f>
        <v>#REF!</v>
      </c>
      <c r="B124" t="e">
        <f>IF(#REF!="",0,1)</f>
        <v>#REF!</v>
      </c>
      <c r="C124" t="e">
        <f>IF(OR(#REF!="NAME",#REF!="",LEFT(#REF!,2)&lt;&gt;LEFT(#REF!,2)),1,0)</f>
        <v>#REF!</v>
      </c>
      <c r="D124" t="e">
        <f>IF(OR(#REF!="NAME",#REF!="",LEFT(#REF!,2)&lt;&gt;LEFT(#REF!,2)),1,0)</f>
        <v>#REF!</v>
      </c>
      <c r="E124" t="e">
        <f>IF(#REF!="",1,0)</f>
        <v>#REF!</v>
      </c>
      <c r="F124" t="e">
        <f>IF(#REF!="",1,0)</f>
        <v>#REF!</v>
      </c>
      <c r="G124" t="e">
        <f>IF(#REF!="",1,0)</f>
        <v>#REF!</v>
      </c>
      <c r="H124" t="e">
        <f>IF(#REF!="",1,0)</f>
        <v>#REF!</v>
      </c>
      <c r="I124" t="e">
        <f t="shared" si="3"/>
        <v>#REF!</v>
      </c>
    </row>
    <row r="125" spans="1:9" x14ac:dyDescent="0.15">
      <c r="A125" s="25" t="e">
        <f>#REF!</f>
        <v>#REF!</v>
      </c>
      <c r="B125" t="e">
        <f>IF(#REF!="",0,1)</f>
        <v>#REF!</v>
      </c>
      <c r="C125" t="e">
        <f>IF(OR(#REF!="NAME",#REF!="",LEFT(#REF!,2)&lt;&gt;LEFT(#REF!,2)),1,0)</f>
        <v>#REF!</v>
      </c>
      <c r="D125" t="e">
        <f>IF(OR(#REF!="NAME",#REF!="",LEFT(#REF!,2)&lt;&gt;LEFT(#REF!,2)),1,0)</f>
        <v>#REF!</v>
      </c>
      <c r="E125" t="e">
        <f>IF(#REF!="",1,0)</f>
        <v>#REF!</v>
      </c>
      <c r="F125" t="e">
        <f>IF(#REF!="",1,0)</f>
        <v>#REF!</v>
      </c>
      <c r="G125" t="e">
        <f>IF(#REF!="",1,0)</f>
        <v>#REF!</v>
      </c>
      <c r="H125" t="e">
        <f>IF(#REF!="",1,0)</f>
        <v>#REF!</v>
      </c>
      <c r="I125" t="e">
        <f t="shared" si="3"/>
        <v>#REF!</v>
      </c>
    </row>
    <row r="126" spans="1:9" x14ac:dyDescent="0.15">
      <c r="A126" s="25" t="e">
        <f>#REF!</f>
        <v>#REF!</v>
      </c>
      <c r="B126" t="e">
        <f>IF(#REF!="",0,1)</f>
        <v>#REF!</v>
      </c>
      <c r="C126" t="e">
        <f>IF(OR(#REF!="NAME",#REF!="",LEFT(#REF!,2)&lt;&gt;LEFT(#REF!,2)),1,0)</f>
        <v>#REF!</v>
      </c>
      <c r="D126" t="e">
        <f>IF(OR(#REF!="NAME",#REF!="",LEFT(#REF!,2)&lt;&gt;LEFT(#REF!,2)),1,0)</f>
        <v>#REF!</v>
      </c>
      <c r="E126" t="e">
        <f>IF(#REF!="",1,0)</f>
        <v>#REF!</v>
      </c>
      <c r="F126" t="e">
        <f>IF(#REF!="",1,0)</f>
        <v>#REF!</v>
      </c>
      <c r="G126" t="e">
        <f>IF(#REF!="",1,0)</f>
        <v>#REF!</v>
      </c>
      <c r="H126" t="e">
        <f>IF(#REF!="",1,0)</f>
        <v>#REF!</v>
      </c>
      <c r="I126" t="e">
        <f t="shared" si="3"/>
        <v>#REF!</v>
      </c>
    </row>
    <row r="127" spans="1:9" x14ac:dyDescent="0.15">
      <c r="A127" s="25" t="e">
        <f>#REF!</f>
        <v>#REF!</v>
      </c>
      <c r="B127" t="e">
        <f>IF(#REF!="",0,1)</f>
        <v>#REF!</v>
      </c>
      <c r="C127" t="e">
        <f>IF(OR(#REF!="NAME",#REF!="",LEFT(#REF!,2)&lt;&gt;LEFT(#REF!,2)),1,0)</f>
        <v>#REF!</v>
      </c>
      <c r="D127" t="e">
        <f>IF(OR(#REF!="NAME",#REF!="",LEFT(#REF!,2)&lt;&gt;LEFT(#REF!,2)),1,0)</f>
        <v>#REF!</v>
      </c>
      <c r="E127" t="e">
        <f>IF(#REF!="",1,0)</f>
        <v>#REF!</v>
      </c>
      <c r="F127" t="e">
        <f>IF(#REF!="",1,0)</f>
        <v>#REF!</v>
      </c>
      <c r="G127" t="e">
        <f>IF(#REF!="",1,0)</f>
        <v>#REF!</v>
      </c>
      <c r="H127" t="e">
        <f>IF(#REF!="",1,0)</f>
        <v>#REF!</v>
      </c>
      <c r="I127" t="e">
        <f t="shared" si="3"/>
        <v>#REF!</v>
      </c>
    </row>
    <row r="128" spans="1:9" x14ac:dyDescent="0.15">
      <c r="A128" s="25" t="e">
        <f>#REF!</f>
        <v>#REF!</v>
      </c>
      <c r="B128" t="e">
        <f>IF(#REF!="",0,1)</f>
        <v>#REF!</v>
      </c>
      <c r="C128" t="e">
        <f>IF(OR(#REF!="NAME",#REF!="",LEFT(#REF!,2)&lt;&gt;LEFT(#REF!,2)),1,0)</f>
        <v>#REF!</v>
      </c>
      <c r="D128" t="e">
        <f>IF(OR(#REF!="NAME",#REF!="",LEFT(#REF!,2)&lt;&gt;LEFT(#REF!,2)),1,0)</f>
        <v>#REF!</v>
      </c>
      <c r="E128" t="e">
        <f>IF(#REF!="",1,0)</f>
        <v>#REF!</v>
      </c>
      <c r="F128" t="e">
        <f>IF(#REF!="",1,0)</f>
        <v>#REF!</v>
      </c>
      <c r="G128" t="e">
        <f>IF(#REF!="",1,0)</f>
        <v>#REF!</v>
      </c>
      <c r="H128" t="e">
        <f>IF(#REF!="",1,0)</f>
        <v>#REF!</v>
      </c>
      <c r="I128" t="e">
        <f t="shared" si="3"/>
        <v>#REF!</v>
      </c>
    </row>
    <row r="129" spans="1:9" x14ac:dyDescent="0.15">
      <c r="A129" s="25" t="e">
        <f>#REF!</f>
        <v>#REF!</v>
      </c>
      <c r="B129" t="e">
        <f>IF(#REF!="",0,1)</f>
        <v>#REF!</v>
      </c>
      <c r="C129" t="e">
        <f>IF(OR(#REF!="NAME",#REF!="",LEFT(#REF!,2)&lt;&gt;LEFT(#REF!,2)),1,0)</f>
        <v>#REF!</v>
      </c>
      <c r="D129" t="e">
        <f>IF(OR(#REF!="NAME",#REF!="",LEFT(#REF!,2)&lt;&gt;LEFT(#REF!,2)),1,0)</f>
        <v>#REF!</v>
      </c>
      <c r="E129" t="e">
        <f>IF(#REF!="",1,0)</f>
        <v>#REF!</v>
      </c>
      <c r="F129" t="e">
        <f>IF(#REF!="",1,0)</f>
        <v>#REF!</v>
      </c>
      <c r="G129" t="e">
        <f>IF(#REF!="",1,0)</f>
        <v>#REF!</v>
      </c>
      <c r="H129" t="e">
        <f>IF(#REF!="",1,0)</f>
        <v>#REF!</v>
      </c>
      <c r="I129" t="e">
        <f t="shared" si="3"/>
        <v>#REF!</v>
      </c>
    </row>
    <row r="130" spans="1:9" x14ac:dyDescent="0.15">
      <c r="A130" s="25" t="e">
        <f>#REF!</f>
        <v>#REF!</v>
      </c>
      <c r="B130" t="e">
        <f>IF(#REF!="",0,1)</f>
        <v>#REF!</v>
      </c>
      <c r="C130" t="e">
        <f>IF(OR(#REF!="NAME",#REF!="",LEFT(#REF!,2)&lt;&gt;LEFT(#REF!,2)),1,0)</f>
        <v>#REF!</v>
      </c>
      <c r="D130" t="e">
        <f>IF(OR(#REF!="NAME",#REF!="",LEFT(#REF!,2)&lt;&gt;LEFT(#REF!,2)),1,0)</f>
        <v>#REF!</v>
      </c>
      <c r="E130" t="e">
        <f>IF(#REF!="",1,0)</f>
        <v>#REF!</v>
      </c>
      <c r="F130" t="e">
        <f>IF(#REF!="",1,0)</f>
        <v>#REF!</v>
      </c>
      <c r="G130" t="e">
        <f>IF(#REF!="",1,0)</f>
        <v>#REF!</v>
      </c>
      <c r="H130" t="e">
        <f>IF(#REF!="",1,0)</f>
        <v>#REF!</v>
      </c>
      <c r="I130" t="e">
        <f t="shared" si="3"/>
        <v>#REF!</v>
      </c>
    </row>
    <row r="131" spans="1:9" x14ac:dyDescent="0.15">
      <c r="A131" s="25" t="e">
        <f>#REF!</f>
        <v>#REF!</v>
      </c>
      <c r="B131" t="e">
        <f>IF(#REF!="",0,1)</f>
        <v>#REF!</v>
      </c>
      <c r="C131" t="e">
        <f>IF(OR(#REF!="NAME",#REF!="",LEFT(#REF!,2)&lt;&gt;LEFT(#REF!,2)),1,0)</f>
        <v>#REF!</v>
      </c>
      <c r="D131" t="e">
        <f>IF(OR(#REF!="NAME",#REF!="",LEFT(#REF!,2)&lt;&gt;LEFT(#REF!,2)),1,0)</f>
        <v>#REF!</v>
      </c>
      <c r="E131" t="e">
        <f>IF(#REF!="",1,0)</f>
        <v>#REF!</v>
      </c>
      <c r="F131" t="e">
        <f>IF(#REF!="",1,0)</f>
        <v>#REF!</v>
      </c>
      <c r="G131" t="e">
        <f>IF(#REF!="",1,0)</f>
        <v>#REF!</v>
      </c>
      <c r="H131" t="e">
        <f>IF(#REF!="",1,0)</f>
        <v>#REF!</v>
      </c>
      <c r="I131" t="e">
        <f t="shared" si="3"/>
        <v>#REF!</v>
      </c>
    </row>
    <row r="132" spans="1:9" x14ac:dyDescent="0.15">
      <c r="A132" s="25" t="e">
        <f>#REF!</f>
        <v>#REF!</v>
      </c>
      <c r="B132" t="e">
        <f>IF(#REF!="",0,1)</f>
        <v>#REF!</v>
      </c>
      <c r="C132" t="e">
        <f>IF(OR(#REF!="NAME",#REF!="",LEFT(#REF!,2)&lt;&gt;LEFT(#REF!,2)),1,0)</f>
        <v>#REF!</v>
      </c>
      <c r="D132" t="e">
        <f>IF(OR(#REF!="NAME",#REF!="",LEFT(#REF!,2)&lt;&gt;LEFT(#REF!,2)),1,0)</f>
        <v>#REF!</v>
      </c>
      <c r="E132" t="e">
        <f>IF(#REF!="",1,0)</f>
        <v>#REF!</v>
      </c>
      <c r="F132" t="e">
        <f>IF(#REF!="",1,0)</f>
        <v>#REF!</v>
      </c>
      <c r="G132" t="e">
        <f>IF(#REF!="",1,0)</f>
        <v>#REF!</v>
      </c>
      <c r="H132" t="e">
        <f>IF(#REF!="",1,0)</f>
        <v>#REF!</v>
      </c>
      <c r="I132" t="e">
        <f t="shared" si="3"/>
        <v>#REF!</v>
      </c>
    </row>
    <row r="133" spans="1:9" x14ac:dyDescent="0.15">
      <c r="A133" s="25" t="e">
        <f>#REF!</f>
        <v>#REF!</v>
      </c>
      <c r="B133" t="e">
        <f>IF(#REF!="",0,1)</f>
        <v>#REF!</v>
      </c>
      <c r="C133" t="e">
        <f>IF(OR(#REF!="NAME",#REF!="",LEFT(#REF!,2)&lt;&gt;LEFT(#REF!,2)),1,0)</f>
        <v>#REF!</v>
      </c>
      <c r="D133" t="e">
        <f>IF(OR(#REF!="NAME",#REF!="",LEFT(#REF!,2)&lt;&gt;LEFT(#REF!,2)),1,0)</f>
        <v>#REF!</v>
      </c>
      <c r="E133" t="e">
        <f>IF(#REF!="",1,0)</f>
        <v>#REF!</v>
      </c>
      <c r="F133" t="e">
        <f>IF(#REF!="",1,0)</f>
        <v>#REF!</v>
      </c>
      <c r="G133" t="e">
        <f>IF(#REF!="",1,0)</f>
        <v>#REF!</v>
      </c>
      <c r="H133" t="e">
        <f>IF(#REF!="",1,0)</f>
        <v>#REF!</v>
      </c>
      <c r="I133" t="e">
        <f t="shared" si="3"/>
        <v>#REF!</v>
      </c>
    </row>
    <row r="134" spans="1:9" x14ac:dyDescent="0.15">
      <c r="A134" s="25" t="e">
        <f>#REF!</f>
        <v>#REF!</v>
      </c>
      <c r="B134" t="e">
        <f>IF(#REF!="",0,1)</f>
        <v>#REF!</v>
      </c>
      <c r="C134" t="e">
        <f>IF(OR(#REF!="NAME",#REF!="",LEFT(#REF!,2)&lt;&gt;LEFT(#REF!,2)),1,0)</f>
        <v>#REF!</v>
      </c>
      <c r="D134" t="e">
        <f>IF(OR(#REF!="NAME",#REF!="",LEFT(#REF!,2)&lt;&gt;LEFT(#REF!,2)),1,0)</f>
        <v>#REF!</v>
      </c>
      <c r="E134" t="e">
        <f>IF(#REF!="",1,0)</f>
        <v>#REF!</v>
      </c>
      <c r="F134" t="e">
        <f>IF(#REF!="",1,0)</f>
        <v>#REF!</v>
      </c>
      <c r="G134" t="e">
        <f>IF(#REF!="",1,0)</f>
        <v>#REF!</v>
      </c>
      <c r="H134" t="e">
        <f>IF(#REF!="",1,0)</f>
        <v>#REF!</v>
      </c>
      <c r="I134" t="e">
        <f t="shared" si="3"/>
        <v>#REF!</v>
      </c>
    </row>
    <row r="135" spans="1:9" x14ac:dyDescent="0.15">
      <c r="A135" s="25" t="e">
        <f>#REF!</f>
        <v>#REF!</v>
      </c>
      <c r="B135" t="e">
        <f>IF(#REF!="",0,1)</f>
        <v>#REF!</v>
      </c>
      <c r="C135" t="e">
        <f>IF(OR(#REF!="NAME",#REF!="",LEFT(#REF!,2)&lt;&gt;LEFT(#REF!,2)),1,0)</f>
        <v>#REF!</v>
      </c>
      <c r="D135" t="e">
        <f>IF(OR(#REF!="NAME",#REF!="",LEFT(#REF!,2)&lt;&gt;LEFT(#REF!,2)),1,0)</f>
        <v>#REF!</v>
      </c>
      <c r="E135" t="e">
        <f>IF(#REF!="",1,0)</f>
        <v>#REF!</v>
      </c>
      <c r="F135" t="e">
        <f>IF(#REF!="",1,0)</f>
        <v>#REF!</v>
      </c>
      <c r="G135" t="e">
        <f>IF(#REF!="",1,0)</f>
        <v>#REF!</v>
      </c>
      <c r="H135" t="e">
        <f>IF(#REF!="",1,0)</f>
        <v>#REF!</v>
      </c>
      <c r="I135" t="e">
        <f t="shared" si="3"/>
        <v>#REF!</v>
      </c>
    </row>
    <row r="136" spans="1:9" x14ac:dyDescent="0.15">
      <c r="A136" s="25" t="e">
        <f>#REF!</f>
        <v>#REF!</v>
      </c>
      <c r="B136" t="e">
        <f>IF(#REF!="",0,1)</f>
        <v>#REF!</v>
      </c>
      <c r="C136" t="e">
        <f>IF(OR(#REF!="NAME",#REF!="",LEFT(#REF!,2)&lt;&gt;LEFT(#REF!,2)),1,0)</f>
        <v>#REF!</v>
      </c>
      <c r="D136" t="e">
        <f>IF(OR(#REF!="NAME",#REF!="",LEFT(#REF!,2)&lt;&gt;LEFT(#REF!,2)),1,0)</f>
        <v>#REF!</v>
      </c>
      <c r="E136" t="e">
        <f>IF(#REF!="",1,0)</f>
        <v>#REF!</v>
      </c>
      <c r="F136" t="e">
        <f>IF(#REF!="",1,0)</f>
        <v>#REF!</v>
      </c>
      <c r="G136" t="e">
        <f>IF(#REF!="",1,0)</f>
        <v>#REF!</v>
      </c>
      <c r="H136" t="e">
        <f>IF(#REF!="",1,0)</f>
        <v>#REF!</v>
      </c>
      <c r="I136" t="e">
        <f t="shared" si="3"/>
        <v>#REF!</v>
      </c>
    </row>
    <row r="137" spans="1:9" x14ac:dyDescent="0.15">
      <c r="A137" s="25" t="e">
        <f>#REF!</f>
        <v>#REF!</v>
      </c>
      <c r="B137" t="e">
        <f>IF(#REF!="",0,1)</f>
        <v>#REF!</v>
      </c>
      <c r="C137" t="e">
        <f>IF(OR(#REF!="NAME",#REF!="",LEFT(#REF!,2)&lt;&gt;LEFT(#REF!,2)),1,0)</f>
        <v>#REF!</v>
      </c>
      <c r="D137" t="e">
        <f>IF(OR(#REF!="NAME",#REF!="",LEFT(#REF!,2)&lt;&gt;LEFT(#REF!,2)),1,0)</f>
        <v>#REF!</v>
      </c>
      <c r="E137" t="e">
        <f>IF(#REF!="",1,0)</f>
        <v>#REF!</v>
      </c>
      <c r="F137" t="e">
        <f>IF(#REF!="",1,0)</f>
        <v>#REF!</v>
      </c>
      <c r="G137" t="e">
        <f>IF(#REF!="",1,0)</f>
        <v>#REF!</v>
      </c>
      <c r="H137" t="e">
        <f>IF(#REF!="",1,0)</f>
        <v>#REF!</v>
      </c>
      <c r="I137" t="e">
        <f t="shared" si="3"/>
        <v>#REF!</v>
      </c>
    </row>
    <row r="138" spans="1:9" x14ac:dyDescent="0.15">
      <c r="A138" s="25" t="e">
        <f>#REF!</f>
        <v>#REF!</v>
      </c>
      <c r="B138" t="e">
        <f>IF(#REF!="",0,1)</f>
        <v>#REF!</v>
      </c>
      <c r="C138" t="e">
        <f>IF(OR(#REF!="NAME",#REF!="",LEFT(#REF!,2)&lt;&gt;LEFT(#REF!,2)),1,0)</f>
        <v>#REF!</v>
      </c>
      <c r="D138" t="e">
        <f>IF(OR(#REF!="NAME",#REF!="",LEFT(#REF!,2)&lt;&gt;LEFT(#REF!,2)),1,0)</f>
        <v>#REF!</v>
      </c>
      <c r="E138" t="e">
        <f>IF(#REF!="",1,0)</f>
        <v>#REF!</v>
      </c>
      <c r="F138" t="e">
        <f>IF(#REF!="",1,0)</f>
        <v>#REF!</v>
      </c>
      <c r="G138" t="e">
        <f>IF(#REF!="",1,0)</f>
        <v>#REF!</v>
      </c>
      <c r="H138" t="e">
        <f>IF(#REF!="",1,0)</f>
        <v>#REF!</v>
      </c>
      <c r="I138" t="e">
        <f t="shared" si="3"/>
        <v>#REF!</v>
      </c>
    </row>
    <row r="139" spans="1:9" x14ac:dyDescent="0.15">
      <c r="A139" s="25" t="e">
        <f>#REF!</f>
        <v>#REF!</v>
      </c>
      <c r="B139" t="e">
        <f>IF(#REF!="",0,1)</f>
        <v>#REF!</v>
      </c>
      <c r="C139" t="e">
        <f>IF(OR(#REF!="NAME",#REF!="",LEFT(#REF!,2)&lt;&gt;LEFT(#REF!,2)),1,0)</f>
        <v>#REF!</v>
      </c>
      <c r="D139" t="e">
        <f>IF(OR(#REF!="NAME",#REF!="",LEFT(#REF!,2)&lt;&gt;LEFT(#REF!,2)),1,0)</f>
        <v>#REF!</v>
      </c>
      <c r="E139" t="e">
        <f>IF(#REF!="",1,0)</f>
        <v>#REF!</v>
      </c>
      <c r="F139" t="e">
        <f>IF(#REF!="",1,0)</f>
        <v>#REF!</v>
      </c>
      <c r="G139" t="e">
        <f>IF(#REF!="",1,0)</f>
        <v>#REF!</v>
      </c>
      <c r="H139" t="e">
        <f>IF(#REF!="",1,0)</f>
        <v>#REF!</v>
      </c>
      <c r="I139" t="e">
        <f t="shared" si="3"/>
        <v>#REF!</v>
      </c>
    </row>
    <row r="140" spans="1:9" x14ac:dyDescent="0.15">
      <c r="A140" s="25" t="e">
        <f>#REF!</f>
        <v>#REF!</v>
      </c>
      <c r="B140" t="e">
        <f>IF(#REF!="",0,1)</f>
        <v>#REF!</v>
      </c>
      <c r="C140" t="e">
        <f>IF(OR(#REF!="NAME",#REF!="",LEFT(#REF!,2)&lt;&gt;LEFT(#REF!,2)),1,0)</f>
        <v>#REF!</v>
      </c>
      <c r="D140" t="e">
        <f>IF(OR(#REF!="NAME",#REF!="",LEFT(#REF!,2)&lt;&gt;LEFT(#REF!,2)),1,0)</f>
        <v>#REF!</v>
      </c>
      <c r="E140" t="e">
        <f>IF(#REF!="",1,0)</f>
        <v>#REF!</v>
      </c>
      <c r="F140" t="e">
        <f>IF(#REF!="",1,0)</f>
        <v>#REF!</v>
      </c>
      <c r="G140" t="e">
        <f>IF(#REF!="",1,0)</f>
        <v>#REF!</v>
      </c>
      <c r="H140" t="e">
        <f>IF(#REF!="",1,0)</f>
        <v>#REF!</v>
      </c>
      <c r="I140" t="e">
        <f t="shared" si="3"/>
        <v>#REF!</v>
      </c>
    </row>
    <row r="141" spans="1:9" x14ac:dyDescent="0.15">
      <c r="A141" s="25" t="e">
        <f>#REF!</f>
        <v>#REF!</v>
      </c>
      <c r="B141" t="e">
        <f>IF(#REF!="",0,1)</f>
        <v>#REF!</v>
      </c>
      <c r="C141" t="e">
        <f>IF(OR(#REF!="NAME",#REF!="",LEFT(#REF!,2)&lt;&gt;LEFT(#REF!,2)),1,0)</f>
        <v>#REF!</v>
      </c>
      <c r="D141" t="e">
        <f>IF(OR(#REF!="NAME",#REF!="",LEFT(#REF!,2)&lt;&gt;LEFT(#REF!,2)),1,0)</f>
        <v>#REF!</v>
      </c>
      <c r="E141" t="e">
        <f>IF(#REF!="",1,0)</f>
        <v>#REF!</v>
      </c>
      <c r="F141" t="e">
        <f>IF(#REF!="",1,0)</f>
        <v>#REF!</v>
      </c>
      <c r="G141" t="e">
        <f>IF(#REF!="",1,0)</f>
        <v>#REF!</v>
      </c>
      <c r="H141" t="e">
        <f>IF(#REF!="",1,0)</f>
        <v>#REF!</v>
      </c>
      <c r="I141" t="e">
        <f t="shared" si="3"/>
        <v>#REF!</v>
      </c>
    </row>
    <row r="142" spans="1:9" x14ac:dyDescent="0.15">
      <c r="A142" s="25" t="e">
        <f>#REF!</f>
        <v>#REF!</v>
      </c>
      <c r="B142" t="e">
        <f>IF(#REF!="",0,1)</f>
        <v>#REF!</v>
      </c>
      <c r="C142" t="e">
        <f>IF(OR(#REF!="NAME",#REF!="",LEFT(#REF!,2)&lt;&gt;LEFT(#REF!,2)),1,0)</f>
        <v>#REF!</v>
      </c>
      <c r="D142" t="e">
        <f>IF(OR(#REF!="NAME",#REF!="",LEFT(#REF!,2)&lt;&gt;LEFT(#REF!,2)),1,0)</f>
        <v>#REF!</v>
      </c>
      <c r="E142" t="e">
        <f>IF(#REF!="",1,0)</f>
        <v>#REF!</v>
      </c>
      <c r="F142" t="e">
        <f>IF(#REF!="",1,0)</f>
        <v>#REF!</v>
      </c>
      <c r="G142" t="e">
        <f>IF(#REF!="",1,0)</f>
        <v>#REF!</v>
      </c>
      <c r="H142" t="e">
        <f>IF(#REF!="",1,0)</f>
        <v>#REF!</v>
      </c>
      <c r="I142" t="e">
        <f t="shared" si="3"/>
        <v>#REF!</v>
      </c>
    </row>
    <row r="143" spans="1:9" x14ac:dyDescent="0.15">
      <c r="A143" s="25" t="e">
        <f>#REF!</f>
        <v>#REF!</v>
      </c>
      <c r="B143" t="e">
        <f>IF(#REF!="",0,1)</f>
        <v>#REF!</v>
      </c>
      <c r="C143" t="e">
        <f>IF(OR(#REF!="NAME",#REF!="",LEFT(#REF!,2)&lt;&gt;LEFT(#REF!,2)),1,0)</f>
        <v>#REF!</v>
      </c>
      <c r="D143" t="e">
        <f>IF(OR(#REF!="NAME",#REF!="",LEFT(#REF!,2)&lt;&gt;LEFT(#REF!,2)),1,0)</f>
        <v>#REF!</v>
      </c>
      <c r="E143" t="e">
        <f>IF(#REF!="",1,0)</f>
        <v>#REF!</v>
      </c>
      <c r="F143" t="e">
        <f>IF(#REF!="",1,0)</f>
        <v>#REF!</v>
      </c>
      <c r="G143" t="e">
        <f>IF(#REF!="",1,0)</f>
        <v>#REF!</v>
      </c>
      <c r="H143" t="e">
        <f>IF(#REF!="",1,0)</f>
        <v>#REF!</v>
      </c>
      <c r="I143" t="e">
        <f t="shared" si="3"/>
        <v>#REF!</v>
      </c>
    </row>
    <row r="144" spans="1:9" x14ac:dyDescent="0.15">
      <c r="A144" s="25" t="e">
        <f>#REF!</f>
        <v>#REF!</v>
      </c>
      <c r="B144" t="e">
        <f>IF(#REF!="",0,1)</f>
        <v>#REF!</v>
      </c>
      <c r="C144" t="e">
        <f>IF(OR(#REF!="NAME",#REF!="",LEFT(#REF!,2)&lt;&gt;LEFT(#REF!,2)),1,0)</f>
        <v>#REF!</v>
      </c>
      <c r="D144" t="e">
        <f>IF(OR(#REF!="NAME",#REF!="",LEFT(#REF!,2)&lt;&gt;LEFT(#REF!,2)),1,0)</f>
        <v>#REF!</v>
      </c>
      <c r="E144" t="e">
        <f>IF(#REF!="",1,0)</f>
        <v>#REF!</v>
      </c>
      <c r="F144" t="e">
        <f>IF(#REF!="",1,0)</f>
        <v>#REF!</v>
      </c>
      <c r="G144" t="e">
        <f>IF(#REF!="",1,0)</f>
        <v>#REF!</v>
      </c>
      <c r="H144" t="e">
        <f>IF(#REF!="",1,0)</f>
        <v>#REF!</v>
      </c>
      <c r="I144" t="e">
        <f t="shared" si="3"/>
        <v>#REF!</v>
      </c>
    </row>
    <row r="145" spans="1:9" x14ac:dyDescent="0.15">
      <c r="A145" s="25" t="e">
        <f>#REF!</f>
        <v>#REF!</v>
      </c>
      <c r="B145" t="e">
        <f>IF(#REF!="",0,1)</f>
        <v>#REF!</v>
      </c>
      <c r="C145" t="e">
        <f>IF(OR(#REF!="NAME",#REF!="",LEFT(#REF!,2)&lt;&gt;LEFT(#REF!,2)),1,0)</f>
        <v>#REF!</v>
      </c>
      <c r="D145" t="e">
        <f>IF(OR(#REF!="NAME",#REF!="",LEFT(#REF!,2)&lt;&gt;LEFT(#REF!,2)),1,0)</f>
        <v>#REF!</v>
      </c>
      <c r="E145" t="e">
        <f>IF(#REF!="",1,0)</f>
        <v>#REF!</v>
      </c>
      <c r="F145" t="e">
        <f>IF(#REF!="",1,0)</f>
        <v>#REF!</v>
      </c>
      <c r="G145" t="e">
        <f>IF(#REF!="",1,0)</f>
        <v>#REF!</v>
      </c>
      <c r="H145" t="e">
        <f>IF(#REF!="",1,0)</f>
        <v>#REF!</v>
      </c>
      <c r="I145" t="e">
        <f t="shared" si="3"/>
        <v>#REF!</v>
      </c>
    </row>
    <row r="146" spans="1:9" x14ac:dyDescent="0.15">
      <c r="A146" s="25" t="e">
        <f>#REF!</f>
        <v>#REF!</v>
      </c>
      <c r="B146" t="e">
        <f>IF(#REF!="",0,1)</f>
        <v>#REF!</v>
      </c>
      <c r="C146" t="e">
        <f>IF(OR(#REF!="NAME",#REF!="",LEFT(#REF!,2)&lt;&gt;LEFT(#REF!,2)),1,0)</f>
        <v>#REF!</v>
      </c>
      <c r="D146" t="e">
        <f>IF(OR(#REF!="NAME",#REF!="",LEFT(#REF!,2)&lt;&gt;LEFT(#REF!,2)),1,0)</f>
        <v>#REF!</v>
      </c>
      <c r="E146" t="e">
        <f>IF(#REF!="",1,0)</f>
        <v>#REF!</v>
      </c>
      <c r="F146" t="e">
        <f>IF(#REF!="",1,0)</f>
        <v>#REF!</v>
      </c>
      <c r="G146" t="e">
        <f>IF(#REF!="",1,0)</f>
        <v>#REF!</v>
      </c>
      <c r="H146" t="e">
        <f>IF(#REF!="",1,0)</f>
        <v>#REF!</v>
      </c>
      <c r="I146" t="e">
        <f t="shared" si="3"/>
        <v>#REF!</v>
      </c>
    </row>
    <row r="147" spans="1:9" x14ac:dyDescent="0.15">
      <c r="A147" s="25" t="e">
        <f>#REF!</f>
        <v>#REF!</v>
      </c>
      <c r="B147" t="e">
        <f>IF(#REF!="",0,1)</f>
        <v>#REF!</v>
      </c>
      <c r="C147" t="e">
        <f>IF(OR(#REF!="NAME",#REF!="",LEFT(#REF!,2)&lt;&gt;LEFT(#REF!,2)),1,0)</f>
        <v>#REF!</v>
      </c>
      <c r="D147" t="e">
        <f>IF(OR(#REF!="NAME",#REF!="",LEFT(#REF!,2)&lt;&gt;LEFT(#REF!,2)),1,0)</f>
        <v>#REF!</v>
      </c>
      <c r="E147" t="e">
        <f>IF(#REF!="",1,0)</f>
        <v>#REF!</v>
      </c>
      <c r="F147" t="e">
        <f>IF(#REF!="",1,0)</f>
        <v>#REF!</v>
      </c>
      <c r="G147" t="e">
        <f>IF(#REF!="",1,0)</f>
        <v>#REF!</v>
      </c>
      <c r="H147" t="e">
        <f>IF(#REF!="",1,0)</f>
        <v>#REF!</v>
      </c>
      <c r="I147" t="e">
        <f t="shared" si="3"/>
        <v>#REF!</v>
      </c>
    </row>
    <row r="148" spans="1:9" x14ac:dyDescent="0.15">
      <c r="A148" s="25" t="e">
        <f>#REF!</f>
        <v>#REF!</v>
      </c>
      <c r="B148" t="e">
        <f>IF(#REF!="",0,1)</f>
        <v>#REF!</v>
      </c>
      <c r="C148" t="e">
        <f>IF(OR(#REF!="NAME",#REF!="",LEFT(#REF!,2)&lt;&gt;LEFT(#REF!,2)),1,0)</f>
        <v>#REF!</v>
      </c>
      <c r="D148" t="e">
        <f>IF(OR(#REF!="NAME",#REF!="",LEFT(#REF!,2)&lt;&gt;LEFT(#REF!,2)),1,0)</f>
        <v>#REF!</v>
      </c>
      <c r="E148" t="e">
        <f>IF(#REF!="",1,0)</f>
        <v>#REF!</v>
      </c>
      <c r="F148" t="e">
        <f>IF(#REF!="",1,0)</f>
        <v>#REF!</v>
      </c>
      <c r="G148" t="e">
        <f>IF(#REF!="",1,0)</f>
        <v>#REF!</v>
      </c>
      <c r="H148" t="e">
        <f>IF(#REF!="",1,0)</f>
        <v>#REF!</v>
      </c>
      <c r="I148" t="e">
        <f t="shared" si="3"/>
        <v>#REF!</v>
      </c>
    </row>
    <row r="149" spans="1:9" x14ac:dyDescent="0.15">
      <c r="A149" s="25" t="e">
        <f>#REF!</f>
        <v>#REF!</v>
      </c>
      <c r="B149" t="e">
        <f>IF(#REF!="",0,1)</f>
        <v>#REF!</v>
      </c>
      <c r="C149" t="e">
        <f>IF(OR(#REF!="NAME",#REF!="",LEFT(#REF!,2)&lt;&gt;LEFT(#REF!,2)),1,0)</f>
        <v>#REF!</v>
      </c>
      <c r="D149" t="e">
        <f>IF(OR(#REF!="NAME",#REF!="",LEFT(#REF!,2)&lt;&gt;LEFT(#REF!,2)),1,0)</f>
        <v>#REF!</v>
      </c>
      <c r="E149" t="e">
        <f>IF(#REF!="",1,0)</f>
        <v>#REF!</v>
      </c>
      <c r="F149" t="e">
        <f>IF(#REF!="",1,0)</f>
        <v>#REF!</v>
      </c>
      <c r="G149" t="e">
        <f>IF(#REF!="",1,0)</f>
        <v>#REF!</v>
      </c>
      <c r="H149" t="e">
        <f>IF(#REF!="",1,0)</f>
        <v>#REF!</v>
      </c>
      <c r="I149" t="e">
        <f t="shared" si="3"/>
        <v>#REF!</v>
      </c>
    </row>
    <row r="150" spans="1:9" x14ac:dyDescent="0.15">
      <c r="A150" s="25" t="e">
        <f>#REF!</f>
        <v>#REF!</v>
      </c>
      <c r="B150" t="e">
        <f>IF(#REF!="",0,1)</f>
        <v>#REF!</v>
      </c>
      <c r="C150" t="e">
        <f>IF(OR(#REF!="NAME",#REF!="",LEFT(#REF!,2)&lt;&gt;LEFT(#REF!,2)),1,0)</f>
        <v>#REF!</v>
      </c>
      <c r="D150" t="e">
        <f>IF(OR(#REF!="NAME",#REF!="",LEFT(#REF!,2)&lt;&gt;LEFT(#REF!,2)),1,0)</f>
        <v>#REF!</v>
      </c>
      <c r="E150" t="e">
        <f>IF(#REF!="",1,0)</f>
        <v>#REF!</v>
      </c>
      <c r="F150" t="e">
        <f>IF(#REF!="",1,0)</f>
        <v>#REF!</v>
      </c>
      <c r="G150" t="e">
        <f>IF(#REF!="",1,0)</f>
        <v>#REF!</v>
      </c>
      <c r="H150" t="e">
        <f>IF(#REF!="",1,0)</f>
        <v>#REF!</v>
      </c>
      <c r="I150" t="e">
        <f t="shared" si="3"/>
        <v>#REF!</v>
      </c>
    </row>
    <row r="151" spans="1:9" x14ac:dyDescent="0.15">
      <c r="A151" s="25" t="e">
        <f>#REF!</f>
        <v>#REF!</v>
      </c>
      <c r="B151" t="e">
        <f>IF(#REF!="",0,1)</f>
        <v>#REF!</v>
      </c>
      <c r="C151" t="e">
        <f>IF(OR(#REF!="NAME",#REF!="",LEFT(#REF!,2)&lt;&gt;LEFT(#REF!,2)),1,0)</f>
        <v>#REF!</v>
      </c>
      <c r="D151" t="e">
        <f>IF(OR(#REF!="NAME",#REF!="",LEFT(#REF!,2)&lt;&gt;LEFT(#REF!,2)),1,0)</f>
        <v>#REF!</v>
      </c>
      <c r="E151" t="e">
        <f>IF(#REF!="",1,0)</f>
        <v>#REF!</v>
      </c>
      <c r="F151" t="e">
        <f>IF(#REF!="",1,0)</f>
        <v>#REF!</v>
      </c>
      <c r="G151" t="e">
        <f>IF(#REF!="",1,0)</f>
        <v>#REF!</v>
      </c>
      <c r="H151" t="e">
        <f>IF(#REF!="",1,0)</f>
        <v>#REF!</v>
      </c>
      <c r="I151" t="e">
        <f t="shared" si="3"/>
        <v>#REF!</v>
      </c>
    </row>
    <row r="152" spans="1:9" x14ac:dyDescent="0.15">
      <c r="A152" s="25" t="e">
        <f>#REF!</f>
        <v>#REF!</v>
      </c>
      <c r="B152" t="e">
        <f>IF(#REF!="",0,1)</f>
        <v>#REF!</v>
      </c>
      <c r="C152" t="e">
        <f>IF(OR(#REF!="NAME",#REF!="",LEFT(#REF!,2)&lt;&gt;LEFT(#REF!,2)),1,0)</f>
        <v>#REF!</v>
      </c>
      <c r="D152" t="e">
        <f>IF(OR(#REF!="NAME",#REF!="",LEFT(#REF!,2)&lt;&gt;LEFT(#REF!,2)),1,0)</f>
        <v>#REF!</v>
      </c>
      <c r="E152" t="e">
        <f>IF(#REF!="",1,0)</f>
        <v>#REF!</v>
      </c>
      <c r="F152" t="e">
        <f>IF(#REF!="",1,0)</f>
        <v>#REF!</v>
      </c>
      <c r="G152" t="e">
        <f>IF(#REF!="",1,0)</f>
        <v>#REF!</v>
      </c>
      <c r="H152" t="e">
        <f>IF(#REF!="",1,0)</f>
        <v>#REF!</v>
      </c>
      <c r="I152" t="e">
        <f t="shared" si="3"/>
        <v>#REF!</v>
      </c>
    </row>
    <row r="153" spans="1:9" x14ac:dyDescent="0.15">
      <c r="A153" s="25" t="e">
        <f>#REF!</f>
        <v>#REF!</v>
      </c>
      <c r="B153" t="e">
        <f>IF(#REF!="",0,1)</f>
        <v>#REF!</v>
      </c>
      <c r="C153" t="e">
        <f>IF(OR(#REF!="NAME",#REF!="",LEFT(#REF!,2)&lt;&gt;LEFT(#REF!,2)),1,0)</f>
        <v>#REF!</v>
      </c>
      <c r="D153" t="e">
        <f>IF(OR(#REF!="NAME",#REF!="",LEFT(#REF!,2)&lt;&gt;LEFT(#REF!,2)),1,0)</f>
        <v>#REF!</v>
      </c>
      <c r="E153" t="e">
        <f>IF(#REF!="",1,0)</f>
        <v>#REF!</v>
      </c>
      <c r="F153" t="e">
        <f>IF(#REF!="",1,0)</f>
        <v>#REF!</v>
      </c>
      <c r="G153" t="e">
        <f>IF(#REF!="",1,0)</f>
        <v>#REF!</v>
      </c>
      <c r="H153" t="e">
        <f>IF(#REF!="",1,0)</f>
        <v>#REF!</v>
      </c>
      <c r="I153" t="e">
        <f t="shared" si="3"/>
        <v>#REF!</v>
      </c>
    </row>
    <row r="154" spans="1:9" x14ac:dyDescent="0.15">
      <c r="A154" s="25" t="e">
        <f>#REF!</f>
        <v>#REF!</v>
      </c>
      <c r="B154" t="e">
        <f>IF(#REF!="",0,1)</f>
        <v>#REF!</v>
      </c>
      <c r="C154" t="e">
        <f>IF(OR(#REF!="NAME",#REF!="",LEFT(#REF!,2)&lt;&gt;LEFT(#REF!,2)),1,0)</f>
        <v>#REF!</v>
      </c>
      <c r="D154" t="e">
        <f>IF(OR(#REF!="NAME",#REF!="",LEFT(#REF!,2)&lt;&gt;LEFT(#REF!,2)),1,0)</f>
        <v>#REF!</v>
      </c>
      <c r="E154" t="e">
        <f>IF(#REF!="",1,0)</f>
        <v>#REF!</v>
      </c>
      <c r="F154" t="e">
        <f>IF(#REF!="",1,0)</f>
        <v>#REF!</v>
      </c>
      <c r="G154" t="e">
        <f>IF(#REF!="",1,0)</f>
        <v>#REF!</v>
      </c>
      <c r="H154" t="e">
        <f>IF(#REF!="",1,0)</f>
        <v>#REF!</v>
      </c>
      <c r="I154" t="e">
        <f t="shared" si="3"/>
        <v>#REF!</v>
      </c>
    </row>
    <row r="155" spans="1:9" x14ac:dyDescent="0.15">
      <c r="A155" s="25" t="e">
        <f>#REF!</f>
        <v>#REF!</v>
      </c>
      <c r="B155" t="e">
        <f>IF(#REF!="",0,1)</f>
        <v>#REF!</v>
      </c>
      <c r="C155" t="e">
        <f>IF(OR(#REF!="NAME",#REF!="",LEFT(#REF!,2)&lt;&gt;LEFT(#REF!,2)),1,0)</f>
        <v>#REF!</v>
      </c>
      <c r="D155" t="e">
        <f>IF(OR(#REF!="NAME",#REF!="",LEFT(#REF!,2)&lt;&gt;LEFT(#REF!,2)),1,0)</f>
        <v>#REF!</v>
      </c>
      <c r="E155" t="e">
        <f>IF(#REF!="",1,0)</f>
        <v>#REF!</v>
      </c>
      <c r="F155" t="e">
        <f>IF(#REF!="",1,0)</f>
        <v>#REF!</v>
      </c>
      <c r="G155" t="e">
        <f>IF(#REF!="",1,0)</f>
        <v>#REF!</v>
      </c>
      <c r="H155" t="e">
        <f>IF(#REF!="",1,0)</f>
        <v>#REF!</v>
      </c>
      <c r="I155" t="e">
        <f t="shared" si="3"/>
        <v>#REF!</v>
      </c>
    </row>
    <row r="156" spans="1:9" x14ac:dyDescent="0.15">
      <c r="A156" s="25" t="e">
        <f>#REF!</f>
        <v>#REF!</v>
      </c>
      <c r="B156" t="e">
        <f>IF(#REF!="",0,1)</f>
        <v>#REF!</v>
      </c>
      <c r="C156" t="e">
        <f>IF(OR(#REF!="NAME",#REF!="",LEFT(#REF!,2)&lt;&gt;LEFT(#REF!,2)),1,0)</f>
        <v>#REF!</v>
      </c>
      <c r="D156" t="e">
        <f>IF(OR(#REF!="NAME",#REF!="",LEFT(#REF!,2)&lt;&gt;LEFT(#REF!,2)),1,0)</f>
        <v>#REF!</v>
      </c>
      <c r="E156" t="e">
        <f>IF(#REF!="",1,0)</f>
        <v>#REF!</v>
      </c>
      <c r="F156" t="e">
        <f>IF(#REF!="",1,0)</f>
        <v>#REF!</v>
      </c>
      <c r="G156" t="e">
        <f>IF(#REF!="",1,0)</f>
        <v>#REF!</v>
      </c>
      <c r="H156" t="e">
        <f>IF(#REF!="",1,0)</f>
        <v>#REF!</v>
      </c>
      <c r="I156" t="e">
        <f t="shared" si="3"/>
        <v>#REF!</v>
      </c>
    </row>
    <row r="157" spans="1:9" x14ac:dyDescent="0.15">
      <c r="A157" s="25" t="e">
        <f>#REF!</f>
        <v>#REF!</v>
      </c>
      <c r="B157" t="e">
        <f>IF(#REF!="",0,1)</f>
        <v>#REF!</v>
      </c>
      <c r="C157" t="e">
        <f>IF(OR(#REF!="NAME",#REF!="",LEFT(#REF!,2)&lt;&gt;LEFT(#REF!,2)),1,0)</f>
        <v>#REF!</v>
      </c>
      <c r="D157" t="e">
        <f>IF(OR(#REF!="NAME",#REF!="",LEFT(#REF!,2)&lt;&gt;LEFT(#REF!,2)),1,0)</f>
        <v>#REF!</v>
      </c>
      <c r="E157" t="e">
        <f>IF(#REF!="",1,0)</f>
        <v>#REF!</v>
      </c>
      <c r="F157" t="e">
        <f>IF(#REF!="",1,0)</f>
        <v>#REF!</v>
      </c>
      <c r="G157" t="e">
        <f>IF(#REF!="",1,0)</f>
        <v>#REF!</v>
      </c>
      <c r="H157" t="e">
        <f>IF(#REF!="",1,0)</f>
        <v>#REF!</v>
      </c>
      <c r="I157" t="e">
        <f t="shared" si="3"/>
        <v>#REF!</v>
      </c>
    </row>
    <row r="158" spans="1:9" x14ac:dyDescent="0.15">
      <c r="A158" s="25" t="e">
        <f>#REF!</f>
        <v>#REF!</v>
      </c>
      <c r="B158" t="e">
        <f>IF(#REF!="",0,1)</f>
        <v>#REF!</v>
      </c>
      <c r="C158" t="e">
        <f>IF(OR(#REF!="NAME",#REF!="",LEFT(#REF!,2)&lt;&gt;LEFT(#REF!,2)),1,0)</f>
        <v>#REF!</v>
      </c>
      <c r="D158" t="e">
        <f>IF(OR(#REF!="NAME",#REF!="",LEFT(#REF!,2)&lt;&gt;LEFT(#REF!,2)),1,0)</f>
        <v>#REF!</v>
      </c>
      <c r="E158" t="e">
        <f>IF(#REF!="",1,0)</f>
        <v>#REF!</v>
      </c>
      <c r="F158" t="e">
        <f>IF(#REF!="",1,0)</f>
        <v>#REF!</v>
      </c>
      <c r="G158" t="e">
        <f>IF(#REF!="",1,0)</f>
        <v>#REF!</v>
      </c>
      <c r="H158" t="e">
        <f>IF(#REF!="",1,0)</f>
        <v>#REF!</v>
      </c>
      <c r="I158" t="e">
        <f t="shared" si="3"/>
        <v>#REF!</v>
      </c>
    </row>
    <row r="159" spans="1:9" x14ac:dyDescent="0.15">
      <c r="A159" s="25" t="e">
        <f>#REF!</f>
        <v>#REF!</v>
      </c>
      <c r="B159" t="e">
        <f>IF(#REF!="",0,1)</f>
        <v>#REF!</v>
      </c>
      <c r="C159" t="e">
        <f>IF(OR(#REF!="NAME",#REF!="",LEFT(#REF!,2)&lt;&gt;LEFT(#REF!,2)),1,0)</f>
        <v>#REF!</v>
      </c>
      <c r="D159" t="e">
        <f>IF(OR(#REF!="NAME",#REF!="",LEFT(#REF!,2)&lt;&gt;LEFT(#REF!,2)),1,0)</f>
        <v>#REF!</v>
      </c>
      <c r="E159" t="e">
        <f>IF(#REF!="",1,0)</f>
        <v>#REF!</v>
      </c>
      <c r="F159" t="e">
        <f>IF(#REF!="",1,0)</f>
        <v>#REF!</v>
      </c>
      <c r="G159" t="e">
        <f>IF(#REF!="",1,0)</f>
        <v>#REF!</v>
      </c>
      <c r="H159" t="e">
        <f>IF(#REF!="",1,0)</f>
        <v>#REF!</v>
      </c>
      <c r="I159" t="e">
        <f t="shared" si="3"/>
        <v>#REF!</v>
      </c>
    </row>
    <row r="160" spans="1:9" x14ac:dyDescent="0.15">
      <c r="A160" s="25" t="e">
        <f>#REF!</f>
        <v>#REF!</v>
      </c>
      <c r="B160" t="e">
        <f>IF(#REF!="",0,1)</f>
        <v>#REF!</v>
      </c>
      <c r="C160" t="e">
        <f>IF(OR(#REF!="NAME",#REF!="",LEFT(#REF!,2)&lt;&gt;LEFT(#REF!,2)),1,0)</f>
        <v>#REF!</v>
      </c>
      <c r="D160" t="e">
        <f>IF(OR(#REF!="NAME",#REF!="",LEFT(#REF!,2)&lt;&gt;LEFT(#REF!,2)),1,0)</f>
        <v>#REF!</v>
      </c>
      <c r="E160" t="e">
        <f>IF(#REF!="",1,0)</f>
        <v>#REF!</v>
      </c>
      <c r="F160" t="e">
        <f>IF(#REF!="",1,0)</f>
        <v>#REF!</v>
      </c>
      <c r="G160" t="e">
        <f>IF(#REF!="",1,0)</f>
        <v>#REF!</v>
      </c>
      <c r="H160" t="e">
        <f>IF(#REF!="",1,0)</f>
        <v>#REF!</v>
      </c>
      <c r="I160" t="e">
        <f t="shared" si="3"/>
        <v>#REF!</v>
      </c>
    </row>
    <row r="161" spans="1:9" x14ac:dyDescent="0.15">
      <c r="A161" s="25" t="e">
        <f>#REF!</f>
        <v>#REF!</v>
      </c>
      <c r="B161" t="e">
        <f>IF(#REF!="",0,1)</f>
        <v>#REF!</v>
      </c>
      <c r="C161" t="e">
        <f>IF(OR(#REF!="NAME",#REF!="",LEFT(#REF!,2)&lt;&gt;LEFT(#REF!,2)),1,0)</f>
        <v>#REF!</v>
      </c>
      <c r="D161" t="e">
        <f>IF(OR(#REF!="NAME",#REF!="",LEFT(#REF!,2)&lt;&gt;LEFT(#REF!,2)),1,0)</f>
        <v>#REF!</v>
      </c>
      <c r="E161" t="e">
        <f>IF(#REF!="",1,0)</f>
        <v>#REF!</v>
      </c>
      <c r="F161" t="e">
        <f>IF(#REF!="",1,0)</f>
        <v>#REF!</v>
      </c>
      <c r="G161" t="e">
        <f>IF(#REF!="",1,0)</f>
        <v>#REF!</v>
      </c>
      <c r="H161" t="e">
        <f>IF(#REF!="",1,0)</f>
        <v>#REF!</v>
      </c>
      <c r="I161" t="e">
        <f t="shared" si="3"/>
        <v>#REF!</v>
      </c>
    </row>
    <row r="162" spans="1:9" x14ac:dyDescent="0.15">
      <c r="A162" s="25" t="e">
        <f>#REF!</f>
        <v>#REF!</v>
      </c>
      <c r="B162" t="e">
        <f>IF(#REF!="",0,1)</f>
        <v>#REF!</v>
      </c>
      <c r="C162" t="e">
        <f>IF(OR(#REF!="NAME",#REF!="",LEFT(#REF!,2)&lt;&gt;LEFT(#REF!,2)),1,0)</f>
        <v>#REF!</v>
      </c>
      <c r="D162" t="e">
        <f>IF(OR(#REF!="NAME",#REF!="",LEFT(#REF!,2)&lt;&gt;LEFT(#REF!,2)),1,0)</f>
        <v>#REF!</v>
      </c>
      <c r="E162" t="e">
        <f>IF(#REF!="",1,0)</f>
        <v>#REF!</v>
      </c>
      <c r="F162" t="e">
        <f>IF(#REF!="",1,0)</f>
        <v>#REF!</v>
      </c>
      <c r="G162" t="e">
        <f>IF(#REF!="",1,0)</f>
        <v>#REF!</v>
      </c>
      <c r="H162" t="e">
        <f>IF(#REF!="",1,0)</f>
        <v>#REF!</v>
      </c>
      <c r="I162" t="e">
        <f t="shared" si="3"/>
        <v>#REF!</v>
      </c>
    </row>
    <row r="163" spans="1:9" x14ac:dyDescent="0.15">
      <c r="A163" s="25" t="e">
        <f>#REF!</f>
        <v>#REF!</v>
      </c>
      <c r="B163" t="e">
        <f>IF(#REF!="",0,1)</f>
        <v>#REF!</v>
      </c>
      <c r="C163" t="e">
        <f>IF(OR(#REF!="NAME",#REF!="",LEFT(#REF!,2)&lt;&gt;LEFT(#REF!,2)),1,0)</f>
        <v>#REF!</v>
      </c>
      <c r="D163" t="e">
        <f>IF(OR(#REF!="NAME",#REF!="",LEFT(#REF!,2)&lt;&gt;LEFT(#REF!,2)),1,0)</f>
        <v>#REF!</v>
      </c>
      <c r="E163" t="e">
        <f>IF(#REF!="",1,0)</f>
        <v>#REF!</v>
      </c>
      <c r="F163" t="e">
        <f>IF(#REF!="",1,0)</f>
        <v>#REF!</v>
      </c>
      <c r="G163" t="e">
        <f>IF(#REF!="",1,0)</f>
        <v>#REF!</v>
      </c>
      <c r="H163" t="e">
        <f>IF(#REF!="",1,0)</f>
        <v>#REF!</v>
      </c>
      <c r="I163" t="e">
        <f t="shared" si="3"/>
        <v>#REF!</v>
      </c>
    </row>
    <row r="164" spans="1:9" x14ac:dyDescent="0.15">
      <c r="A164" s="25" t="e">
        <f>#REF!</f>
        <v>#REF!</v>
      </c>
      <c r="B164" t="e">
        <f>IF(#REF!="",0,1)</f>
        <v>#REF!</v>
      </c>
      <c r="C164" t="e">
        <f>IF(OR(#REF!="NAME",#REF!="",LEFT(#REF!,2)&lt;&gt;LEFT(#REF!,2)),1,0)</f>
        <v>#REF!</v>
      </c>
      <c r="D164" t="e">
        <f>IF(OR(#REF!="NAME",#REF!="",LEFT(#REF!,2)&lt;&gt;LEFT(#REF!,2)),1,0)</f>
        <v>#REF!</v>
      </c>
      <c r="E164" t="e">
        <f>IF(#REF!="",1,0)</f>
        <v>#REF!</v>
      </c>
      <c r="F164" t="e">
        <f>IF(#REF!="",1,0)</f>
        <v>#REF!</v>
      </c>
      <c r="G164" t="e">
        <f>IF(#REF!="",1,0)</f>
        <v>#REF!</v>
      </c>
      <c r="H164" t="e">
        <f>IF(#REF!="",1,0)</f>
        <v>#REF!</v>
      </c>
      <c r="I164" t="e">
        <f t="shared" si="3"/>
        <v>#REF!</v>
      </c>
    </row>
    <row r="165" spans="1:9" x14ac:dyDescent="0.15">
      <c r="A165" s="25" t="e">
        <f>#REF!</f>
        <v>#REF!</v>
      </c>
      <c r="B165" t="e">
        <f>IF(#REF!="",0,1)</f>
        <v>#REF!</v>
      </c>
      <c r="C165" t="e">
        <f>IF(OR(#REF!="NAME",#REF!="",LEFT(#REF!,2)&lt;&gt;LEFT(#REF!,2)),1,0)</f>
        <v>#REF!</v>
      </c>
      <c r="D165" t="e">
        <f>IF(OR(#REF!="NAME",#REF!="",LEFT(#REF!,2)&lt;&gt;LEFT(#REF!,2)),1,0)</f>
        <v>#REF!</v>
      </c>
      <c r="E165" t="e">
        <f>IF(#REF!="",1,0)</f>
        <v>#REF!</v>
      </c>
      <c r="F165" t="e">
        <f>IF(#REF!="",1,0)</f>
        <v>#REF!</v>
      </c>
      <c r="G165" t="e">
        <f>IF(#REF!="",1,0)</f>
        <v>#REF!</v>
      </c>
      <c r="H165" t="e">
        <f>IF(#REF!="",1,0)</f>
        <v>#REF!</v>
      </c>
      <c r="I165" t="e">
        <f t="shared" si="3"/>
        <v>#REF!</v>
      </c>
    </row>
    <row r="166" spans="1:9" x14ac:dyDescent="0.15">
      <c r="A166" s="25" t="e">
        <f>#REF!</f>
        <v>#REF!</v>
      </c>
      <c r="B166" t="e">
        <f>IF(#REF!="",0,1)</f>
        <v>#REF!</v>
      </c>
      <c r="C166" t="e">
        <f>IF(OR(#REF!="NAME",#REF!="",LEFT(#REF!,2)&lt;&gt;LEFT(#REF!,2)),1,0)</f>
        <v>#REF!</v>
      </c>
      <c r="D166" t="e">
        <f>IF(OR(#REF!="NAME",#REF!="",LEFT(#REF!,2)&lt;&gt;LEFT(#REF!,2)),1,0)</f>
        <v>#REF!</v>
      </c>
      <c r="E166" t="e">
        <f>IF(#REF!="",1,0)</f>
        <v>#REF!</v>
      </c>
      <c r="F166" t="e">
        <f>IF(#REF!="",1,0)</f>
        <v>#REF!</v>
      </c>
      <c r="G166" t="e">
        <f>IF(#REF!="",1,0)</f>
        <v>#REF!</v>
      </c>
      <c r="H166" t="e">
        <f>IF(#REF!="",1,0)</f>
        <v>#REF!</v>
      </c>
      <c r="I166" t="e">
        <f t="shared" si="3"/>
        <v>#REF!</v>
      </c>
    </row>
    <row r="167" spans="1:9" x14ac:dyDescent="0.15">
      <c r="A167" s="25" t="e">
        <f>#REF!</f>
        <v>#REF!</v>
      </c>
      <c r="B167" t="e">
        <f>IF(#REF!="",0,1)</f>
        <v>#REF!</v>
      </c>
      <c r="C167" t="e">
        <f>IF(OR(#REF!="NAME",#REF!="",LEFT(#REF!,2)&lt;&gt;LEFT(#REF!,2)),1,0)</f>
        <v>#REF!</v>
      </c>
      <c r="D167" t="e">
        <f>IF(OR(#REF!="NAME",#REF!="",LEFT(#REF!,2)&lt;&gt;LEFT(#REF!,2)),1,0)</f>
        <v>#REF!</v>
      </c>
      <c r="E167" t="e">
        <f>IF(#REF!="",1,0)</f>
        <v>#REF!</v>
      </c>
      <c r="F167" t="e">
        <f>IF(#REF!="",1,0)</f>
        <v>#REF!</v>
      </c>
      <c r="G167" t="e">
        <f>IF(#REF!="",1,0)</f>
        <v>#REF!</v>
      </c>
      <c r="H167" t="e">
        <f>IF(#REF!="",1,0)</f>
        <v>#REF!</v>
      </c>
      <c r="I167" t="e">
        <f t="shared" si="3"/>
        <v>#REF!</v>
      </c>
    </row>
    <row r="168" spans="1:9" x14ac:dyDescent="0.15">
      <c r="A168" s="25" t="e">
        <f>#REF!</f>
        <v>#REF!</v>
      </c>
      <c r="B168" t="e">
        <f>IF(#REF!="",0,1)</f>
        <v>#REF!</v>
      </c>
      <c r="C168" t="e">
        <f>IF(OR(#REF!="NAME",#REF!="",LEFT(#REF!,2)&lt;&gt;LEFT(#REF!,2)),1,0)</f>
        <v>#REF!</v>
      </c>
      <c r="D168" t="e">
        <f>IF(OR(#REF!="NAME",#REF!="",LEFT(#REF!,2)&lt;&gt;LEFT(#REF!,2)),1,0)</f>
        <v>#REF!</v>
      </c>
      <c r="E168" t="e">
        <f>IF(#REF!="",1,0)</f>
        <v>#REF!</v>
      </c>
      <c r="F168" t="e">
        <f>IF(#REF!="",1,0)</f>
        <v>#REF!</v>
      </c>
      <c r="G168" t="e">
        <f>IF(#REF!="",1,0)</f>
        <v>#REF!</v>
      </c>
      <c r="H168" t="e">
        <f>IF(#REF!="",1,0)</f>
        <v>#REF!</v>
      </c>
      <c r="I168" t="e">
        <f t="shared" si="3"/>
        <v>#REF!</v>
      </c>
    </row>
    <row r="169" spans="1:9" x14ac:dyDescent="0.15">
      <c r="A169" s="25" t="e">
        <f>#REF!</f>
        <v>#REF!</v>
      </c>
      <c r="B169" t="e">
        <f>IF(#REF!="",0,1)</f>
        <v>#REF!</v>
      </c>
      <c r="C169" t="e">
        <f>IF(OR(#REF!="NAME",#REF!="",LEFT(#REF!,2)&lt;&gt;LEFT(#REF!,2)),1,0)</f>
        <v>#REF!</v>
      </c>
      <c r="D169" t="e">
        <f>IF(OR(#REF!="NAME",#REF!="",LEFT(#REF!,2)&lt;&gt;LEFT(#REF!,2)),1,0)</f>
        <v>#REF!</v>
      </c>
      <c r="E169" t="e">
        <f>IF(#REF!="",1,0)</f>
        <v>#REF!</v>
      </c>
      <c r="F169" t="e">
        <f>IF(#REF!="",1,0)</f>
        <v>#REF!</v>
      </c>
      <c r="G169" t="e">
        <f>IF(#REF!="",1,0)</f>
        <v>#REF!</v>
      </c>
      <c r="H169" t="e">
        <f>IF(#REF!="",1,0)</f>
        <v>#REF!</v>
      </c>
      <c r="I169" t="e">
        <f t="shared" ref="I169:I205" si="4">IF(B169=1,SUM(C169:H169),0)</f>
        <v>#REF!</v>
      </c>
    </row>
    <row r="170" spans="1:9" x14ac:dyDescent="0.15">
      <c r="A170" s="25" t="e">
        <f>#REF!</f>
        <v>#REF!</v>
      </c>
      <c r="B170" t="e">
        <f>IF(#REF!="",0,1)</f>
        <v>#REF!</v>
      </c>
      <c r="C170" t="e">
        <f>IF(OR(#REF!="NAME",#REF!="",LEFT(#REF!,2)&lt;&gt;LEFT(#REF!,2)),1,0)</f>
        <v>#REF!</v>
      </c>
      <c r="D170" t="e">
        <f>IF(OR(#REF!="NAME",#REF!="",LEFT(#REF!,2)&lt;&gt;LEFT(#REF!,2)),1,0)</f>
        <v>#REF!</v>
      </c>
      <c r="E170" t="e">
        <f>IF(#REF!="",1,0)</f>
        <v>#REF!</v>
      </c>
      <c r="F170" t="e">
        <f>IF(#REF!="",1,0)</f>
        <v>#REF!</v>
      </c>
      <c r="G170" t="e">
        <f>IF(#REF!="",1,0)</f>
        <v>#REF!</v>
      </c>
      <c r="H170" t="e">
        <f>IF(#REF!="",1,0)</f>
        <v>#REF!</v>
      </c>
      <c r="I170" t="e">
        <f t="shared" si="4"/>
        <v>#REF!</v>
      </c>
    </row>
    <row r="171" spans="1:9" x14ac:dyDescent="0.15">
      <c r="A171" s="25" t="e">
        <f>#REF!</f>
        <v>#REF!</v>
      </c>
      <c r="B171" t="e">
        <f>IF(#REF!="",0,1)</f>
        <v>#REF!</v>
      </c>
      <c r="C171" t="e">
        <f>IF(OR(#REF!="NAME",#REF!="",LEFT(#REF!,2)&lt;&gt;LEFT(#REF!,2)),1,0)</f>
        <v>#REF!</v>
      </c>
      <c r="D171" t="e">
        <f>IF(OR(#REF!="NAME",#REF!="",LEFT(#REF!,2)&lt;&gt;LEFT(#REF!,2)),1,0)</f>
        <v>#REF!</v>
      </c>
      <c r="E171" t="e">
        <f>IF(#REF!="",1,0)</f>
        <v>#REF!</v>
      </c>
      <c r="F171" t="e">
        <f>IF(#REF!="",1,0)</f>
        <v>#REF!</v>
      </c>
      <c r="G171" t="e">
        <f>IF(#REF!="",1,0)</f>
        <v>#REF!</v>
      </c>
      <c r="H171" t="e">
        <f>IF(#REF!="",1,0)</f>
        <v>#REF!</v>
      </c>
      <c r="I171" t="e">
        <f t="shared" si="4"/>
        <v>#REF!</v>
      </c>
    </row>
    <row r="172" spans="1:9" x14ac:dyDescent="0.15">
      <c r="A172" s="25" t="e">
        <f>#REF!</f>
        <v>#REF!</v>
      </c>
      <c r="B172" t="e">
        <f>IF(#REF!="",0,1)</f>
        <v>#REF!</v>
      </c>
      <c r="C172" t="e">
        <f>IF(OR(#REF!="NAME",#REF!="",LEFT(#REF!,2)&lt;&gt;LEFT(#REF!,2)),1,0)</f>
        <v>#REF!</v>
      </c>
      <c r="D172" t="e">
        <f>IF(OR(#REF!="NAME",#REF!="",LEFT(#REF!,2)&lt;&gt;LEFT(#REF!,2)),1,0)</f>
        <v>#REF!</v>
      </c>
      <c r="E172" t="e">
        <f>IF(#REF!="",1,0)</f>
        <v>#REF!</v>
      </c>
      <c r="F172" t="e">
        <f>IF(#REF!="",1,0)</f>
        <v>#REF!</v>
      </c>
      <c r="G172" t="e">
        <f>IF(#REF!="",1,0)</f>
        <v>#REF!</v>
      </c>
      <c r="H172" t="e">
        <f>IF(#REF!="",1,0)</f>
        <v>#REF!</v>
      </c>
      <c r="I172" t="e">
        <f t="shared" si="4"/>
        <v>#REF!</v>
      </c>
    </row>
    <row r="173" spans="1:9" x14ac:dyDescent="0.15">
      <c r="A173" s="25" t="e">
        <f>#REF!</f>
        <v>#REF!</v>
      </c>
      <c r="B173" t="e">
        <f>IF(#REF!="",0,1)</f>
        <v>#REF!</v>
      </c>
      <c r="C173" t="e">
        <f>IF(OR(#REF!="NAME",#REF!="",LEFT(#REF!,2)&lt;&gt;LEFT(#REF!,2)),1,0)</f>
        <v>#REF!</v>
      </c>
      <c r="D173" t="e">
        <f>IF(OR(#REF!="NAME",#REF!="",LEFT(#REF!,2)&lt;&gt;LEFT(#REF!,2)),1,0)</f>
        <v>#REF!</v>
      </c>
      <c r="E173" t="e">
        <f>IF(#REF!="",1,0)</f>
        <v>#REF!</v>
      </c>
      <c r="F173" t="e">
        <f>IF(#REF!="",1,0)</f>
        <v>#REF!</v>
      </c>
      <c r="G173" t="e">
        <f>IF(#REF!="",1,0)</f>
        <v>#REF!</v>
      </c>
      <c r="H173" t="e">
        <f>IF(#REF!="",1,0)</f>
        <v>#REF!</v>
      </c>
      <c r="I173" t="e">
        <f t="shared" si="4"/>
        <v>#REF!</v>
      </c>
    </row>
    <row r="174" spans="1:9" x14ac:dyDescent="0.15">
      <c r="A174" s="25" t="e">
        <f>#REF!</f>
        <v>#REF!</v>
      </c>
      <c r="B174" t="e">
        <f>IF(#REF!="",0,1)</f>
        <v>#REF!</v>
      </c>
      <c r="C174" t="e">
        <f>IF(OR(#REF!="NAME",#REF!="",LEFT(#REF!,2)&lt;&gt;LEFT(#REF!,2)),1,0)</f>
        <v>#REF!</v>
      </c>
      <c r="D174" t="e">
        <f>IF(OR(#REF!="NAME",#REF!="",LEFT(#REF!,2)&lt;&gt;LEFT(#REF!,2)),1,0)</f>
        <v>#REF!</v>
      </c>
      <c r="E174" t="e">
        <f>IF(#REF!="",1,0)</f>
        <v>#REF!</v>
      </c>
      <c r="F174" t="e">
        <f>IF(#REF!="",1,0)</f>
        <v>#REF!</v>
      </c>
      <c r="G174" t="e">
        <f>IF(#REF!="",1,0)</f>
        <v>#REF!</v>
      </c>
      <c r="H174" t="e">
        <f>IF(#REF!="",1,0)</f>
        <v>#REF!</v>
      </c>
      <c r="I174" t="e">
        <f t="shared" si="4"/>
        <v>#REF!</v>
      </c>
    </row>
    <row r="175" spans="1:9" x14ac:dyDescent="0.15">
      <c r="A175" s="25" t="e">
        <f>#REF!</f>
        <v>#REF!</v>
      </c>
      <c r="B175" t="e">
        <f>IF(#REF!="",0,1)</f>
        <v>#REF!</v>
      </c>
      <c r="C175" t="e">
        <f>IF(OR(#REF!="NAME",#REF!="",LEFT(#REF!,2)&lt;&gt;LEFT(#REF!,2)),1,0)</f>
        <v>#REF!</v>
      </c>
      <c r="D175" t="e">
        <f>IF(OR(#REF!="NAME",#REF!="",LEFT(#REF!,2)&lt;&gt;LEFT(#REF!,2)),1,0)</f>
        <v>#REF!</v>
      </c>
      <c r="E175" t="e">
        <f>IF(#REF!="",1,0)</f>
        <v>#REF!</v>
      </c>
      <c r="F175" t="e">
        <f>IF(#REF!="",1,0)</f>
        <v>#REF!</v>
      </c>
      <c r="G175" t="e">
        <f>IF(#REF!="",1,0)</f>
        <v>#REF!</v>
      </c>
      <c r="H175" t="e">
        <f>IF(#REF!="",1,0)</f>
        <v>#REF!</v>
      </c>
      <c r="I175" t="e">
        <f t="shared" si="4"/>
        <v>#REF!</v>
      </c>
    </row>
    <row r="176" spans="1:9" x14ac:dyDescent="0.15">
      <c r="A176" s="25" t="e">
        <f>#REF!</f>
        <v>#REF!</v>
      </c>
      <c r="B176" t="e">
        <f>IF(#REF!="",0,1)</f>
        <v>#REF!</v>
      </c>
      <c r="C176" t="e">
        <f>IF(OR(#REF!="NAME",#REF!="",LEFT(#REF!,2)&lt;&gt;LEFT(#REF!,2)),1,0)</f>
        <v>#REF!</v>
      </c>
      <c r="D176" t="e">
        <f>IF(OR(#REF!="NAME",#REF!="",LEFT(#REF!,2)&lt;&gt;LEFT(#REF!,2)),1,0)</f>
        <v>#REF!</v>
      </c>
      <c r="E176" t="e">
        <f>IF(#REF!="",1,0)</f>
        <v>#REF!</v>
      </c>
      <c r="F176" t="e">
        <f>IF(#REF!="",1,0)</f>
        <v>#REF!</v>
      </c>
      <c r="G176" t="e">
        <f>IF(#REF!="",1,0)</f>
        <v>#REF!</v>
      </c>
      <c r="H176" t="e">
        <f>IF(#REF!="",1,0)</f>
        <v>#REF!</v>
      </c>
      <c r="I176" t="e">
        <f t="shared" si="4"/>
        <v>#REF!</v>
      </c>
    </row>
    <row r="177" spans="1:9" x14ac:dyDescent="0.15">
      <c r="A177" s="25" t="e">
        <f>#REF!</f>
        <v>#REF!</v>
      </c>
      <c r="B177" t="e">
        <f>IF(#REF!="",0,1)</f>
        <v>#REF!</v>
      </c>
      <c r="C177" t="e">
        <f>IF(OR(#REF!="NAME",#REF!="",LEFT(#REF!,2)&lt;&gt;LEFT(#REF!,2)),1,0)</f>
        <v>#REF!</v>
      </c>
      <c r="D177" t="e">
        <f>IF(OR(#REF!="NAME",#REF!="",LEFT(#REF!,2)&lt;&gt;LEFT(#REF!,2)),1,0)</f>
        <v>#REF!</v>
      </c>
      <c r="E177" t="e">
        <f>IF(#REF!="",1,0)</f>
        <v>#REF!</v>
      </c>
      <c r="F177" t="e">
        <f>IF(#REF!="",1,0)</f>
        <v>#REF!</v>
      </c>
      <c r="G177" t="e">
        <f>IF(#REF!="",1,0)</f>
        <v>#REF!</v>
      </c>
      <c r="H177" t="e">
        <f>IF(#REF!="",1,0)</f>
        <v>#REF!</v>
      </c>
      <c r="I177" t="e">
        <f t="shared" si="4"/>
        <v>#REF!</v>
      </c>
    </row>
    <row r="178" spans="1:9" x14ac:dyDescent="0.15">
      <c r="A178" s="25" t="e">
        <f>#REF!</f>
        <v>#REF!</v>
      </c>
      <c r="B178" t="e">
        <f>IF(#REF!="",0,1)</f>
        <v>#REF!</v>
      </c>
      <c r="C178" t="e">
        <f>IF(OR(#REF!="NAME",#REF!="",LEFT(#REF!,2)&lt;&gt;LEFT(#REF!,2)),1,0)</f>
        <v>#REF!</v>
      </c>
      <c r="D178" t="e">
        <f>IF(OR(#REF!="NAME",#REF!="",LEFT(#REF!,2)&lt;&gt;LEFT(#REF!,2)),1,0)</f>
        <v>#REF!</v>
      </c>
      <c r="E178" t="e">
        <f>IF(#REF!="",1,0)</f>
        <v>#REF!</v>
      </c>
      <c r="F178" t="e">
        <f>IF(#REF!="",1,0)</f>
        <v>#REF!</v>
      </c>
      <c r="G178" t="e">
        <f>IF(#REF!="",1,0)</f>
        <v>#REF!</v>
      </c>
      <c r="H178" t="e">
        <f>IF(#REF!="",1,0)</f>
        <v>#REF!</v>
      </c>
      <c r="I178" t="e">
        <f t="shared" si="4"/>
        <v>#REF!</v>
      </c>
    </row>
    <row r="179" spans="1:9" x14ac:dyDescent="0.15">
      <c r="A179" s="25" t="e">
        <f>#REF!</f>
        <v>#REF!</v>
      </c>
      <c r="B179" t="e">
        <f>IF(#REF!="",0,1)</f>
        <v>#REF!</v>
      </c>
      <c r="C179" t="e">
        <f>IF(OR(#REF!="NAME",#REF!="",LEFT(#REF!,2)&lt;&gt;LEFT(#REF!,2)),1,0)</f>
        <v>#REF!</v>
      </c>
      <c r="D179" t="e">
        <f>IF(OR(#REF!="NAME",#REF!="",LEFT(#REF!,2)&lt;&gt;LEFT(#REF!,2)),1,0)</f>
        <v>#REF!</v>
      </c>
      <c r="E179" t="e">
        <f>IF(#REF!="",1,0)</f>
        <v>#REF!</v>
      </c>
      <c r="F179" t="e">
        <f>IF(#REF!="",1,0)</f>
        <v>#REF!</v>
      </c>
      <c r="G179" t="e">
        <f>IF(#REF!="",1,0)</f>
        <v>#REF!</v>
      </c>
      <c r="H179" t="e">
        <f>IF(#REF!="",1,0)</f>
        <v>#REF!</v>
      </c>
      <c r="I179" t="e">
        <f t="shared" si="4"/>
        <v>#REF!</v>
      </c>
    </row>
    <row r="180" spans="1:9" x14ac:dyDescent="0.15">
      <c r="A180" s="25" t="e">
        <f>#REF!</f>
        <v>#REF!</v>
      </c>
      <c r="B180" t="e">
        <f>IF(#REF!="",0,1)</f>
        <v>#REF!</v>
      </c>
      <c r="C180" t="e">
        <f>IF(OR(#REF!="NAME",#REF!="",LEFT(#REF!,2)&lt;&gt;LEFT(#REF!,2)),1,0)</f>
        <v>#REF!</v>
      </c>
      <c r="D180" t="e">
        <f>IF(OR(#REF!="NAME",#REF!="",LEFT(#REF!,2)&lt;&gt;LEFT(#REF!,2)),1,0)</f>
        <v>#REF!</v>
      </c>
      <c r="E180" t="e">
        <f>IF(#REF!="",1,0)</f>
        <v>#REF!</v>
      </c>
      <c r="F180" t="e">
        <f>IF(#REF!="",1,0)</f>
        <v>#REF!</v>
      </c>
      <c r="G180" t="e">
        <f>IF(#REF!="",1,0)</f>
        <v>#REF!</v>
      </c>
      <c r="H180" t="e">
        <f>IF(#REF!="",1,0)</f>
        <v>#REF!</v>
      </c>
      <c r="I180" t="e">
        <f t="shared" si="4"/>
        <v>#REF!</v>
      </c>
    </row>
    <row r="181" spans="1:9" x14ac:dyDescent="0.15">
      <c r="A181" s="25" t="e">
        <f>#REF!</f>
        <v>#REF!</v>
      </c>
      <c r="B181" t="e">
        <f>IF(#REF!="",0,1)</f>
        <v>#REF!</v>
      </c>
      <c r="C181" t="e">
        <f>IF(OR(#REF!="NAME",#REF!="",LEFT(#REF!,2)&lt;&gt;LEFT(#REF!,2)),1,0)</f>
        <v>#REF!</v>
      </c>
      <c r="D181" t="e">
        <f>IF(OR(#REF!="NAME",#REF!="",LEFT(#REF!,2)&lt;&gt;LEFT(#REF!,2)),1,0)</f>
        <v>#REF!</v>
      </c>
      <c r="E181" t="e">
        <f>IF(#REF!="",1,0)</f>
        <v>#REF!</v>
      </c>
      <c r="F181" t="e">
        <f>IF(#REF!="",1,0)</f>
        <v>#REF!</v>
      </c>
      <c r="G181" t="e">
        <f>IF(#REF!="",1,0)</f>
        <v>#REF!</v>
      </c>
      <c r="H181" t="e">
        <f>IF(#REF!="",1,0)</f>
        <v>#REF!</v>
      </c>
      <c r="I181" t="e">
        <f t="shared" si="4"/>
        <v>#REF!</v>
      </c>
    </row>
    <row r="182" spans="1:9" x14ac:dyDescent="0.15">
      <c r="A182" s="25" t="e">
        <f>#REF!</f>
        <v>#REF!</v>
      </c>
      <c r="B182" t="e">
        <f>IF(#REF!="",0,1)</f>
        <v>#REF!</v>
      </c>
      <c r="C182" t="e">
        <f>IF(OR(#REF!="NAME",#REF!="",LEFT(#REF!,2)&lt;&gt;LEFT(#REF!,2)),1,0)</f>
        <v>#REF!</v>
      </c>
      <c r="D182" t="e">
        <f>IF(OR(#REF!="NAME",#REF!="",LEFT(#REF!,2)&lt;&gt;LEFT(#REF!,2)),1,0)</f>
        <v>#REF!</v>
      </c>
      <c r="E182" t="e">
        <f>IF(#REF!="",1,0)</f>
        <v>#REF!</v>
      </c>
      <c r="F182" t="e">
        <f>IF(#REF!="",1,0)</f>
        <v>#REF!</v>
      </c>
      <c r="G182" t="e">
        <f>IF(#REF!="",1,0)</f>
        <v>#REF!</v>
      </c>
      <c r="H182" t="e">
        <f>IF(#REF!="",1,0)</f>
        <v>#REF!</v>
      </c>
      <c r="I182" t="e">
        <f t="shared" si="4"/>
        <v>#REF!</v>
      </c>
    </row>
    <row r="183" spans="1:9" x14ac:dyDescent="0.15">
      <c r="A183" s="25" t="e">
        <f>#REF!</f>
        <v>#REF!</v>
      </c>
      <c r="B183" t="e">
        <f>IF(#REF!="",0,1)</f>
        <v>#REF!</v>
      </c>
      <c r="C183" t="e">
        <f>IF(OR(#REF!="NAME",#REF!="",LEFT(#REF!,2)&lt;&gt;LEFT(#REF!,2)),1,0)</f>
        <v>#REF!</v>
      </c>
      <c r="D183" t="e">
        <f>IF(OR(#REF!="NAME",#REF!="",LEFT(#REF!,2)&lt;&gt;LEFT(#REF!,2)),1,0)</f>
        <v>#REF!</v>
      </c>
      <c r="E183" t="e">
        <f>IF(#REF!="",1,0)</f>
        <v>#REF!</v>
      </c>
      <c r="F183" t="e">
        <f>IF(#REF!="",1,0)</f>
        <v>#REF!</v>
      </c>
      <c r="G183" t="e">
        <f>IF(#REF!="",1,0)</f>
        <v>#REF!</v>
      </c>
      <c r="H183" t="e">
        <f>IF(#REF!="",1,0)</f>
        <v>#REF!</v>
      </c>
      <c r="I183" t="e">
        <f t="shared" si="4"/>
        <v>#REF!</v>
      </c>
    </row>
    <row r="184" spans="1:9" x14ac:dyDescent="0.15">
      <c r="A184" s="25" t="e">
        <f>#REF!</f>
        <v>#REF!</v>
      </c>
      <c r="B184" t="e">
        <f>IF(#REF!="",0,1)</f>
        <v>#REF!</v>
      </c>
      <c r="C184" t="e">
        <f>IF(OR(#REF!="NAME",#REF!="",LEFT(#REF!,2)&lt;&gt;LEFT(#REF!,2)),1,0)</f>
        <v>#REF!</v>
      </c>
      <c r="D184" t="e">
        <f>IF(OR(#REF!="NAME",#REF!="",LEFT(#REF!,2)&lt;&gt;LEFT(#REF!,2)),1,0)</f>
        <v>#REF!</v>
      </c>
      <c r="E184" t="e">
        <f>IF(#REF!="",1,0)</f>
        <v>#REF!</v>
      </c>
      <c r="F184" t="e">
        <f>IF(#REF!="",1,0)</f>
        <v>#REF!</v>
      </c>
      <c r="G184" t="e">
        <f>IF(#REF!="",1,0)</f>
        <v>#REF!</v>
      </c>
      <c r="H184" t="e">
        <f>IF(#REF!="",1,0)</f>
        <v>#REF!</v>
      </c>
      <c r="I184" t="e">
        <f t="shared" si="4"/>
        <v>#REF!</v>
      </c>
    </row>
    <row r="185" spans="1:9" x14ac:dyDescent="0.15">
      <c r="A185" s="25" t="e">
        <f>#REF!</f>
        <v>#REF!</v>
      </c>
      <c r="B185" t="e">
        <f>IF(#REF!="",0,1)</f>
        <v>#REF!</v>
      </c>
      <c r="C185" t="e">
        <f>IF(OR(#REF!="NAME",#REF!="",LEFT(#REF!,2)&lt;&gt;LEFT(#REF!,2)),1,0)</f>
        <v>#REF!</v>
      </c>
      <c r="D185" t="e">
        <f>IF(OR(#REF!="NAME",#REF!="",LEFT(#REF!,2)&lt;&gt;LEFT(#REF!,2)),1,0)</f>
        <v>#REF!</v>
      </c>
      <c r="E185" t="e">
        <f>IF(#REF!="",1,0)</f>
        <v>#REF!</v>
      </c>
      <c r="F185" t="e">
        <f>IF(#REF!="",1,0)</f>
        <v>#REF!</v>
      </c>
      <c r="G185" t="e">
        <f>IF(#REF!="",1,0)</f>
        <v>#REF!</v>
      </c>
      <c r="H185" t="e">
        <f>IF(#REF!="",1,0)</f>
        <v>#REF!</v>
      </c>
      <c r="I185" t="e">
        <f t="shared" si="4"/>
        <v>#REF!</v>
      </c>
    </row>
    <row r="186" spans="1:9" x14ac:dyDescent="0.15">
      <c r="A186" s="25" t="e">
        <f>#REF!</f>
        <v>#REF!</v>
      </c>
      <c r="B186" t="e">
        <f>IF(#REF!="",0,1)</f>
        <v>#REF!</v>
      </c>
      <c r="C186" t="e">
        <f>IF(OR(#REF!="NAME",#REF!="",LEFT(#REF!,2)&lt;&gt;LEFT(#REF!,2)),1,0)</f>
        <v>#REF!</v>
      </c>
      <c r="D186" t="e">
        <f>IF(OR(#REF!="NAME",#REF!="",LEFT(#REF!,2)&lt;&gt;LEFT(#REF!,2)),1,0)</f>
        <v>#REF!</v>
      </c>
      <c r="E186" t="e">
        <f>IF(#REF!="",1,0)</f>
        <v>#REF!</v>
      </c>
      <c r="F186" t="e">
        <f>IF(#REF!="",1,0)</f>
        <v>#REF!</v>
      </c>
      <c r="G186" t="e">
        <f>IF(#REF!="",1,0)</f>
        <v>#REF!</v>
      </c>
      <c r="H186" t="e">
        <f>IF(#REF!="",1,0)</f>
        <v>#REF!</v>
      </c>
      <c r="I186" t="e">
        <f t="shared" si="4"/>
        <v>#REF!</v>
      </c>
    </row>
    <row r="187" spans="1:9" x14ac:dyDescent="0.15">
      <c r="A187" s="25" t="e">
        <f>#REF!</f>
        <v>#REF!</v>
      </c>
      <c r="B187" t="e">
        <f>IF(#REF!="",0,1)</f>
        <v>#REF!</v>
      </c>
      <c r="C187" t="e">
        <f>IF(OR(#REF!="NAME",#REF!="",LEFT(#REF!,2)&lt;&gt;LEFT(#REF!,2)),1,0)</f>
        <v>#REF!</v>
      </c>
      <c r="D187" t="e">
        <f>IF(OR(#REF!="NAME",#REF!="",LEFT(#REF!,2)&lt;&gt;LEFT(#REF!,2)),1,0)</f>
        <v>#REF!</v>
      </c>
      <c r="E187" t="e">
        <f>IF(#REF!="",1,0)</f>
        <v>#REF!</v>
      </c>
      <c r="F187" t="e">
        <f>IF(#REF!="",1,0)</f>
        <v>#REF!</v>
      </c>
      <c r="G187" t="e">
        <f>IF(#REF!="",1,0)</f>
        <v>#REF!</v>
      </c>
      <c r="H187" t="e">
        <f>IF(#REF!="",1,0)</f>
        <v>#REF!</v>
      </c>
      <c r="I187" t="e">
        <f t="shared" si="4"/>
        <v>#REF!</v>
      </c>
    </row>
    <row r="188" spans="1:9" x14ac:dyDescent="0.15">
      <c r="A188" s="25" t="e">
        <f>#REF!</f>
        <v>#REF!</v>
      </c>
      <c r="B188" t="e">
        <f>IF(#REF!="",0,1)</f>
        <v>#REF!</v>
      </c>
      <c r="C188" t="e">
        <f>IF(OR(#REF!="NAME",#REF!="",LEFT(#REF!,2)&lt;&gt;LEFT(#REF!,2)),1,0)</f>
        <v>#REF!</v>
      </c>
      <c r="D188" t="e">
        <f>IF(OR(#REF!="NAME",#REF!="",LEFT(#REF!,2)&lt;&gt;LEFT(#REF!,2)),1,0)</f>
        <v>#REF!</v>
      </c>
      <c r="E188" t="e">
        <f>IF(#REF!="",1,0)</f>
        <v>#REF!</v>
      </c>
      <c r="F188" t="e">
        <f>IF(#REF!="",1,0)</f>
        <v>#REF!</v>
      </c>
      <c r="G188" t="e">
        <f>IF(#REF!="",1,0)</f>
        <v>#REF!</v>
      </c>
      <c r="H188" t="e">
        <f>IF(#REF!="",1,0)</f>
        <v>#REF!</v>
      </c>
      <c r="I188" t="e">
        <f t="shared" si="4"/>
        <v>#REF!</v>
      </c>
    </row>
    <row r="189" spans="1:9" x14ac:dyDescent="0.15">
      <c r="A189" s="25" t="e">
        <f>#REF!</f>
        <v>#REF!</v>
      </c>
      <c r="B189" t="e">
        <f>IF(#REF!="",0,1)</f>
        <v>#REF!</v>
      </c>
      <c r="C189" t="e">
        <f>IF(OR(#REF!="NAME",#REF!="",LEFT(#REF!,2)&lt;&gt;LEFT(#REF!,2)),1,0)</f>
        <v>#REF!</v>
      </c>
      <c r="D189" t="e">
        <f>IF(OR(#REF!="NAME",#REF!="",LEFT(#REF!,2)&lt;&gt;LEFT(#REF!,2)),1,0)</f>
        <v>#REF!</v>
      </c>
      <c r="E189" t="e">
        <f>IF(#REF!="",1,0)</f>
        <v>#REF!</v>
      </c>
      <c r="F189" t="e">
        <f>IF(#REF!="",1,0)</f>
        <v>#REF!</v>
      </c>
      <c r="G189" t="e">
        <f>IF(#REF!="",1,0)</f>
        <v>#REF!</v>
      </c>
      <c r="H189" t="e">
        <f>IF(#REF!="",1,0)</f>
        <v>#REF!</v>
      </c>
      <c r="I189" t="e">
        <f t="shared" si="4"/>
        <v>#REF!</v>
      </c>
    </row>
    <row r="190" spans="1:9" x14ac:dyDescent="0.15">
      <c r="A190" s="25" t="e">
        <f>#REF!</f>
        <v>#REF!</v>
      </c>
      <c r="B190" t="e">
        <f>IF(#REF!="",0,1)</f>
        <v>#REF!</v>
      </c>
      <c r="C190" t="e">
        <f>IF(OR(#REF!="NAME",#REF!="",LEFT(#REF!,2)&lt;&gt;LEFT(#REF!,2)),1,0)</f>
        <v>#REF!</v>
      </c>
      <c r="D190" t="e">
        <f>IF(OR(#REF!="NAME",#REF!="",LEFT(#REF!,2)&lt;&gt;LEFT(#REF!,2)),1,0)</f>
        <v>#REF!</v>
      </c>
      <c r="E190" t="e">
        <f>IF(#REF!="",1,0)</f>
        <v>#REF!</v>
      </c>
      <c r="F190" t="e">
        <f>IF(#REF!="",1,0)</f>
        <v>#REF!</v>
      </c>
      <c r="G190" t="e">
        <f>IF(#REF!="",1,0)</f>
        <v>#REF!</v>
      </c>
      <c r="H190" t="e">
        <f>IF(#REF!="",1,0)</f>
        <v>#REF!</v>
      </c>
      <c r="I190" t="e">
        <f t="shared" si="4"/>
        <v>#REF!</v>
      </c>
    </row>
    <row r="191" spans="1:9" x14ac:dyDescent="0.15">
      <c r="A191" s="25" t="e">
        <f>#REF!</f>
        <v>#REF!</v>
      </c>
      <c r="B191" t="e">
        <f>IF(#REF!="",0,1)</f>
        <v>#REF!</v>
      </c>
      <c r="C191" t="e">
        <f>IF(OR(#REF!="NAME",#REF!="",LEFT(#REF!,2)&lt;&gt;LEFT(#REF!,2)),1,0)</f>
        <v>#REF!</v>
      </c>
      <c r="D191" t="e">
        <f>IF(OR(#REF!="NAME",#REF!="",LEFT(#REF!,2)&lt;&gt;LEFT(#REF!,2)),1,0)</f>
        <v>#REF!</v>
      </c>
      <c r="E191" t="e">
        <f>IF(#REF!="",1,0)</f>
        <v>#REF!</v>
      </c>
      <c r="F191" t="e">
        <f>IF(#REF!="",1,0)</f>
        <v>#REF!</v>
      </c>
      <c r="G191" t="e">
        <f>IF(#REF!="",1,0)</f>
        <v>#REF!</v>
      </c>
      <c r="H191" t="e">
        <f>IF(#REF!="",1,0)</f>
        <v>#REF!</v>
      </c>
      <c r="I191" t="e">
        <f t="shared" si="4"/>
        <v>#REF!</v>
      </c>
    </row>
    <row r="192" spans="1:9" x14ac:dyDescent="0.15">
      <c r="A192" s="25" t="e">
        <f>#REF!</f>
        <v>#REF!</v>
      </c>
      <c r="B192" t="e">
        <f>IF(#REF!="",0,1)</f>
        <v>#REF!</v>
      </c>
      <c r="C192" t="e">
        <f>IF(OR(#REF!="NAME",#REF!="",LEFT(#REF!,2)&lt;&gt;LEFT(#REF!,2)),1,0)</f>
        <v>#REF!</v>
      </c>
      <c r="D192" t="e">
        <f>IF(OR(#REF!="NAME",#REF!="",LEFT(#REF!,2)&lt;&gt;LEFT(#REF!,2)),1,0)</f>
        <v>#REF!</v>
      </c>
      <c r="E192" t="e">
        <f>IF(#REF!="",1,0)</f>
        <v>#REF!</v>
      </c>
      <c r="F192" t="e">
        <f>IF(#REF!="",1,0)</f>
        <v>#REF!</v>
      </c>
      <c r="G192" t="e">
        <f>IF(#REF!="",1,0)</f>
        <v>#REF!</v>
      </c>
      <c r="H192" t="e">
        <f>IF(#REF!="",1,0)</f>
        <v>#REF!</v>
      </c>
      <c r="I192" t="e">
        <f t="shared" si="4"/>
        <v>#REF!</v>
      </c>
    </row>
    <row r="193" spans="1:9" x14ac:dyDescent="0.15">
      <c r="A193" s="25" t="e">
        <f>#REF!</f>
        <v>#REF!</v>
      </c>
      <c r="B193" t="e">
        <f>IF(#REF!="",0,1)</f>
        <v>#REF!</v>
      </c>
      <c r="C193" t="e">
        <f>IF(OR(#REF!="NAME",#REF!="",LEFT(#REF!,2)&lt;&gt;LEFT(#REF!,2)),1,0)</f>
        <v>#REF!</v>
      </c>
      <c r="D193" t="e">
        <f>IF(OR(#REF!="NAME",#REF!="",LEFT(#REF!,2)&lt;&gt;LEFT(#REF!,2)),1,0)</f>
        <v>#REF!</v>
      </c>
      <c r="E193" t="e">
        <f>IF(#REF!="",1,0)</f>
        <v>#REF!</v>
      </c>
      <c r="F193" t="e">
        <f>IF(#REF!="",1,0)</f>
        <v>#REF!</v>
      </c>
      <c r="G193" t="e">
        <f>IF(#REF!="",1,0)</f>
        <v>#REF!</v>
      </c>
      <c r="H193" t="e">
        <f>IF(#REF!="",1,0)</f>
        <v>#REF!</v>
      </c>
      <c r="I193" t="e">
        <f t="shared" si="4"/>
        <v>#REF!</v>
      </c>
    </row>
    <row r="194" spans="1:9" x14ac:dyDescent="0.15">
      <c r="A194" s="25" t="e">
        <f>#REF!</f>
        <v>#REF!</v>
      </c>
      <c r="B194" t="e">
        <f>IF(#REF!="",0,1)</f>
        <v>#REF!</v>
      </c>
      <c r="C194" t="e">
        <f>IF(OR(#REF!="NAME",#REF!="",LEFT(#REF!,2)&lt;&gt;LEFT(#REF!,2)),1,0)</f>
        <v>#REF!</v>
      </c>
      <c r="D194" t="e">
        <f>IF(OR(#REF!="NAME",#REF!="",LEFT(#REF!,2)&lt;&gt;LEFT(#REF!,2)),1,0)</f>
        <v>#REF!</v>
      </c>
      <c r="E194" t="e">
        <f>IF(#REF!="",1,0)</f>
        <v>#REF!</v>
      </c>
      <c r="F194" t="e">
        <f>IF(#REF!="",1,0)</f>
        <v>#REF!</v>
      </c>
      <c r="G194" t="e">
        <f>IF(#REF!="",1,0)</f>
        <v>#REF!</v>
      </c>
      <c r="H194" t="e">
        <f>IF(#REF!="",1,0)</f>
        <v>#REF!</v>
      </c>
      <c r="I194" t="e">
        <f t="shared" si="4"/>
        <v>#REF!</v>
      </c>
    </row>
    <row r="195" spans="1:9" x14ac:dyDescent="0.15">
      <c r="A195" s="25" t="e">
        <f>#REF!</f>
        <v>#REF!</v>
      </c>
      <c r="B195" t="e">
        <f>IF(#REF!="",0,1)</f>
        <v>#REF!</v>
      </c>
      <c r="C195" t="e">
        <f>IF(OR(#REF!="NAME",#REF!="",LEFT(#REF!,2)&lt;&gt;LEFT(#REF!,2)),1,0)</f>
        <v>#REF!</v>
      </c>
      <c r="D195" t="e">
        <f>IF(OR(#REF!="NAME",#REF!="",LEFT(#REF!,2)&lt;&gt;LEFT(#REF!,2)),1,0)</f>
        <v>#REF!</v>
      </c>
      <c r="E195" t="e">
        <f>IF(#REF!="",1,0)</f>
        <v>#REF!</v>
      </c>
      <c r="F195" t="e">
        <f>IF(#REF!="",1,0)</f>
        <v>#REF!</v>
      </c>
      <c r="G195" t="e">
        <f>IF(#REF!="",1,0)</f>
        <v>#REF!</v>
      </c>
      <c r="H195" t="e">
        <f>IF(#REF!="",1,0)</f>
        <v>#REF!</v>
      </c>
      <c r="I195" t="e">
        <f t="shared" si="4"/>
        <v>#REF!</v>
      </c>
    </row>
    <row r="196" spans="1:9" x14ac:dyDescent="0.15">
      <c r="A196" s="25" t="e">
        <f>#REF!</f>
        <v>#REF!</v>
      </c>
      <c r="B196" t="e">
        <f>IF(#REF!="",0,1)</f>
        <v>#REF!</v>
      </c>
      <c r="C196" t="e">
        <f>IF(OR(#REF!="NAME",#REF!="",LEFT(#REF!,2)&lt;&gt;LEFT(#REF!,2)),1,0)</f>
        <v>#REF!</v>
      </c>
      <c r="D196" t="e">
        <f>IF(OR(#REF!="NAME",#REF!="",LEFT(#REF!,2)&lt;&gt;LEFT(#REF!,2)),1,0)</f>
        <v>#REF!</v>
      </c>
      <c r="E196" t="e">
        <f>IF(#REF!="",1,0)</f>
        <v>#REF!</v>
      </c>
      <c r="F196" t="e">
        <f>IF(#REF!="",1,0)</f>
        <v>#REF!</v>
      </c>
      <c r="G196" t="e">
        <f>IF(#REF!="",1,0)</f>
        <v>#REF!</v>
      </c>
      <c r="H196" t="e">
        <f>IF(#REF!="",1,0)</f>
        <v>#REF!</v>
      </c>
      <c r="I196" t="e">
        <f t="shared" si="4"/>
        <v>#REF!</v>
      </c>
    </row>
    <row r="197" spans="1:9" x14ac:dyDescent="0.15">
      <c r="A197" s="25" t="e">
        <f>#REF!</f>
        <v>#REF!</v>
      </c>
      <c r="B197" t="e">
        <f>IF(#REF!="",0,1)</f>
        <v>#REF!</v>
      </c>
      <c r="C197" t="e">
        <f>IF(OR(#REF!="NAME",#REF!="",LEFT(#REF!,2)&lt;&gt;LEFT(#REF!,2)),1,0)</f>
        <v>#REF!</v>
      </c>
      <c r="D197" t="e">
        <f>IF(OR(#REF!="NAME",#REF!="",LEFT(#REF!,2)&lt;&gt;LEFT(#REF!,2)),1,0)</f>
        <v>#REF!</v>
      </c>
      <c r="E197" t="e">
        <f>IF(#REF!="",1,0)</f>
        <v>#REF!</v>
      </c>
      <c r="F197" t="e">
        <f>IF(#REF!="",1,0)</f>
        <v>#REF!</v>
      </c>
      <c r="G197" t="e">
        <f>IF(#REF!="",1,0)</f>
        <v>#REF!</v>
      </c>
      <c r="H197" t="e">
        <f>IF(#REF!="",1,0)</f>
        <v>#REF!</v>
      </c>
      <c r="I197" t="e">
        <f t="shared" si="4"/>
        <v>#REF!</v>
      </c>
    </row>
    <row r="198" spans="1:9" x14ac:dyDescent="0.15">
      <c r="A198" s="25" t="e">
        <f>#REF!</f>
        <v>#REF!</v>
      </c>
      <c r="B198" t="e">
        <f>IF(#REF!="",0,1)</f>
        <v>#REF!</v>
      </c>
      <c r="C198" t="e">
        <f>IF(OR(#REF!="NAME",#REF!="",LEFT(#REF!,2)&lt;&gt;LEFT(#REF!,2)),1,0)</f>
        <v>#REF!</v>
      </c>
      <c r="D198" t="e">
        <f>IF(OR(#REF!="NAME",#REF!="",LEFT(#REF!,2)&lt;&gt;LEFT(#REF!,2)),1,0)</f>
        <v>#REF!</v>
      </c>
      <c r="E198" t="e">
        <f>IF(#REF!="",1,0)</f>
        <v>#REF!</v>
      </c>
      <c r="F198" t="e">
        <f>IF(#REF!="",1,0)</f>
        <v>#REF!</v>
      </c>
      <c r="G198" t="e">
        <f>IF(#REF!="",1,0)</f>
        <v>#REF!</v>
      </c>
      <c r="H198" t="e">
        <f>IF(#REF!="",1,0)</f>
        <v>#REF!</v>
      </c>
      <c r="I198" t="e">
        <f t="shared" si="4"/>
        <v>#REF!</v>
      </c>
    </row>
    <row r="199" spans="1:9" x14ac:dyDescent="0.15">
      <c r="A199" s="25" t="e">
        <f>#REF!</f>
        <v>#REF!</v>
      </c>
      <c r="B199" t="e">
        <f>IF(#REF!="",0,1)</f>
        <v>#REF!</v>
      </c>
      <c r="C199" t="e">
        <f>IF(OR(#REF!="NAME",#REF!="",LEFT(#REF!,2)&lt;&gt;LEFT(#REF!,2)),1,0)</f>
        <v>#REF!</v>
      </c>
      <c r="D199" t="e">
        <f>IF(OR(#REF!="NAME",#REF!="",LEFT(#REF!,2)&lt;&gt;LEFT(#REF!,2)),1,0)</f>
        <v>#REF!</v>
      </c>
      <c r="E199" t="e">
        <f>IF(#REF!="",1,0)</f>
        <v>#REF!</v>
      </c>
      <c r="F199" t="e">
        <f>IF(#REF!="",1,0)</f>
        <v>#REF!</v>
      </c>
      <c r="G199" t="e">
        <f>IF(#REF!="",1,0)</f>
        <v>#REF!</v>
      </c>
      <c r="H199" t="e">
        <f>IF(#REF!="",1,0)</f>
        <v>#REF!</v>
      </c>
      <c r="I199" t="e">
        <f t="shared" si="4"/>
        <v>#REF!</v>
      </c>
    </row>
    <row r="200" spans="1:9" x14ac:dyDescent="0.15">
      <c r="A200" s="25" t="e">
        <f>#REF!</f>
        <v>#REF!</v>
      </c>
      <c r="B200" t="e">
        <f>IF(#REF!="",0,1)</f>
        <v>#REF!</v>
      </c>
      <c r="C200" t="e">
        <f>IF(OR(#REF!="NAME",#REF!="",LEFT(#REF!,2)&lt;&gt;LEFT(#REF!,2)),1,0)</f>
        <v>#REF!</v>
      </c>
      <c r="D200" t="e">
        <f>IF(OR(#REF!="NAME",#REF!="",LEFT(#REF!,2)&lt;&gt;LEFT(#REF!,2)),1,0)</f>
        <v>#REF!</v>
      </c>
      <c r="E200" t="e">
        <f>IF(#REF!="",1,0)</f>
        <v>#REF!</v>
      </c>
      <c r="F200" t="e">
        <f>IF(#REF!="",1,0)</f>
        <v>#REF!</v>
      </c>
      <c r="G200" t="e">
        <f>IF(#REF!="",1,0)</f>
        <v>#REF!</v>
      </c>
      <c r="H200" t="e">
        <f>IF(#REF!="",1,0)</f>
        <v>#REF!</v>
      </c>
      <c r="I200" t="e">
        <f t="shared" si="4"/>
        <v>#REF!</v>
      </c>
    </row>
    <row r="201" spans="1:9" x14ac:dyDescent="0.15">
      <c r="A201" s="25" t="e">
        <f>#REF!</f>
        <v>#REF!</v>
      </c>
      <c r="B201" t="e">
        <f>IF(#REF!="",0,1)</f>
        <v>#REF!</v>
      </c>
      <c r="C201" t="e">
        <f>IF(OR(#REF!="NAME",#REF!="",LEFT(#REF!,2)&lt;&gt;LEFT(#REF!,2)),1,0)</f>
        <v>#REF!</v>
      </c>
      <c r="D201" t="e">
        <f>IF(OR(#REF!="NAME",#REF!="",LEFT(#REF!,2)&lt;&gt;LEFT(#REF!,2)),1,0)</f>
        <v>#REF!</v>
      </c>
      <c r="E201" t="e">
        <f>IF(#REF!="",1,0)</f>
        <v>#REF!</v>
      </c>
      <c r="F201" t="e">
        <f>IF(#REF!="",1,0)</f>
        <v>#REF!</v>
      </c>
      <c r="G201" t="e">
        <f>IF(#REF!="",1,0)</f>
        <v>#REF!</v>
      </c>
      <c r="H201" t="e">
        <f>IF(#REF!="",1,0)</f>
        <v>#REF!</v>
      </c>
      <c r="I201" t="e">
        <f t="shared" si="4"/>
        <v>#REF!</v>
      </c>
    </row>
    <row r="202" spans="1:9" x14ac:dyDescent="0.15">
      <c r="A202" s="25" t="e">
        <f>#REF!</f>
        <v>#REF!</v>
      </c>
      <c r="B202" t="e">
        <f>IF(#REF!="",0,1)</f>
        <v>#REF!</v>
      </c>
      <c r="C202" t="e">
        <f>IF(OR(#REF!="NAME",#REF!="",LEFT(#REF!,2)&lt;&gt;LEFT(#REF!,2)),1,0)</f>
        <v>#REF!</v>
      </c>
      <c r="D202" t="e">
        <f>IF(OR(#REF!="NAME",#REF!="",LEFT(#REF!,2)&lt;&gt;LEFT(#REF!,2)),1,0)</f>
        <v>#REF!</v>
      </c>
      <c r="E202" t="e">
        <f>IF(#REF!="",1,0)</f>
        <v>#REF!</v>
      </c>
      <c r="F202" t="e">
        <f>IF(#REF!="",1,0)</f>
        <v>#REF!</v>
      </c>
      <c r="G202" t="e">
        <f>IF(#REF!="",1,0)</f>
        <v>#REF!</v>
      </c>
      <c r="H202" t="e">
        <f>IF(#REF!="",1,0)</f>
        <v>#REF!</v>
      </c>
      <c r="I202" t="e">
        <f t="shared" si="4"/>
        <v>#REF!</v>
      </c>
    </row>
    <row r="203" spans="1:9" x14ac:dyDescent="0.15">
      <c r="A203" s="25" t="e">
        <f>#REF!</f>
        <v>#REF!</v>
      </c>
      <c r="B203" t="e">
        <f>IF(#REF!="",0,1)</f>
        <v>#REF!</v>
      </c>
      <c r="C203" t="e">
        <f>IF(OR(#REF!="NAME",#REF!="",LEFT(#REF!,2)&lt;&gt;LEFT(#REF!,2)),1,0)</f>
        <v>#REF!</v>
      </c>
      <c r="D203" t="e">
        <f>IF(OR(#REF!="NAME",#REF!="",LEFT(#REF!,2)&lt;&gt;LEFT(#REF!,2)),1,0)</f>
        <v>#REF!</v>
      </c>
      <c r="E203" t="e">
        <f>IF(#REF!="",1,0)</f>
        <v>#REF!</v>
      </c>
      <c r="F203" t="e">
        <f>IF(#REF!="",1,0)</f>
        <v>#REF!</v>
      </c>
      <c r="G203" t="e">
        <f>IF(#REF!="",1,0)</f>
        <v>#REF!</v>
      </c>
      <c r="H203" t="e">
        <f>IF(#REF!="",1,0)</f>
        <v>#REF!</v>
      </c>
      <c r="I203" t="e">
        <f t="shared" si="4"/>
        <v>#REF!</v>
      </c>
    </row>
    <row r="204" spans="1:9" x14ac:dyDescent="0.15">
      <c r="A204" s="25" t="e">
        <f>#REF!</f>
        <v>#REF!</v>
      </c>
      <c r="B204" t="e">
        <f>IF(#REF!="",0,1)</f>
        <v>#REF!</v>
      </c>
      <c r="C204" t="e">
        <f>IF(OR(#REF!="NAME",#REF!="",LEFT(#REF!,2)&lt;&gt;LEFT(#REF!,2)),1,0)</f>
        <v>#REF!</v>
      </c>
      <c r="D204" t="e">
        <f>IF(OR(#REF!="NAME",#REF!="",LEFT(#REF!,2)&lt;&gt;LEFT(#REF!,2)),1,0)</f>
        <v>#REF!</v>
      </c>
      <c r="E204" t="e">
        <f>IF(#REF!="",1,0)</f>
        <v>#REF!</v>
      </c>
      <c r="F204" t="e">
        <f>IF(#REF!="",1,0)</f>
        <v>#REF!</v>
      </c>
      <c r="G204" t="e">
        <f>IF(#REF!="",1,0)</f>
        <v>#REF!</v>
      </c>
      <c r="H204" t="e">
        <f>IF(#REF!="",1,0)</f>
        <v>#REF!</v>
      </c>
      <c r="I204" t="e">
        <f t="shared" si="4"/>
        <v>#REF!</v>
      </c>
    </row>
    <row r="205" spans="1:9" x14ac:dyDescent="0.15">
      <c r="A205" s="25" t="e">
        <f>#REF!</f>
        <v>#REF!</v>
      </c>
      <c r="B205" t="e">
        <f>IF(#REF!="",0,1)</f>
        <v>#REF!</v>
      </c>
      <c r="C205" t="e">
        <f>IF(OR(#REF!="NAME",#REF!="",LEFT(#REF!,2)&lt;&gt;LEFT(#REF!,2)),1,0)</f>
        <v>#REF!</v>
      </c>
      <c r="D205" t="e">
        <f>IF(OR(#REF!="NAME",#REF!="",LEFT(#REF!,2)&lt;&gt;LEFT(#REF!,2)),1,0)</f>
        <v>#REF!</v>
      </c>
      <c r="E205" t="e">
        <f>IF(#REF!="",1,0)</f>
        <v>#REF!</v>
      </c>
      <c r="F205" t="e">
        <f>IF(#REF!="",1,0)</f>
        <v>#REF!</v>
      </c>
      <c r="G205" t="e">
        <f>IF(#REF!="",1,0)</f>
        <v>#REF!</v>
      </c>
      <c r="H205" t="e">
        <f>IF(#REF!="",1,0)</f>
        <v>#REF!</v>
      </c>
      <c r="I205" t="e">
        <f t="shared" si="4"/>
        <v>#REF!</v>
      </c>
    </row>
  </sheetData>
  <phoneticPr fontId="4"/>
  <pageMargins left="0.78700000000000003" right="0.78700000000000003" top="0.98399999999999999" bottom="0.98399999999999999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B10"/>
  <sheetViews>
    <sheetView workbookViewId="0">
      <selection activeCell="B15" sqref="B15"/>
    </sheetView>
  </sheetViews>
  <sheetFormatPr defaultRowHeight="13.5" x14ac:dyDescent="0.15"/>
  <cols>
    <col min="2" max="2" width="21.625" customWidth="1"/>
  </cols>
  <sheetData>
    <row r="1" spans="1:2" x14ac:dyDescent="0.15">
      <c r="A1" s="14" t="s">
        <v>192</v>
      </c>
      <c r="B1" s="14" t="s">
        <v>193</v>
      </c>
    </row>
    <row r="2" spans="1:2" x14ac:dyDescent="0.15">
      <c r="A2" s="15" t="s">
        <v>1697</v>
      </c>
      <c r="B2" s="15" t="s">
        <v>2367</v>
      </c>
    </row>
    <row r="3" spans="1:2" x14ac:dyDescent="0.15">
      <c r="A3" s="15" t="s">
        <v>1698</v>
      </c>
      <c r="B3" s="15" t="s">
        <v>2368</v>
      </c>
    </row>
    <row r="4" spans="1:2" x14ac:dyDescent="0.15">
      <c r="A4" s="15" t="s">
        <v>1699</v>
      </c>
      <c r="B4" s="15" t="s">
        <v>2371</v>
      </c>
    </row>
    <row r="5" spans="1:2" x14ac:dyDescent="0.15">
      <c r="A5" s="15" t="s">
        <v>1700</v>
      </c>
      <c r="B5" s="15" t="s">
        <v>2369</v>
      </c>
    </row>
    <row r="6" spans="1:2" x14ac:dyDescent="0.15">
      <c r="A6" s="15" t="s">
        <v>1701</v>
      </c>
      <c r="B6" s="15" t="s">
        <v>2372</v>
      </c>
    </row>
    <row r="7" spans="1:2" x14ac:dyDescent="0.15">
      <c r="A7" s="15" t="s">
        <v>1702</v>
      </c>
      <c r="B7" s="15" t="s">
        <v>2370</v>
      </c>
    </row>
    <row r="8" spans="1:2" x14ac:dyDescent="0.15">
      <c r="A8" s="15" t="s">
        <v>2375</v>
      </c>
      <c r="B8" s="15" t="s">
        <v>2376</v>
      </c>
    </row>
    <row r="9" spans="1:2" x14ac:dyDescent="0.15">
      <c r="A9" s="15" t="s">
        <v>1703</v>
      </c>
      <c r="B9" s="15" t="s">
        <v>2373</v>
      </c>
    </row>
    <row r="10" spans="1:2" x14ac:dyDescent="0.15">
      <c r="A10" s="15" t="s">
        <v>2377</v>
      </c>
      <c r="B10" s="15" t="s">
        <v>2378</v>
      </c>
    </row>
  </sheetData>
  <phoneticPr fontId="4"/>
  <pageMargins left="0.78700000000000003" right="0.78700000000000003" top="0.98399999999999999" bottom="0.98399999999999999" header="0.51200000000000001" footer="0.5120000000000000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D10"/>
  <sheetViews>
    <sheetView workbookViewId="0">
      <selection activeCell="B15" sqref="B15"/>
    </sheetView>
  </sheetViews>
  <sheetFormatPr defaultRowHeight="13.5" x14ac:dyDescent="0.15"/>
  <cols>
    <col min="1" max="1" width="11.25" bestFit="1" customWidth="1"/>
    <col min="2" max="2" width="13.75" bestFit="1" customWidth="1"/>
    <col min="3" max="3" width="11.25" bestFit="1" customWidth="1"/>
    <col min="4" max="4" width="18.875" bestFit="1" customWidth="1"/>
    <col min="5" max="5" width="11.75" customWidth="1"/>
  </cols>
  <sheetData>
    <row r="1" spans="1:4" x14ac:dyDescent="0.15">
      <c r="A1" s="1" t="s">
        <v>2335</v>
      </c>
      <c r="B1" s="1"/>
      <c r="C1" s="1" t="s">
        <v>2334</v>
      </c>
      <c r="D1" s="1" t="s">
        <v>2336</v>
      </c>
    </row>
    <row r="2" spans="1:4" x14ac:dyDescent="0.15">
      <c r="A2" s="1" t="str">
        <f>RIGHT(MST_CM_ORG!A2,4)</f>
        <v>3200</v>
      </c>
      <c r="B2" s="1" t="str">
        <f>IF(MST_CM_ORG!B2&lt;&gt;"",MST_CM_ORG!B2,"")</f>
        <v>島根県</v>
      </c>
      <c r="C2" s="1" t="str">
        <f>"PPIORG"&amp;A2</f>
        <v>PPIORG3200</v>
      </c>
      <c r="D2" s="1" t="str">
        <f>"PPISYS"&amp;A2&amp;"PPI001"</f>
        <v>PPISYS3200PPI001</v>
      </c>
    </row>
    <row r="3" spans="1:4" x14ac:dyDescent="0.15">
      <c r="A3" s="1" t="str">
        <f>RIGHT(MST_CM_ORG!A3,4)</f>
        <v>3201</v>
      </c>
      <c r="B3" s="1" t="str">
        <f>IF(MST_CM_ORG!B3&lt;&gt;"",MST_CM_ORG!B3,"")</f>
        <v>松江市</v>
      </c>
      <c r="C3" s="1" t="str">
        <f t="shared" ref="C3:C8" si="0">"PPIORG"&amp;A3</f>
        <v>PPIORG3201</v>
      </c>
      <c r="D3" s="1" t="str">
        <f t="shared" ref="D3:D8" si="1">"PPISYS"&amp;A3&amp;"PPI001"</f>
        <v>PPISYS3201PPI001</v>
      </c>
    </row>
    <row r="4" spans="1:4" x14ac:dyDescent="0.15">
      <c r="A4" s="1" t="str">
        <f>RIGHT(MST_CM_ORG!A4,4)</f>
        <v>3202</v>
      </c>
      <c r="B4" s="1" t="str">
        <f>IF(MST_CM_ORG!B4&lt;&gt;"",MST_CM_ORG!B4,"")</f>
        <v>浜田市</v>
      </c>
      <c r="C4" s="1" t="str">
        <f t="shared" si="0"/>
        <v>PPIORG3202</v>
      </c>
      <c r="D4" s="1" t="str">
        <f t="shared" si="1"/>
        <v>PPISYS3202PPI001</v>
      </c>
    </row>
    <row r="5" spans="1:4" x14ac:dyDescent="0.15">
      <c r="A5" s="1" t="str">
        <f>RIGHT(MST_CM_ORG!A5,4)</f>
        <v>3203</v>
      </c>
      <c r="B5" s="1" t="str">
        <f>IF(MST_CM_ORG!B5&lt;&gt;"",MST_CM_ORG!B5,"")</f>
        <v>出雲市</v>
      </c>
      <c r="C5" s="1" t="str">
        <f t="shared" si="0"/>
        <v>PPIORG3203</v>
      </c>
      <c r="D5" s="1" t="str">
        <f t="shared" si="1"/>
        <v>PPISYS3203PPI001</v>
      </c>
    </row>
    <row r="6" spans="1:4" x14ac:dyDescent="0.15">
      <c r="A6" s="1" t="str">
        <f>RIGHT(MST_CM_ORG!A6,4)</f>
        <v>3204</v>
      </c>
      <c r="B6" s="1" t="str">
        <f>IF(MST_CM_ORG!B6&lt;&gt;"",MST_CM_ORG!B6,"")</f>
        <v>益田市</v>
      </c>
      <c r="C6" s="1" t="str">
        <f t="shared" si="0"/>
        <v>PPIORG3204</v>
      </c>
      <c r="D6" s="1" t="str">
        <f t="shared" si="1"/>
        <v>PPISYS3204PPI001</v>
      </c>
    </row>
    <row r="7" spans="1:4" x14ac:dyDescent="0.15">
      <c r="A7" s="1" t="str">
        <f>RIGHT(MST_CM_ORG!A7,4)</f>
        <v>3208</v>
      </c>
      <c r="B7" s="1" t="str">
        <f>IF(MST_CM_ORG!B7&lt;&gt;"",MST_CM_ORG!B7,"")</f>
        <v>雲南市</v>
      </c>
      <c r="C7" s="1" t="str">
        <f t="shared" si="0"/>
        <v>PPIORG3208</v>
      </c>
      <c r="D7" s="1" t="str">
        <f t="shared" si="1"/>
        <v>PPISYS3208PPI001</v>
      </c>
    </row>
    <row r="8" spans="1:4" x14ac:dyDescent="0.15">
      <c r="A8" s="1" t="str">
        <f>RIGHT(MST_CM_ORG!A8,4)</f>
        <v>3210</v>
      </c>
      <c r="B8" s="1" t="str">
        <f>IF(MST_CM_ORG!B8&lt;&gt;"",MST_CM_ORG!B8,"")</f>
        <v>奥出雲町</v>
      </c>
      <c r="C8" s="1" t="str">
        <f t="shared" si="0"/>
        <v>PPIORG3210</v>
      </c>
      <c r="D8" s="1" t="str">
        <f t="shared" si="1"/>
        <v>PPISYS3210PPI001</v>
      </c>
    </row>
    <row r="9" spans="1:4" x14ac:dyDescent="0.15">
      <c r="A9" s="1" t="str">
        <f>RIGHT(MST_CM_ORG!A9,4)</f>
        <v>3215</v>
      </c>
      <c r="B9" s="1" t="str">
        <f>IF(MST_CM_ORG!B9&lt;&gt;"",MST_CM_ORG!B9,"")</f>
        <v>邑南町</v>
      </c>
      <c r="C9" s="1" t="str">
        <f>"PPIORG"&amp;A9</f>
        <v>PPIORG3215</v>
      </c>
      <c r="D9" s="1" t="str">
        <f>"PPISYS"&amp;A9&amp;"PPI001"</f>
        <v>PPISYS3215PPI001</v>
      </c>
    </row>
    <row r="10" spans="1:4" x14ac:dyDescent="0.15">
      <c r="A10" s="1" t="str">
        <f>RIGHT(MST_CM_ORG!A10,4)</f>
        <v>3217</v>
      </c>
      <c r="B10" s="1" t="str">
        <f>IF(MST_CM_ORG!B10&lt;&gt;"",MST_CM_ORG!B10,"")</f>
        <v>吉賀町</v>
      </c>
      <c r="C10" s="1" t="str">
        <f>"PPIORG"&amp;A10</f>
        <v>PPIORG3217</v>
      </c>
      <c r="D10" s="1" t="str">
        <f>"PPISYS"&amp;A10&amp;"PPI001"</f>
        <v>PPISYS3217PPI001</v>
      </c>
    </row>
  </sheetData>
  <phoneticPr fontId="4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C57"/>
  <sheetViews>
    <sheetView workbookViewId="0">
      <selection activeCell="B15" sqref="B15"/>
    </sheetView>
  </sheetViews>
  <sheetFormatPr defaultRowHeight="13.5" x14ac:dyDescent="0.15"/>
  <cols>
    <col min="1" max="1" width="10.375" bestFit="1" customWidth="1"/>
    <col min="2" max="2" width="33.875" bestFit="1" customWidth="1"/>
  </cols>
  <sheetData>
    <row r="1" spans="1:3" x14ac:dyDescent="0.15">
      <c r="A1" s="6" t="s">
        <v>2349</v>
      </c>
      <c r="B1" s="6" t="s">
        <v>2350</v>
      </c>
      <c r="C1" s="6" t="s">
        <v>196</v>
      </c>
    </row>
    <row r="2" spans="1:3" x14ac:dyDescent="0.15">
      <c r="A2" s="7" t="s">
        <v>1704</v>
      </c>
      <c r="B2" s="7" t="s">
        <v>1705</v>
      </c>
      <c r="C2" s="11">
        <v>1</v>
      </c>
    </row>
    <row r="3" spans="1:3" x14ac:dyDescent="0.15">
      <c r="A3" s="7" t="s">
        <v>1706</v>
      </c>
      <c r="B3" s="7" t="s">
        <v>1707</v>
      </c>
      <c r="C3" s="11">
        <v>2</v>
      </c>
    </row>
    <row r="4" spans="1:3" x14ac:dyDescent="0.15">
      <c r="A4" s="7" t="s">
        <v>1708</v>
      </c>
      <c r="B4" s="7" t="s">
        <v>1709</v>
      </c>
      <c r="C4" s="11">
        <v>3</v>
      </c>
    </row>
    <row r="5" spans="1:3" x14ac:dyDescent="0.15">
      <c r="A5" s="7" t="s">
        <v>1710</v>
      </c>
      <c r="B5" s="7" t="s">
        <v>1711</v>
      </c>
      <c r="C5" s="11">
        <v>4</v>
      </c>
    </row>
    <row r="6" spans="1:3" x14ac:dyDescent="0.15">
      <c r="A6" s="7" t="s">
        <v>1712</v>
      </c>
      <c r="B6" s="7" t="s">
        <v>1713</v>
      </c>
      <c r="C6" s="11">
        <v>5</v>
      </c>
    </row>
    <row r="7" spans="1:3" x14ac:dyDescent="0.15">
      <c r="A7" s="7" t="s">
        <v>1714</v>
      </c>
      <c r="B7" s="7" t="s">
        <v>1715</v>
      </c>
      <c r="C7" s="11">
        <v>6</v>
      </c>
    </row>
    <row r="8" spans="1:3" x14ac:dyDescent="0.15">
      <c r="A8" s="7" t="s">
        <v>1716</v>
      </c>
      <c r="B8" s="7" t="s">
        <v>1717</v>
      </c>
      <c r="C8" s="11">
        <v>7</v>
      </c>
    </row>
    <row r="9" spans="1:3" x14ac:dyDescent="0.15">
      <c r="A9" s="7" t="s">
        <v>1718</v>
      </c>
      <c r="B9" s="7" t="s">
        <v>1719</v>
      </c>
      <c r="C9" s="11">
        <v>8</v>
      </c>
    </row>
    <row r="10" spans="1:3" x14ac:dyDescent="0.15">
      <c r="A10" s="7" t="s">
        <v>1720</v>
      </c>
      <c r="B10" s="7" t="s">
        <v>1721</v>
      </c>
      <c r="C10" s="11">
        <v>9</v>
      </c>
    </row>
    <row r="11" spans="1:3" x14ac:dyDescent="0.15">
      <c r="A11" s="7" t="s">
        <v>1722</v>
      </c>
      <c r="B11" s="7" t="s">
        <v>1723</v>
      </c>
      <c r="C11" s="11">
        <v>10</v>
      </c>
    </row>
    <row r="12" spans="1:3" x14ac:dyDescent="0.15">
      <c r="A12" s="7" t="s">
        <v>1724</v>
      </c>
      <c r="B12" s="7" t="s">
        <v>1725</v>
      </c>
      <c r="C12" s="11">
        <v>11</v>
      </c>
    </row>
    <row r="13" spans="1:3" x14ac:dyDescent="0.15">
      <c r="A13" s="7" t="s">
        <v>1726</v>
      </c>
      <c r="B13" s="7" t="s">
        <v>1727</v>
      </c>
      <c r="C13" s="11">
        <v>12</v>
      </c>
    </row>
    <row r="14" spans="1:3" x14ac:dyDescent="0.15">
      <c r="A14" s="7" t="s">
        <v>1728</v>
      </c>
      <c r="B14" s="7" t="s">
        <v>1729</v>
      </c>
      <c r="C14" s="11">
        <v>13</v>
      </c>
    </row>
    <row r="15" spans="1:3" x14ac:dyDescent="0.15">
      <c r="A15" s="7" t="s">
        <v>1730</v>
      </c>
      <c r="B15" s="7" t="s">
        <v>1731</v>
      </c>
      <c r="C15" s="11">
        <v>14</v>
      </c>
    </row>
    <row r="16" spans="1:3" x14ac:dyDescent="0.15">
      <c r="A16" s="7" t="s">
        <v>1732</v>
      </c>
      <c r="B16" s="7" t="s">
        <v>1733</v>
      </c>
      <c r="C16" s="11">
        <v>15</v>
      </c>
    </row>
    <row r="17" spans="1:3" x14ac:dyDescent="0.15">
      <c r="A17" s="7" t="s">
        <v>1734</v>
      </c>
      <c r="B17" s="7" t="s">
        <v>1735</v>
      </c>
      <c r="C17" s="11">
        <v>16</v>
      </c>
    </row>
    <row r="18" spans="1:3" x14ac:dyDescent="0.15">
      <c r="A18" s="7" t="s">
        <v>1736</v>
      </c>
      <c r="B18" s="7" t="s">
        <v>1707</v>
      </c>
      <c r="C18" s="11">
        <v>17</v>
      </c>
    </row>
    <row r="19" spans="1:3" x14ac:dyDescent="0.15">
      <c r="A19" s="7" t="s">
        <v>1737</v>
      </c>
      <c r="B19" s="7" t="s">
        <v>1738</v>
      </c>
      <c r="C19" s="11">
        <v>18</v>
      </c>
    </row>
    <row r="20" spans="1:3" x14ac:dyDescent="0.15">
      <c r="A20" s="7" t="s">
        <v>1739</v>
      </c>
      <c r="B20" s="7" t="s">
        <v>1740</v>
      </c>
      <c r="C20" s="11">
        <v>19</v>
      </c>
    </row>
    <row r="21" spans="1:3" x14ac:dyDescent="0.15">
      <c r="A21" s="7" t="s">
        <v>1741</v>
      </c>
      <c r="B21" s="7" t="s">
        <v>1742</v>
      </c>
      <c r="C21" s="11">
        <v>20</v>
      </c>
    </row>
    <row r="22" spans="1:3" x14ac:dyDescent="0.15">
      <c r="A22" s="7" t="s">
        <v>1743</v>
      </c>
      <c r="B22" s="7" t="s">
        <v>1744</v>
      </c>
      <c r="C22" s="11">
        <v>21</v>
      </c>
    </row>
    <row r="23" spans="1:3" x14ac:dyDescent="0.15">
      <c r="A23" s="7" t="s">
        <v>1745</v>
      </c>
      <c r="B23" s="7" t="s">
        <v>1746</v>
      </c>
      <c r="C23" s="11">
        <v>22</v>
      </c>
    </row>
    <row r="24" spans="1:3" x14ac:dyDescent="0.15">
      <c r="A24" s="7" t="s">
        <v>1747</v>
      </c>
      <c r="B24" s="7" t="s">
        <v>1748</v>
      </c>
      <c r="C24" s="11">
        <v>23</v>
      </c>
    </row>
    <row r="25" spans="1:3" x14ac:dyDescent="0.15">
      <c r="A25" s="7" t="s">
        <v>1749</v>
      </c>
      <c r="B25" s="7" t="s">
        <v>1750</v>
      </c>
      <c r="C25" s="11">
        <v>24</v>
      </c>
    </row>
    <row r="26" spans="1:3" x14ac:dyDescent="0.15">
      <c r="A26" s="7" t="s">
        <v>1751</v>
      </c>
      <c r="B26" s="7" t="s">
        <v>1752</v>
      </c>
      <c r="C26" s="11">
        <v>25</v>
      </c>
    </row>
    <row r="27" spans="1:3" x14ac:dyDescent="0.15">
      <c r="A27" s="7" t="s">
        <v>1753</v>
      </c>
      <c r="B27" s="7" t="s">
        <v>1754</v>
      </c>
      <c r="C27" s="11">
        <v>26</v>
      </c>
    </row>
    <row r="28" spans="1:3" x14ac:dyDescent="0.15">
      <c r="A28" s="7" t="s">
        <v>1755</v>
      </c>
      <c r="B28" s="7" t="s">
        <v>1756</v>
      </c>
      <c r="C28" s="11">
        <v>27</v>
      </c>
    </row>
    <row r="29" spans="1:3" x14ac:dyDescent="0.15">
      <c r="A29" s="7" t="s">
        <v>1757</v>
      </c>
      <c r="B29" s="7" t="s">
        <v>1758</v>
      </c>
      <c r="C29" s="11">
        <v>28</v>
      </c>
    </row>
    <row r="30" spans="1:3" x14ac:dyDescent="0.15">
      <c r="A30" s="7" t="s">
        <v>1759</v>
      </c>
      <c r="B30" s="7" t="s">
        <v>1760</v>
      </c>
      <c r="C30" s="11">
        <v>29</v>
      </c>
    </row>
    <row r="31" spans="1:3" x14ac:dyDescent="0.15">
      <c r="A31" s="7" t="s">
        <v>1761</v>
      </c>
      <c r="B31" s="7" t="s">
        <v>1762</v>
      </c>
      <c r="C31" s="11">
        <v>30</v>
      </c>
    </row>
    <row r="32" spans="1:3" x14ac:dyDescent="0.15">
      <c r="A32" s="7" t="s">
        <v>1763</v>
      </c>
      <c r="B32" s="7" t="s">
        <v>1764</v>
      </c>
      <c r="C32" s="11">
        <v>31</v>
      </c>
    </row>
    <row r="33" spans="1:3" x14ac:dyDescent="0.15">
      <c r="A33" s="7" t="s">
        <v>1765</v>
      </c>
      <c r="B33" s="7" t="s">
        <v>1766</v>
      </c>
      <c r="C33" s="11">
        <v>32</v>
      </c>
    </row>
    <row r="34" spans="1:3" x14ac:dyDescent="0.15">
      <c r="A34" s="7" t="s">
        <v>1767</v>
      </c>
      <c r="B34" s="7" t="s">
        <v>1768</v>
      </c>
      <c r="C34" s="11">
        <v>33</v>
      </c>
    </row>
    <row r="35" spans="1:3" x14ac:dyDescent="0.15">
      <c r="A35" s="7" t="s">
        <v>1769</v>
      </c>
      <c r="B35" s="7" t="s">
        <v>1733</v>
      </c>
      <c r="C35" s="11">
        <v>34</v>
      </c>
    </row>
    <row r="36" spans="1:3" x14ac:dyDescent="0.15">
      <c r="A36" s="7" t="s">
        <v>1770</v>
      </c>
      <c r="B36" s="7" t="s">
        <v>1771</v>
      </c>
      <c r="C36" s="11">
        <v>35</v>
      </c>
    </row>
    <row r="37" spans="1:3" x14ac:dyDescent="0.15">
      <c r="A37" s="7" t="s">
        <v>1772</v>
      </c>
      <c r="B37" s="7" t="s">
        <v>1707</v>
      </c>
      <c r="C37" s="11">
        <v>36</v>
      </c>
    </row>
    <row r="38" spans="1:3" x14ac:dyDescent="0.15">
      <c r="A38" s="7" t="s">
        <v>1773</v>
      </c>
      <c r="B38" s="7" t="s">
        <v>1768</v>
      </c>
      <c r="C38" s="11">
        <v>37</v>
      </c>
    </row>
    <row r="39" spans="1:3" x14ac:dyDescent="0.15">
      <c r="A39" s="7" t="s">
        <v>1774</v>
      </c>
      <c r="B39" s="7" t="s">
        <v>1707</v>
      </c>
      <c r="C39" s="11">
        <v>38</v>
      </c>
    </row>
    <row r="40" spans="1:3" x14ac:dyDescent="0.15">
      <c r="A40" s="7" t="s">
        <v>2379</v>
      </c>
      <c r="B40" s="7" t="s">
        <v>2380</v>
      </c>
      <c r="C40" s="11">
        <v>39</v>
      </c>
    </row>
    <row r="41" spans="1:3" x14ac:dyDescent="0.15">
      <c r="A41" s="7" t="s">
        <v>2381</v>
      </c>
      <c r="B41" s="7" t="s">
        <v>2382</v>
      </c>
      <c r="C41" s="11">
        <v>40</v>
      </c>
    </row>
    <row r="42" spans="1:3" x14ac:dyDescent="0.15">
      <c r="A42" s="7" t="s">
        <v>1775</v>
      </c>
      <c r="B42" s="7" t="s">
        <v>1776</v>
      </c>
      <c r="C42" s="11">
        <v>41</v>
      </c>
    </row>
    <row r="43" spans="1:3" x14ac:dyDescent="0.15">
      <c r="A43" s="7" t="s">
        <v>2383</v>
      </c>
      <c r="B43" s="7" t="s">
        <v>2384</v>
      </c>
      <c r="C43" s="11">
        <v>42</v>
      </c>
    </row>
    <row r="44" spans="1:3" x14ac:dyDescent="0.15">
      <c r="A44" s="7"/>
      <c r="B44" s="7"/>
      <c r="C44" s="11"/>
    </row>
    <row r="45" spans="1:3" x14ac:dyDescent="0.15">
      <c r="A45" s="7"/>
      <c r="B45" s="7"/>
      <c r="C45" s="11"/>
    </row>
    <row r="46" spans="1:3" x14ac:dyDescent="0.15">
      <c r="A46" s="7"/>
      <c r="B46" s="7"/>
      <c r="C46" s="11"/>
    </row>
    <row r="47" spans="1:3" x14ac:dyDescent="0.15">
      <c r="A47" s="7"/>
      <c r="B47" s="7"/>
      <c r="C47" s="11"/>
    </row>
    <row r="48" spans="1:3" x14ac:dyDescent="0.15">
      <c r="A48" s="7"/>
      <c r="B48" s="7"/>
      <c r="C48" s="11"/>
    </row>
    <row r="49" spans="1:3" x14ac:dyDescent="0.15">
      <c r="A49" s="7"/>
      <c r="B49" s="7"/>
      <c r="C49" s="11"/>
    </row>
    <row r="50" spans="1:3" x14ac:dyDescent="0.15">
      <c r="A50" s="7"/>
      <c r="B50" s="7"/>
      <c r="C50" s="11"/>
    </row>
    <row r="51" spans="1:3" x14ac:dyDescent="0.15">
      <c r="A51" s="7"/>
      <c r="B51" s="7"/>
      <c r="C51" s="11"/>
    </row>
    <row r="52" spans="1:3" x14ac:dyDescent="0.15">
      <c r="A52" s="7"/>
      <c r="B52" s="7"/>
      <c r="C52" s="11"/>
    </row>
    <row r="53" spans="1:3" x14ac:dyDescent="0.15">
      <c r="A53" s="7"/>
      <c r="B53" s="7"/>
      <c r="C53" s="11"/>
    </row>
    <row r="54" spans="1:3" x14ac:dyDescent="0.15">
      <c r="A54" s="7"/>
      <c r="B54" s="7"/>
      <c r="C54" s="11"/>
    </row>
    <row r="55" spans="1:3" x14ac:dyDescent="0.15">
      <c r="A55" s="7"/>
      <c r="B55" s="7"/>
      <c r="C55" s="11"/>
    </row>
    <row r="56" spans="1:3" x14ac:dyDescent="0.15">
      <c r="A56" s="7"/>
      <c r="B56" s="7"/>
      <c r="C56" s="11"/>
    </row>
    <row r="57" spans="1:3" x14ac:dyDescent="0.15">
      <c r="A57" s="7"/>
      <c r="B57" s="7"/>
      <c r="C57" s="11"/>
    </row>
  </sheetData>
  <phoneticPr fontId="4"/>
  <pageMargins left="0.78700000000000003" right="0.78700000000000003" top="0.98399999999999999" bottom="0.98399999999999999" header="0.51200000000000001" footer="0.5120000000000000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E43"/>
  <sheetViews>
    <sheetView workbookViewId="0">
      <selection activeCell="B15" sqref="B15"/>
    </sheetView>
  </sheetViews>
  <sheetFormatPr defaultRowHeight="13.5" x14ac:dyDescent="0.15"/>
  <cols>
    <col min="1" max="1" width="7.5" bestFit="1" customWidth="1"/>
    <col min="2" max="2" width="23.5" bestFit="1" customWidth="1"/>
    <col min="3" max="3" width="11.25" bestFit="1" customWidth="1"/>
    <col min="4" max="4" width="13.75" bestFit="1" customWidth="1"/>
    <col min="5" max="5" width="13.5" bestFit="1" customWidth="1"/>
  </cols>
  <sheetData>
    <row r="1" spans="1:5" x14ac:dyDescent="0.15">
      <c r="A1" s="1" t="s">
        <v>2337</v>
      </c>
      <c r="B1" s="1"/>
      <c r="C1" s="1" t="s">
        <v>192</v>
      </c>
      <c r="D1" s="1" t="s">
        <v>193</v>
      </c>
      <c r="E1" s="1" t="s">
        <v>2332</v>
      </c>
    </row>
    <row r="2" spans="1:5" x14ac:dyDescent="0.15">
      <c r="A2" s="1" t="str">
        <f>RIGHT(MST_CM_OFFICE!A2,6)</f>
        <v>320001</v>
      </c>
      <c r="B2" s="1" t="e">
        <f>IF(ISERROR(D2),"",IF(org_name&lt;&gt;D2,"",MST_CM_OFFICE!B2))</f>
        <v>#REF!</v>
      </c>
      <c r="C2" s="1" t="str">
        <f>"PPIORG"&amp;LEFT(A2,4)</f>
        <v>PPIORG3200</v>
      </c>
      <c r="D2" s="1" t="str">
        <f>VLOOKUP(C2,MST_CM_ORG!A:B,2,FALSE)</f>
        <v>島根県</v>
      </c>
      <c r="E2" s="1" t="str">
        <f>"PPIOFI"&amp;A2</f>
        <v>PPIOFI320001</v>
      </c>
    </row>
    <row r="3" spans="1:5" x14ac:dyDescent="0.15">
      <c r="A3" s="1" t="str">
        <f>RIGHT(MST_CM_OFFICE!A3,6)</f>
        <v>320002</v>
      </c>
      <c r="B3" s="1" t="e">
        <f>IF(ISERROR(D3),"",IF(org_name&lt;&gt;D3,"",MST_CM_OFFICE!B3))</f>
        <v>#REF!</v>
      </c>
      <c r="C3" s="1" t="str">
        <f t="shared" ref="C3:C8" si="0">"PPIORG"&amp;LEFT(A3,4)</f>
        <v>PPIORG3200</v>
      </c>
      <c r="D3" s="1" t="str">
        <f>VLOOKUP(C3,MST_CM_ORG!A:B,2,FALSE)</f>
        <v>島根県</v>
      </c>
      <c r="E3" s="1" t="str">
        <f t="shared" ref="E3:E8" si="1">"PPIOFI"&amp;A3</f>
        <v>PPIOFI320002</v>
      </c>
    </row>
    <row r="4" spans="1:5" x14ac:dyDescent="0.15">
      <c r="A4" s="1" t="str">
        <f>RIGHT(MST_CM_OFFICE!A4,6)</f>
        <v>320003</v>
      </c>
      <c r="B4" s="1" t="e">
        <f>IF(ISERROR(D4),"",IF(org_name&lt;&gt;D4,"",MST_CM_OFFICE!B4))</f>
        <v>#REF!</v>
      </c>
      <c r="C4" s="1" t="str">
        <f t="shared" si="0"/>
        <v>PPIORG3200</v>
      </c>
      <c r="D4" s="1" t="str">
        <f>VLOOKUP(C4,MST_CM_ORG!A:B,2,FALSE)</f>
        <v>島根県</v>
      </c>
      <c r="E4" s="1" t="str">
        <f t="shared" si="1"/>
        <v>PPIOFI320003</v>
      </c>
    </row>
    <row r="5" spans="1:5" x14ac:dyDescent="0.15">
      <c r="A5" s="1" t="str">
        <f>RIGHT(MST_CM_OFFICE!A5,6)</f>
        <v>320004</v>
      </c>
      <c r="B5" s="1" t="e">
        <f>IF(ISERROR(D5),"",IF(org_name&lt;&gt;D5,"",MST_CM_OFFICE!B5))</f>
        <v>#REF!</v>
      </c>
      <c r="C5" s="1" t="str">
        <f t="shared" si="0"/>
        <v>PPIORG3200</v>
      </c>
      <c r="D5" s="1" t="str">
        <f>VLOOKUP(C5,MST_CM_ORG!A:B,2,FALSE)</f>
        <v>島根県</v>
      </c>
      <c r="E5" s="1" t="str">
        <f t="shared" si="1"/>
        <v>PPIOFI320004</v>
      </c>
    </row>
    <row r="6" spans="1:5" x14ac:dyDescent="0.15">
      <c r="A6" s="1" t="str">
        <f>RIGHT(MST_CM_OFFICE!A6,6)</f>
        <v>320005</v>
      </c>
      <c r="B6" s="1" t="e">
        <f>IF(ISERROR(D6),"",IF(org_name&lt;&gt;D6,"",MST_CM_OFFICE!B6))</f>
        <v>#REF!</v>
      </c>
      <c r="C6" s="1" t="str">
        <f t="shared" si="0"/>
        <v>PPIORG3200</v>
      </c>
      <c r="D6" s="1" t="str">
        <f>VLOOKUP(C6,MST_CM_ORG!A:B,2,FALSE)</f>
        <v>島根県</v>
      </c>
      <c r="E6" s="1" t="str">
        <f t="shared" si="1"/>
        <v>PPIOFI320005</v>
      </c>
    </row>
    <row r="7" spans="1:5" x14ac:dyDescent="0.15">
      <c r="A7" s="1" t="str">
        <f>RIGHT(MST_CM_OFFICE!A7,6)</f>
        <v>320006</v>
      </c>
      <c r="B7" s="1" t="e">
        <f>IF(ISERROR(D7),"",IF(org_name&lt;&gt;D7,"",MST_CM_OFFICE!B7))</f>
        <v>#REF!</v>
      </c>
      <c r="C7" s="1" t="str">
        <f t="shared" si="0"/>
        <v>PPIORG3200</v>
      </c>
      <c r="D7" s="1" t="str">
        <f>VLOOKUP(C7,MST_CM_ORG!A:B,2,FALSE)</f>
        <v>島根県</v>
      </c>
      <c r="E7" s="1" t="str">
        <f t="shared" si="1"/>
        <v>PPIOFI320006</v>
      </c>
    </row>
    <row r="8" spans="1:5" x14ac:dyDescent="0.15">
      <c r="A8" s="1" t="str">
        <f>RIGHT(MST_CM_OFFICE!A8,6)</f>
        <v>320007</v>
      </c>
      <c r="B8" s="1" t="e">
        <f>IF(ISERROR(D8),"",IF(org_name&lt;&gt;D8,"",MST_CM_OFFICE!B8))</f>
        <v>#REF!</v>
      </c>
      <c r="C8" s="1" t="str">
        <f t="shared" si="0"/>
        <v>PPIORG3200</v>
      </c>
      <c r="D8" s="1" t="str">
        <f>VLOOKUP(C8,MST_CM_ORG!A:B,2,FALSE)</f>
        <v>島根県</v>
      </c>
      <c r="E8" s="1" t="str">
        <f t="shared" si="1"/>
        <v>PPIOFI320007</v>
      </c>
    </row>
    <row r="9" spans="1:5" x14ac:dyDescent="0.15">
      <c r="A9" s="1" t="str">
        <f>RIGHT(MST_CM_OFFICE!A9,6)</f>
        <v>320008</v>
      </c>
      <c r="B9" s="1" t="e">
        <f>IF(ISERROR(D9),"",IF(org_name&lt;&gt;D9,"",MST_CM_OFFICE!B9))</f>
        <v>#REF!</v>
      </c>
      <c r="C9" s="1" t="str">
        <f t="shared" ref="C9:C43" si="2">"PPIORG"&amp;LEFT(A9,4)</f>
        <v>PPIORG3200</v>
      </c>
      <c r="D9" s="1" t="str">
        <f>VLOOKUP(C9,MST_CM_ORG!A:B,2,FALSE)</f>
        <v>島根県</v>
      </c>
      <c r="E9" s="1" t="str">
        <f t="shared" ref="E9:E43" si="3">"PPIOFI"&amp;A9</f>
        <v>PPIOFI320008</v>
      </c>
    </row>
    <row r="10" spans="1:5" x14ac:dyDescent="0.15">
      <c r="A10" s="1" t="str">
        <f>RIGHT(MST_CM_OFFICE!A10,6)</f>
        <v>320009</v>
      </c>
      <c r="B10" s="1" t="e">
        <f>IF(ISERROR(D10),"",IF(org_name&lt;&gt;D10,"",MST_CM_OFFICE!B10))</f>
        <v>#REF!</v>
      </c>
      <c r="C10" s="1" t="str">
        <f t="shared" si="2"/>
        <v>PPIORG3200</v>
      </c>
      <c r="D10" s="1" t="str">
        <f>VLOOKUP(C10,MST_CM_ORG!A:B,2,FALSE)</f>
        <v>島根県</v>
      </c>
      <c r="E10" s="1" t="str">
        <f t="shared" si="3"/>
        <v>PPIOFI320009</v>
      </c>
    </row>
    <row r="11" spans="1:5" x14ac:dyDescent="0.15">
      <c r="A11" s="1" t="str">
        <f>RIGHT(MST_CM_OFFICE!A11,6)</f>
        <v>320010</v>
      </c>
      <c r="B11" s="1" t="e">
        <f>IF(ISERROR(D11),"",IF(org_name&lt;&gt;D11,"",MST_CM_OFFICE!B11))</f>
        <v>#REF!</v>
      </c>
      <c r="C11" s="1" t="str">
        <f t="shared" si="2"/>
        <v>PPIORG3200</v>
      </c>
      <c r="D11" s="1" t="str">
        <f>VLOOKUP(C11,MST_CM_ORG!A:B,2,FALSE)</f>
        <v>島根県</v>
      </c>
      <c r="E11" s="1" t="str">
        <f t="shared" si="3"/>
        <v>PPIOFI320010</v>
      </c>
    </row>
    <row r="12" spans="1:5" x14ac:dyDescent="0.15">
      <c r="A12" s="1" t="str">
        <f>RIGHT(MST_CM_OFFICE!A12,6)</f>
        <v>320011</v>
      </c>
      <c r="B12" s="1" t="e">
        <f>IF(ISERROR(D12),"",IF(org_name&lt;&gt;D12,"",MST_CM_OFFICE!B12))</f>
        <v>#REF!</v>
      </c>
      <c r="C12" s="1" t="str">
        <f t="shared" si="2"/>
        <v>PPIORG3200</v>
      </c>
      <c r="D12" s="1" t="str">
        <f>VLOOKUP(C12,MST_CM_ORG!A:B,2,FALSE)</f>
        <v>島根県</v>
      </c>
      <c r="E12" s="1" t="str">
        <f t="shared" si="3"/>
        <v>PPIOFI320011</v>
      </c>
    </row>
    <row r="13" spans="1:5" x14ac:dyDescent="0.15">
      <c r="A13" s="1" t="str">
        <f>RIGHT(MST_CM_OFFICE!A13,6)</f>
        <v>320012</v>
      </c>
      <c r="B13" s="1" t="e">
        <f>IF(ISERROR(D13),"",IF(org_name&lt;&gt;D13,"",MST_CM_OFFICE!B13))</f>
        <v>#REF!</v>
      </c>
      <c r="C13" s="1" t="str">
        <f t="shared" si="2"/>
        <v>PPIORG3200</v>
      </c>
      <c r="D13" s="1" t="str">
        <f>VLOOKUP(C13,MST_CM_ORG!A:B,2,FALSE)</f>
        <v>島根県</v>
      </c>
      <c r="E13" s="1" t="str">
        <f t="shared" si="3"/>
        <v>PPIOFI320012</v>
      </c>
    </row>
    <row r="14" spans="1:5" x14ac:dyDescent="0.15">
      <c r="A14" s="1" t="str">
        <f>RIGHT(MST_CM_OFFICE!A14,6)</f>
        <v>320013</v>
      </c>
      <c r="B14" s="1" t="e">
        <f>IF(ISERROR(D14),"",IF(org_name&lt;&gt;D14,"",MST_CM_OFFICE!B14))</f>
        <v>#REF!</v>
      </c>
      <c r="C14" s="1" t="str">
        <f t="shared" si="2"/>
        <v>PPIORG3200</v>
      </c>
      <c r="D14" s="1" t="str">
        <f>VLOOKUP(C14,MST_CM_ORG!A:B,2,FALSE)</f>
        <v>島根県</v>
      </c>
      <c r="E14" s="1" t="str">
        <f t="shared" si="3"/>
        <v>PPIOFI320013</v>
      </c>
    </row>
    <row r="15" spans="1:5" x14ac:dyDescent="0.15">
      <c r="A15" s="1" t="str">
        <f>RIGHT(MST_CM_OFFICE!A15,6)</f>
        <v>320014</v>
      </c>
      <c r="B15" s="1" t="e">
        <f>IF(ISERROR(D15),"",IF(org_name&lt;&gt;D15,"",MST_CM_OFFICE!B15))</f>
        <v>#REF!</v>
      </c>
      <c r="C15" s="1" t="str">
        <f t="shared" si="2"/>
        <v>PPIORG3200</v>
      </c>
      <c r="D15" s="1" t="str">
        <f>VLOOKUP(C15,MST_CM_ORG!A:B,2,FALSE)</f>
        <v>島根県</v>
      </c>
      <c r="E15" s="1" t="str">
        <f t="shared" si="3"/>
        <v>PPIOFI320014</v>
      </c>
    </row>
    <row r="16" spans="1:5" x14ac:dyDescent="0.15">
      <c r="A16" s="1" t="str">
        <f>RIGHT(MST_CM_OFFICE!A16,6)</f>
        <v>320101</v>
      </c>
      <c r="B16" s="1" t="e">
        <f>IF(ISERROR(D16),"",IF(org_name&lt;&gt;D16,"",MST_CM_OFFICE!B16))</f>
        <v>#REF!</v>
      </c>
      <c r="C16" s="1" t="str">
        <f t="shared" si="2"/>
        <v>PPIORG3201</v>
      </c>
      <c r="D16" s="1" t="str">
        <f>VLOOKUP(C16,MST_CM_ORG!A:B,2,FALSE)</f>
        <v>松江市</v>
      </c>
      <c r="E16" s="1" t="str">
        <f t="shared" si="3"/>
        <v>PPIOFI320101</v>
      </c>
    </row>
    <row r="17" spans="1:5" x14ac:dyDescent="0.15">
      <c r="A17" s="1" t="str">
        <f>RIGHT(MST_CM_OFFICE!A17,6)</f>
        <v>320201</v>
      </c>
      <c r="B17" s="1" t="e">
        <f>IF(ISERROR(D17),"",IF(org_name&lt;&gt;D17,"",MST_CM_OFFICE!B17))</f>
        <v>#REF!</v>
      </c>
      <c r="C17" s="1" t="str">
        <f t="shared" si="2"/>
        <v>PPIORG3202</v>
      </c>
      <c r="D17" s="1" t="str">
        <f>VLOOKUP(C17,MST_CM_ORG!A:B,2,FALSE)</f>
        <v>浜田市</v>
      </c>
      <c r="E17" s="1" t="str">
        <f t="shared" si="3"/>
        <v>PPIOFI320201</v>
      </c>
    </row>
    <row r="18" spans="1:5" x14ac:dyDescent="0.15">
      <c r="A18" s="1" t="str">
        <f>RIGHT(MST_CM_OFFICE!A18,6)</f>
        <v>320202</v>
      </c>
      <c r="B18" s="1" t="e">
        <f>IF(ISERROR(D18),"",IF(org_name&lt;&gt;D18,"",MST_CM_OFFICE!B18))</f>
        <v>#REF!</v>
      </c>
      <c r="C18" s="1" t="str">
        <f t="shared" si="2"/>
        <v>PPIORG3202</v>
      </c>
      <c r="D18" s="1" t="str">
        <f>VLOOKUP(C18,MST_CM_ORG!A:B,2,FALSE)</f>
        <v>浜田市</v>
      </c>
      <c r="E18" s="1" t="str">
        <f t="shared" si="3"/>
        <v>PPIOFI320202</v>
      </c>
    </row>
    <row r="19" spans="1:5" x14ac:dyDescent="0.15">
      <c r="A19" s="1" t="str">
        <f>RIGHT(MST_CM_OFFICE!A19,6)</f>
        <v>320203</v>
      </c>
      <c r="B19" s="1" t="e">
        <f>IF(ISERROR(D19),"",IF(org_name&lt;&gt;D19,"",MST_CM_OFFICE!B19))</f>
        <v>#REF!</v>
      </c>
      <c r="C19" s="1" t="str">
        <f t="shared" si="2"/>
        <v>PPIORG3202</v>
      </c>
      <c r="D19" s="1" t="str">
        <f>VLOOKUP(C19,MST_CM_ORG!A:B,2,FALSE)</f>
        <v>浜田市</v>
      </c>
      <c r="E19" s="1" t="str">
        <f t="shared" si="3"/>
        <v>PPIOFI320203</v>
      </c>
    </row>
    <row r="20" spans="1:5" x14ac:dyDescent="0.15">
      <c r="A20" s="1" t="str">
        <f>RIGHT(MST_CM_OFFICE!A20,6)</f>
        <v>320204</v>
      </c>
      <c r="B20" s="1" t="e">
        <f>IF(ISERROR(D20),"",IF(org_name&lt;&gt;D20,"",MST_CM_OFFICE!B20))</f>
        <v>#REF!</v>
      </c>
      <c r="C20" s="1" t="str">
        <f t="shared" si="2"/>
        <v>PPIORG3202</v>
      </c>
      <c r="D20" s="1" t="str">
        <f>VLOOKUP(C20,MST_CM_ORG!A:B,2,FALSE)</f>
        <v>浜田市</v>
      </c>
      <c r="E20" s="1" t="str">
        <f t="shared" si="3"/>
        <v>PPIOFI320204</v>
      </c>
    </row>
    <row r="21" spans="1:5" x14ac:dyDescent="0.15">
      <c r="A21" s="1" t="str">
        <f>RIGHT(MST_CM_OFFICE!A21,6)</f>
        <v>320205</v>
      </c>
      <c r="B21" s="1" t="e">
        <f>IF(ISERROR(D21),"",IF(org_name&lt;&gt;D21,"",MST_CM_OFFICE!B21))</f>
        <v>#REF!</v>
      </c>
      <c r="C21" s="1" t="str">
        <f t="shared" si="2"/>
        <v>PPIORG3202</v>
      </c>
      <c r="D21" s="1" t="str">
        <f>VLOOKUP(C21,MST_CM_ORG!A:B,2,FALSE)</f>
        <v>浜田市</v>
      </c>
      <c r="E21" s="1" t="str">
        <f t="shared" si="3"/>
        <v>PPIOFI320205</v>
      </c>
    </row>
    <row r="22" spans="1:5" x14ac:dyDescent="0.15">
      <c r="A22" s="1" t="str">
        <f>RIGHT(MST_CM_OFFICE!A22,6)</f>
        <v>320206</v>
      </c>
      <c r="B22" s="1" t="e">
        <f>IF(ISERROR(D22),"",IF(org_name&lt;&gt;D22,"",MST_CM_OFFICE!B22))</f>
        <v>#REF!</v>
      </c>
      <c r="C22" s="1" t="str">
        <f t="shared" si="2"/>
        <v>PPIORG3202</v>
      </c>
      <c r="D22" s="1" t="str">
        <f>VLOOKUP(C22,MST_CM_ORG!A:B,2,FALSE)</f>
        <v>浜田市</v>
      </c>
      <c r="E22" s="1" t="str">
        <f t="shared" si="3"/>
        <v>PPIOFI320206</v>
      </c>
    </row>
    <row r="23" spans="1:5" x14ac:dyDescent="0.15">
      <c r="A23" s="1" t="str">
        <f>RIGHT(MST_CM_OFFICE!A23,6)</f>
        <v>320207</v>
      </c>
      <c r="B23" s="1" t="e">
        <f>IF(ISERROR(D23),"",IF(org_name&lt;&gt;D23,"",MST_CM_OFFICE!B23))</f>
        <v>#REF!</v>
      </c>
      <c r="C23" s="1" t="str">
        <f t="shared" si="2"/>
        <v>PPIORG3202</v>
      </c>
      <c r="D23" s="1" t="str">
        <f>VLOOKUP(C23,MST_CM_ORG!A:B,2,FALSE)</f>
        <v>浜田市</v>
      </c>
      <c r="E23" s="1" t="str">
        <f t="shared" si="3"/>
        <v>PPIOFI320207</v>
      </c>
    </row>
    <row r="24" spans="1:5" x14ac:dyDescent="0.15">
      <c r="A24" s="1" t="str">
        <f>RIGHT(MST_CM_OFFICE!A24,6)</f>
        <v>320208</v>
      </c>
      <c r="B24" s="1" t="e">
        <f>IF(ISERROR(D24),"",IF(org_name&lt;&gt;D24,"",MST_CM_OFFICE!B24))</f>
        <v>#REF!</v>
      </c>
      <c r="C24" s="1" t="str">
        <f t="shared" si="2"/>
        <v>PPIORG3202</v>
      </c>
      <c r="D24" s="1" t="str">
        <f>VLOOKUP(C24,MST_CM_ORG!A:B,2,FALSE)</f>
        <v>浜田市</v>
      </c>
      <c r="E24" s="1" t="str">
        <f t="shared" si="3"/>
        <v>PPIOFI320208</v>
      </c>
    </row>
    <row r="25" spans="1:5" x14ac:dyDescent="0.15">
      <c r="A25" s="1" t="str">
        <f>RIGHT(MST_CM_OFFICE!A25,6)</f>
        <v>320209</v>
      </c>
      <c r="B25" s="1" t="e">
        <f>IF(ISERROR(D25),"",IF(org_name&lt;&gt;D25,"",MST_CM_OFFICE!B25))</f>
        <v>#REF!</v>
      </c>
      <c r="C25" s="1" t="str">
        <f t="shared" si="2"/>
        <v>PPIORG3202</v>
      </c>
      <c r="D25" s="1" t="str">
        <f>VLOOKUP(C25,MST_CM_ORG!A:B,2,FALSE)</f>
        <v>浜田市</v>
      </c>
      <c r="E25" s="1" t="str">
        <f t="shared" si="3"/>
        <v>PPIOFI320209</v>
      </c>
    </row>
    <row r="26" spans="1:5" x14ac:dyDescent="0.15">
      <c r="A26" s="1" t="str">
        <f>RIGHT(MST_CM_OFFICE!A26,6)</f>
        <v>320210</v>
      </c>
      <c r="B26" s="1" t="e">
        <f>IF(ISERROR(D26),"",IF(org_name&lt;&gt;D26,"",MST_CM_OFFICE!B26))</f>
        <v>#REF!</v>
      </c>
      <c r="C26" s="1" t="str">
        <f t="shared" si="2"/>
        <v>PPIORG3202</v>
      </c>
      <c r="D26" s="1" t="str">
        <f>VLOOKUP(C26,MST_CM_ORG!A:B,2,FALSE)</f>
        <v>浜田市</v>
      </c>
      <c r="E26" s="1" t="str">
        <f t="shared" si="3"/>
        <v>PPIOFI320210</v>
      </c>
    </row>
    <row r="27" spans="1:5" x14ac:dyDescent="0.15">
      <c r="A27" s="1" t="str">
        <f>RIGHT(MST_CM_OFFICE!A27,6)</f>
        <v>320211</v>
      </c>
      <c r="B27" s="1" t="e">
        <f>IF(ISERROR(D27),"",IF(org_name&lt;&gt;D27,"",MST_CM_OFFICE!B27))</f>
        <v>#REF!</v>
      </c>
      <c r="C27" s="1" t="str">
        <f t="shared" si="2"/>
        <v>PPIORG3202</v>
      </c>
      <c r="D27" s="1" t="str">
        <f>VLOOKUP(C27,MST_CM_ORG!A:B,2,FALSE)</f>
        <v>浜田市</v>
      </c>
      <c r="E27" s="1" t="str">
        <f t="shared" si="3"/>
        <v>PPIOFI320211</v>
      </c>
    </row>
    <row r="28" spans="1:5" x14ac:dyDescent="0.15">
      <c r="A28" s="1" t="str">
        <f>RIGHT(MST_CM_OFFICE!A28,6)</f>
        <v>320212</v>
      </c>
      <c r="B28" s="1" t="e">
        <f>IF(ISERROR(D28),"",IF(org_name&lt;&gt;D28,"",MST_CM_OFFICE!B28))</f>
        <v>#REF!</v>
      </c>
      <c r="C28" s="1" t="str">
        <f t="shared" si="2"/>
        <v>PPIORG3202</v>
      </c>
      <c r="D28" s="1" t="str">
        <f>VLOOKUP(C28,MST_CM_ORG!A:B,2,FALSE)</f>
        <v>浜田市</v>
      </c>
      <c r="E28" s="1" t="str">
        <f t="shared" si="3"/>
        <v>PPIOFI320212</v>
      </c>
    </row>
    <row r="29" spans="1:5" x14ac:dyDescent="0.15">
      <c r="A29" s="1" t="str">
        <f>RIGHT(MST_CM_OFFICE!A29,6)</f>
        <v>320213</v>
      </c>
      <c r="B29" s="1" t="e">
        <f>IF(ISERROR(D29),"",IF(org_name&lt;&gt;D29,"",MST_CM_OFFICE!B29))</f>
        <v>#REF!</v>
      </c>
      <c r="C29" s="1" t="str">
        <f t="shared" si="2"/>
        <v>PPIORG3202</v>
      </c>
      <c r="D29" s="1" t="str">
        <f>VLOOKUP(C29,MST_CM_ORG!A:B,2,FALSE)</f>
        <v>浜田市</v>
      </c>
      <c r="E29" s="1" t="str">
        <f t="shared" si="3"/>
        <v>PPIOFI320213</v>
      </c>
    </row>
    <row r="30" spans="1:5" x14ac:dyDescent="0.15">
      <c r="A30" s="1" t="str">
        <f>RIGHT(MST_CM_OFFICE!A30,6)</f>
        <v>320214</v>
      </c>
      <c r="B30" s="1" t="e">
        <f>IF(ISERROR(D30),"",IF(org_name&lt;&gt;D30,"",MST_CM_OFFICE!B30))</f>
        <v>#REF!</v>
      </c>
      <c r="C30" s="1" t="str">
        <f t="shared" si="2"/>
        <v>PPIORG3202</v>
      </c>
      <c r="D30" s="1" t="str">
        <f>VLOOKUP(C30,MST_CM_ORG!A:B,2,FALSE)</f>
        <v>浜田市</v>
      </c>
      <c r="E30" s="1" t="str">
        <f t="shared" si="3"/>
        <v>PPIOFI320214</v>
      </c>
    </row>
    <row r="31" spans="1:5" x14ac:dyDescent="0.15">
      <c r="A31" s="1" t="str">
        <f>RIGHT(MST_CM_OFFICE!A31,6)</f>
        <v>320215</v>
      </c>
      <c r="B31" s="1" t="e">
        <f>IF(ISERROR(D31),"",IF(org_name&lt;&gt;D31,"",MST_CM_OFFICE!B31))</f>
        <v>#REF!</v>
      </c>
      <c r="C31" s="1" t="str">
        <f t="shared" si="2"/>
        <v>PPIORG3202</v>
      </c>
      <c r="D31" s="1" t="str">
        <f>VLOOKUP(C31,MST_CM_ORG!A:B,2,FALSE)</f>
        <v>浜田市</v>
      </c>
      <c r="E31" s="1" t="str">
        <f t="shared" si="3"/>
        <v>PPIOFI320215</v>
      </c>
    </row>
    <row r="32" spans="1:5" x14ac:dyDescent="0.15">
      <c r="A32" s="1" t="str">
        <f>RIGHT(MST_CM_OFFICE!A32,6)</f>
        <v>320216</v>
      </c>
      <c r="B32" s="1" t="e">
        <f>IF(ISERROR(D32),"",IF(org_name&lt;&gt;D32,"",MST_CM_OFFICE!B32))</f>
        <v>#REF!</v>
      </c>
      <c r="C32" s="1" t="str">
        <f t="shared" si="2"/>
        <v>PPIORG3202</v>
      </c>
      <c r="D32" s="1" t="str">
        <f>VLOOKUP(C32,MST_CM_ORG!A:B,2,FALSE)</f>
        <v>浜田市</v>
      </c>
      <c r="E32" s="1" t="str">
        <f t="shared" si="3"/>
        <v>PPIOFI320216</v>
      </c>
    </row>
    <row r="33" spans="1:5" x14ac:dyDescent="0.15">
      <c r="A33" s="1" t="str">
        <f>RIGHT(MST_CM_OFFICE!A33,6)</f>
        <v>320217</v>
      </c>
      <c r="B33" s="1" t="e">
        <f>IF(ISERROR(D33),"",IF(org_name&lt;&gt;D33,"",MST_CM_OFFICE!B33))</f>
        <v>#REF!</v>
      </c>
      <c r="C33" s="1" t="str">
        <f t="shared" si="2"/>
        <v>PPIORG3202</v>
      </c>
      <c r="D33" s="1" t="str">
        <f>VLOOKUP(C33,MST_CM_ORG!A:B,2,FALSE)</f>
        <v>浜田市</v>
      </c>
      <c r="E33" s="1" t="str">
        <f t="shared" si="3"/>
        <v>PPIOFI320217</v>
      </c>
    </row>
    <row r="34" spans="1:5" x14ac:dyDescent="0.15">
      <c r="A34" s="1" t="str">
        <f>RIGHT(MST_CM_OFFICE!A34,6)</f>
        <v>320218</v>
      </c>
      <c r="B34" s="1" t="e">
        <f>IF(ISERROR(D34),"",IF(org_name&lt;&gt;D34,"",MST_CM_OFFICE!B34))</f>
        <v>#REF!</v>
      </c>
      <c r="C34" s="1" t="str">
        <f t="shared" si="2"/>
        <v>PPIORG3202</v>
      </c>
      <c r="D34" s="1" t="str">
        <f>VLOOKUP(C34,MST_CM_ORG!A:B,2,FALSE)</f>
        <v>浜田市</v>
      </c>
      <c r="E34" s="1" t="str">
        <f t="shared" si="3"/>
        <v>PPIOFI320218</v>
      </c>
    </row>
    <row r="35" spans="1:5" x14ac:dyDescent="0.15">
      <c r="A35" s="1" t="str">
        <f>RIGHT(MST_CM_OFFICE!A35,6)</f>
        <v>320301</v>
      </c>
      <c r="B35" s="1" t="e">
        <f>IF(ISERROR(D35),"",IF(org_name&lt;&gt;D35,"",MST_CM_OFFICE!B35))</f>
        <v>#REF!</v>
      </c>
      <c r="C35" s="1" t="str">
        <f t="shared" si="2"/>
        <v>PPIORG3203</v>
      </c>
      <c r="D35" s="1" t="str">
        <f>VLOOKUP(C35,MST_CM_ORG!A:B,2,FALSE)</f>
        <v>出雲市</v>
      </c>
      <c r="E35" s="1" t="str">
        <f t="shared" si="3"/>
        <v>PPIOFI320301</v>
      </c>
    </row>
    <row r="36" spans="1:5" x14ac:dyDescent="0.15">
      <c r="A36" s="1" t="str">
        <f>RIGHT(MST_CM_OFFICE!A36,6)</f>
        <v>320302</v>
      </c>
      <c r="B36" s="1" t="e">
        <f>IF(ISERROR(D36),"",IF(org_name&lt;&gt;D36,"",MST_CM_OFFICE!B36))</f>
        <v>#REF!</v>
      </c>
      <c r="C36" s="1" t="str">
        <f t="shared" si="2"/>
        <v>PPIORG3203</v>
      </c>
      <c r="D36" s="1" t="str">
        <f>VLOOKUP(C36,MST_CM_ORG!A:B,2,FALSE)</f>
        <v>出雲市</v>
      </c>
      <c r="E36" s="1" t="str">
        <f t="shared" si="3"/>
        <v>PPIOFI320302</v>
      </c>
    </row>
    <row r="37" spans="1:5" x14ac:dyDescent="0.15">
      <c r="A37" s="1" t="str">
        <f>RIGHT(MST_CM_OFFICE!A37,6)</f>
        <v>320401</v>
      </c>
      <c r="B37" s="1" t="e">
        <f>IF(ISERROR(D37),"",IF(org_name&lt;&gt;D37,"",MST_CM_OFFICE!B37))</f>
        <v>#REF!</v>
      </c>
      <c r="C37" s="1" t="str">
        <f t="shared" si="2"/>
        <v>PPIORG3204</v>
      </c>
      <c r="D37" s="1" t="str">
        <f>VLOOKUP(C37,MST_CM_ORG!A:B,2,FALSE)</f>
        <v>益田市</v>
      </c>
      <c r="E37" s="1" t="str">
        <f t="shared" si="3"/>
        <v>PPIOFI320401</v>
      </c>
    </row>
    <row r="38" spans="1:5" x14ac:dyDescent="0.15">
      <c r="A38" s="1" t="str">
        <f>RIGHT(MST_CM_OFFICE!A38,6)</f>
        <v>320402</v>
      </c>
      <c r="B38" s="1" t="e">
        <f>IF(ISERROR(D38),"",IF(org_name&lt;&gt;D38,"",MST_CM_OFFICE!B38))</f>
        <v>#REF!</v>
      </c>
      <c r="C38" s="1" t="str">
        <f t="shared" si="2"/>
        <v>PPIORG3204</v>
      </c>
      <c r="D38" s="1" t="str">
        <f>VLOOKUP(C38,MST_CM_ORG!A:B,2,FALSE)</f>
        <v>益田市</v>
      </c>
      <c r="E38" s="1" t="str">
        <f t="shared" si="3"/>
        <v>PPIOFI320402</v>
      </c>
    </row>
    <row r="39" spans="1:5" x14ac:dyDescent="0.15">
      <c r="A39" s="1" t="str">
        <f>RIGHT(MST_CM_OFFICE!A39,6)</f>
        <v>320801</v>
      </c>
      <c r="B39" s="1" t="e">
        <f>IF(ISERROR(D39),"",IF(org_name&lt;&gt;D39,"",MST_CM_OFFICE!B39))</f>
        <v>#REF!</v>
      </c>
      <c r="C39" s="1" t="str">
        <f t="shared" si="2"/>
        <v>PPIORG3208</v>
      </c>
      <c r="D39" s="1" t="str">
        <f>VLOOKUP(C39,MST_CM_ORG!A:B,2,FALSE)</f>
        <v>雲南市</v>
      </c>
      <c r="E39" s="1" t="str">
        <f t="shared" si="3"/>
        <v>PPIOFI320801</v>
      </c>
    </row>
    <row r="40" spans="1:5" x14ac:dyDescent="0.15">
      <c r="A40" s="1" t="str">
        <f>RIGHT(MST_CM_OFFICE!A40,6)</f>
        <v>321001</v>
      </c>
      <c r="B40" s="1" t="e">
        <f>IF(ISERROR(D40),"",IF(org_name&lt;&gt;D40,"",MST_CM_OFFICE!B40))</f>
        <v>#REF!</v>
      </c>
      <c r="C40" s="1" t="str">
        <f t="shared" si="2"/>
        <v>PPIORG3210</v>
      </c>
      <c r="D40" s="1" t="str">
        <f>VLOOKUP(C40,MST_CM_ORG!A:B,2,FALSE)</f>
        <v>奥出雲町</v>
      </c>
      <c r="E40" s="1" t="str">
        <f t="shared" si="3"/>
        <v>PPIOFI321001</v>
      </c>
    </row>
    <row r="41" spans="1:5" x14ac:dyDescent="0.15">
      <c r="A41" s="1" t="str">
        <f>RIGHT(MST_CM_OFFICE!A41,6)</f>
        <v>321002</v>
      </c>
      <c r="B41" s="1" t="e">
        <f>IF(ISERROR(D41),"",IF(org_name&lt;&gt;D41,"",MST_CM_OFFICE!B41))</f>
        <v>#REF!</v>
      </c>
      <c r="C41" s="1" t="str">
        <f t="shared" si="2"/>
        <v>PPIORG3210</v>
      </c>
      <c r="D41" s="1" t="str">
        <f>VLOOKUP(C41,MST_CM_ORG!A:B,2,FALSE)</f>
        <v>奥出雲町</v>
      </c>
      <c r="E41" s="1" t="str">
        <f t="shared" si="3"/>
        <v>PPIOFI321002</v>
      </c>
    </row>
    <row r="42" spans="1:5" x14ac:dyDescent="0.15">
      <c r="A42" s="1" t="str">
        <f>RIGHT(MST_CM_OFFICE!A42,6)</f>
        <v>321501</v>
      </c>
      <c r="B42" s="1" t="e">
        <f>IF(ISERROR(D42),"",IF(org_name&lt;&gt;D42,"",MST_CM_OFFICE!B42))</f>
        <v>#REF!</v>
      </c>
      <c r="C42" s="1" t="str">
        <f t="shared" si="2"/>
        <v>PPIORG3215</v>
      </c>
      <c r="D42" s="1" t="str">
        <f>VLOOKUP(C42,MST_CM_ORG!A:B,2,FALSE)</f>
        <v>邑南町</v>
      </c>
      <c r="E42" s="1" t="str">
        <f t="shared" si="3"/>
        <v>PPIOFI321501</v>
      </c>
    </row>
    <row r="43" spans="1:5" x14ac:dyDescent="0.15">
      <c r="A43" s="1" t="str">
        <f>RIGHT(MST_CM_OFFICE!A43,6)</f>
        <v>321701</v>
      </c>
      <c r="B43" s="1" t="e">
        <f>IF(ISERROR(D43),"",IF(org_name&lt;&gt;D43,"",MST_CM_OFFICE!B43))</f>
        <v>#REF!</v>
      </c>
      <c r="C43" s="1" t="str">
        <f t="shared" si="2"/>
        <v>PPIORG3217</v>
      </c>
      <c r="D43" s="1" t="str">
        <f>VLOOKUP(C43,MST_CM_ORG!A:B,2,FALSE)</f>
        <v>吉賀町</v>
      </c>
      <c r="E43" s="1" t="str">
        <f t="shared" si="3"/>
        <v>PPIOFI321701</v>
      </c>
    </row>
  </sheetData>
  <phoneticPr fontId="4"/>
  <pageMargins left="0.78700000000000003" right="0.78700000000000003" top="0.98399999999999999" bottom="0.98399999999999999" header="0.51200000000000001" footer="0.5120000000000000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E372"/>
  <sheetViews>
    <sheetView workbookViewId="0">
      <selection activeCell="B15" sqref="B15"/>
    </sheetView>
  </sheetViews>
  <sheetFormatPr defaultColWidth="42.25" defaultRowHeight="13.5" x14ac:dyDescent="0.15"/>
  <cols>
    <col min="1" max="1" width="15.5" customWidth="1"/>
    <col min="2" max="2" width="25.375" bestFit="1" customWidth="1"/>
    <col min="3" max="3" width="10.5" bestFit="1" customWidth="1"/>
    <col min="4" max="4" width="19.5" bestFit="1" customWidth="1"/>
    <col min="5" max="5" width="6.875" bestFit="1" customWidth="1"/>
  </cols>
  <sheetData>
    <row r="1" spans="1:5" x14ac:dyDescent="0.15">
      <c r="A1" s="8" t="s">
        <v>2351</v>
      </c>
      <c r="B1" s="8" t="s">
        <v>2352</v>
      </c>
      <c r="C1" s="8" t="s">
        <v>194</v>
      </c>
      <c r="D1" s="8" t="s">
        <v>195</v>
      </c>
      <c r="E1" s="8" t="s">
        <v>196</v>
      </c>
    </row>
    <row r="2" spans="1:5" x14ac:dyDescent="0.15">
      <c r="A2" t="s">
        <v>1777</v>
      </c>
      <c r="B2" t="s">
        <v>1778</v>
      </c>
      <c r="C2">
        <v>1</v>
      </c>
      <c r="D2" t="s">
        <v>1777</v>
      </c>
      <c r="E2">
        <v>1</v>
      </c>
    </row>
    <row r="3" spans="1:5" x14ac:dyDescent="0.15">
      <c r="A3" t="s">
        <v>1779</v>
      </c>
      <c r="B3" t="s">
        <v>1780</v>
      </c>
      <c r="C3">
        <v>1</v>
      </c>
      <c r="D3" t="s">
        <v>1779</v>
      </c>
      <c r="E3">
        <v>2</v>
      </c>
    </row>
    <row r="4" spans="1:5" x14ac:dyDescent="0.15">
      <c r="A4" t="s">
        <v>1781</v>
      </c>
      <c r="B4" t="s">
        <v>1782</v>
      </c>
      <c r="C4">
        <v>1</v>
      </c>
      <c r="D4" t="s">
        <v>1781</v>
      </c>
      <c r="E4">
        <v>3</v>
      </c>
    </row>
    <row r="5" spans="1:5" x14ac:dyDescent="0.15">
      <c r="A5" t="s">
        <v>1783</v>
      </c>
      <c r="B5" t="s">
        <v>1784</v>
      </c>
      <c r="C5">
        <v>1</v>
      </c>
      <c r="D5" t="s">
        <v>1783</v>
      </c>
      <c r="E5">
        <v>4</v>
      </c>
    </row>
    <row r="6" spans="1:5" x14ac:dyDescent="0.15">
      <c r="A6" t="s">
        <v>1785</v>
      </c>
      <c r="B6" t="s">
        <v>1786</v>
      </c>
      <c r="C6">
        <v>1</v>
      </c>
      <c r="D6" t="s">
        <v>1785</v>
      </c>
      <c r="E6">
        <v>5</v>
      </c>
    </row>
    <row r="7" spans="1:5" x14ac:dyDescent="0.15">
      <c r="A7" t="s">
        <v>1787</v>
      </c>
      <c r="B7" t="s">
        <v>1788</v>
      </c>
      <c r="C7">
        <v>1</v>
      </c>
      <c r="D7" t="s">
        <v>1787</v>
      </c>
      <c r="E7">
        <v>6</v>
      </c>
    </row>
    <row r="8" spans="1:5" x14ac:dyDescent="0.15">
      <c r="A8" t="s">
        <v>1789</v>
      </c>
      <c r="B8" t="s">
        <v>1790</v>
      </c>
      <c r="C8">
        <v>1</v>
      </c>
      <c r="D8" t="s">
        <v>1789</v>
      </c>
      <c r="E8">
        <v>7</v>
      </c>
    </row>
    <row r="9" spans="1:5" x14ac:dyDescent="0.15">
      <c r="A9" t="s">
        <v>1791</v>
      </c>
      <c r="B9" t="s">
        <v>1792</v>
      </c>
      <c r="C9">
        <v>1</v>
      </c>
      <c r="D9" t="s">
        <v>1791</v>
      </c>
      <c r="E9">
        <v>8</v>
      </c>
    </row>
    <row r="10" spans="1:5" x14ac:dyDescent="0.15">
      <c r="A10" t="s">
        <v>1793</v>
      </c>
      <c r="B10" t="s">
        <v>1794</v>
      </c>
      <c r="C10">
        <v>1</v>
      </c>
      <c r="D10" t="s">
        <v>1793</v>
      </c>
      <c r="E10">
        <v>9</v>
      </c>
    </row>
    <row r="11" spans="1:5" x14ac:dyDescent="0.15">
      <c r="A11" t="s">
        <v>1795</v>
      </c>
      <c r="B11" t="s">
        <v>1796</v>
      </c>
      <c r="C11">
        <v>1</v>
      </c>
      <c r="D11" t="s">
        <v>1795</v>
      </c>
      <c r="E11">
        <v>10</v>
      </c>
    </row>
    <row r="12" spans="1:5" x14ac:dyDescent="0.15">
      <c r="A12" t="s">
        <v>1797</v>
      </c>
      <c r="B12" t="s">
        <v>1798</v>
      </c>
      <c r="C12">
        <v>1</v>
      </c>
      <c r="D12" t="s">
        <v>1797</v>
      </c>
      <c r="E12">
        <v>11</v>
      </c>
    </row>
    <row r="13" spans="1:5" x14ac:dyDescent="0.15">
      <c r="A13" t="s">
        <v>1799</v>
      </c>
      <c r="B13" t="s">
        <v>1800</v>
      </c>
      <c r="C13">
        <v>1</v>
      </c>
      <c r="D13" t="s">
        <v>1799</v>
      </c>
      <c r="E13">
        <v>12</v>
      </c>
    </row>
    <row r="14" spans="1:5" x14ac:dyDescent="0.15">
      <c r="A14" t="s">
        <v>1801</v>
      </c>
      <c r="B14" t="s">
        <v>1802</v>
      </c>
      <c r="C14">
        <v>1</v>
      </c>
      <c r="D14" t="s">
        <v>1801</v>
      </c>
      <c r="E14">
        <v>13</v>
      </c>
    </row>
    <row r="15" spans="1:5" x14ac:dyDescent="0.15">
      <c r="A15" t="s">
        <v>1803</v>
      </c>
      <c r="B15" t="s">
        <v>1804</v>
      </c>
      <c r="C15">
        <v>1</v>
      </c>
      <c r="D15" t="s">
        <v>1803</v>
      </c>
      <c r="E15">
        <v>14</v>
      </c>
    </row>
    <row r="16" spans="1:5" x14ac:dyDescent="0.15">
      <c r="A16" t="s">
        <v>1805</v>
      </c>
      <c r="B16" t="s">
        <v>1806</v>
      </c>
      <c r="C16">
        <v>1</v>
      </c>
      <c r="D16" t="s">
        <v>1805</v>
      </c>
      <c r="E16">
        <v>15</v>
      </c>
    </row>
    <row r="17" spans="1:5" x14ac:dyDescent="0.15">
      <c r="A17" t="s">
        <v>1807</v>
      </c>
      <c r="B17" t="s">
        <v>1808</v>
      </c>
      <c r="C17">
        <v>1</v>
      </c>
      <c r="D17" t="s">
        <v>1807</v>
      </c>
      <c r="E17">
        <v>16</v>
      </c>
    </row>
    <row r="18" spans="1:5" x14ac:dyDescent="0.15">
      <c r="A18" t="s">
        <v>2442</v>
      </c>
      <c r="B18" t="s">
        <v>2443</v>
      </c>
      <c r="C18">
        <v>1</v>
      </c>
      <c r="D18" t="s">
        <v>2442</v>
      </c>
      <c r="E18">
        <v>17</v>
      </c>
    </row>
    <row r="19" spans="1:5" x14ac:dyDescent="0.15">
      <c r="A19" t="s">
        <v>1809</v>
      </c>
      <c r="B19" t="s">
        <v>1810</v>
      </c>
      <c r="C19">
        <v>1</v>
      </c>
      <c r="D19" t="s">
        <v>1809</v>
      </c>
      <c r="E19">
        <v>18</v>
      </c>
    </row>
    <row r="20" spans="1:5" x14ac:dyDescent="0.15">
      <c r="A20" t="s">
        <v>1811</v>
      </c>
      <c r="B20" t="s">
        <v>1812</v>
      </c>
      <c r="C20">
        <v>1</v>
      </c>
      <c r="D20" t="s">
        <v>1811</v>
      </c>
      <c r="E20">
        <v>19</v>
      </c>
    </row>
    <row r="21" spans="1:5" x14ac:dyDescent="0.15">
      <c r="A21" t="s">
        <v>1813</v>
      </c>
      <c r="B21" t="s">
        <v>1814</v>
      </c>
      <c r="C21">
        <v>1</v>
      </c>
      <c r="D21" t="s">
        <v>1813</v>
      </c>
      <c r="E21">
        <v>20</v>
      </c>
    </row>
    <row r="22" spans="1:5" x14ac:dyDescent="0.15">
      <c r="A22" t="s">
        <v>1815</v>
      </c>
      <c r="B22" t="s">
        <v>1816</v>
      </c>
      <c r="C22">
        <v>1</v>
      </c>
      <c r="D22" t="s">
        <v>1815</v>
      </c>
      <c r="E22">
        <v>21</v>
      </c>
    </row>
    <row r="23" spans="1:5" x14ac:dyDescent="0.15">
      <c r="A23" t="s">
        <v>1817</v>
      </c>
      <c r="B23" t="s">
        <v>1818</v>
      </c>
      <c r="C23">
        <v>1</v>
      </c>
      <c r="D23" t="s">
        <v>1817</v>
      </c>
      <c r="E23">
        <v>22</v>
      </c>
    </row>
    <row r="24" spans="1:5" x14ac:dyDescent="0.15">
      <c r="A24" t="s">
        <v>3310</v>
      </c>
      <c r="B24" t="s">
        <v>3311</v>
      </c>
      <c r="C24">
        <v>1</v>
      </c>
      <c r="D24" t="s">
        <v>3310</v>
      </c>
      <c r="E24">
        <v>23</v>
      </c>
    </row>
    <row r="25" spans="1:5" x14ac:dyDescent="0.15">
      <c r="A25" t="s">
        <v>3312</v>
      </c>
      <c r="B25" t="s">
        <v>3313</v>
      </c>
      <c r="C25">
        <v>1</v>
      </c>
      <c r="D25" t="s">
        <v>3312</v>
      </c>
      <c r="E25">
        <v>24</v>
      </c>
    </row>
    <row r="26" spans="1:5" x14ac:dyDescent="0.15">
      <c r="A26" t="s">
        <v>3314</v>
      </c>
      <c r="B26" t="s">
        <v>3315</v>
      </c>
      <c r="C26">
        <v>1</v>
      </c>
      <c r="D26" t="s">
        <v>3314</v>
      </c>
      <c r="E26">
        <v>25</v>
      </c>
    </row>
    <row r="27" spans="1:5" x14ac:dyDescent="0.15">
      <c r="A27" t="s">
        <v>3316</v>
      </c>
      <c r="B27" t="s">
        <v>3317</v>
      </c>
      <c r="C27">
        <v>1</v>
      </c>
      <c r="D27" t="s">
        <v>3316</v>
      </c>
      <c r="E27">
        <v>26</v>
      </c>
    </row>
    <row r="28" spans="1:5" x14ac:dyDescent="0.15">
      <c r="A28" t="s">
        <v>3318</v>
      </c>
      <c r="B28" t="s">
        <v>3319</v>
      </c>
      <c r="C28">
        <v>1</v>
      </c>
      <c r="D28" t="s">
        <v>3318</v>
      </c>
      <c r="E28">
        <v>27</v>
      </c>
    </row>
    <row r="29" spans="1:5" x14ac:dyDescent="0.15">
      <c r="A29" t="s">
        <v>3320</v>
      </c>
      <c r="B29" t="s">
        <v>3321</v>
      </c>
      <c r="C29">
        <v>1</v>
      </c>
      <c r="D29" t="s">
        <v>3320</v>
      </c>
      <c r="E29">
        <v>28</v>
      </c>
    </row>
    <row r="30" spans="1:5" x14ac:dyDescent="0.15">
      <c r="A30" t="s">
        <v>3322</v>
      </c>
      <c r="B30" t="s">
        <v>3323</v>
      </c>
      <c r="C30">
        <v>1</v>
      </c>
      <c r="D30" t="s">
        <v>3322</v>
      </c>
      <c r="E30">
        <v>29</v>
      </c>
    </row>
    <row r="31" spans="1:5" x14ac:dyDescent="0.15">
      <c r="A31" t="s">
        <v>3324</v>
      </c>
      <c r="B31" t="s">
        <v>3325</v>
      </c>
      <c r="C31">
        <v>1</v>
      </c>
      <c r="D31" t="s">
        <v>3324</v>
      </c>
      <c r="E31">
        <v>30</v>
      </c>
    </row>
    <row r="32" spans="1:5" x14ac:dyDescent="0.15">
      <c r="A32" t="s">
        <v>3326</v>
      </c>
      <c r="B32" t="s">
        <v>3327</v>
      </c>
      <c r="C32">
        <v>1</v>
      </c>
      <c r="D32" t="s">
        <v>3326</v>
      </c>
      <c r="E32">
        <v>31</v>
      </c>
    </row>
    <row r="33" spans="1:5" x14ac:dyDescent="0.15">
      <c r="A33" t="s">
        <v>3328</v>
      </c>
      <c r="B33" t="s">
        <v>3329</v>
      </c>
      <c r="C33">
        <v>1</v>
      </c>
      <c r="D33" t="s">
        <v>3328</v>
      </c>
      <c r="E33">
        <v>32</v>
      </c>
    </row>
    <row r="34" spans="1:5" x14ac:dyDescent="0.15">
      <c r="A34" t="s">
        <v>3330</v>
      </c>
      <c r="B34" t="s">
        <v>3331</v>
      </c>
      <c r="C34">
        <v>1</v>
      </c>
      <c r="D34" t="s">
        <v>3330</v>
      </c>
      <c r="E34">
        <v>33</v>
      </c>
    </row>
    <row r="35" spans="1:5" x14ac:dyDescent="0.15">
      <c r="A35" t="s">
        <v>3332</v>
      </c>
      <c r="B35" t="s">
        <v>3333</v>
      </c>
      <c r="C35">
        <v>1</v>
      </c>
      <c r="D35" t="s">
        <v>3332</v>
      </c>
      <c r="E35">
        <v>34</v>
      </c>
    </row>
    <row r="36" spans="1:5" x14ac:dyDescent="0.15">
      <c r="A36" t="s">
        <v>3334</v>
      </c>
      <c r="B36" t="s">
        <v>3335</v>
      </c>
      <c r="C36">
        <v>1</v>
      </c>
      <c r="D36" t="s">
        <v>3334</v>
      </c>
      <c r="E36">
        <v>35</v>
      </c>
    </row>
    <row r="37" spans="1:5" x14ac:dyDescent="0.15">
      <c r="A37" t="s">
        <v>3336</v>
      </c>
      <c r="B37" t="s">
        <v>3337</v>
      </c>
      <c r="C37">
        <v>1</v>
      </c>
      <c r="D37" t="s">
        <v>3336</v>
      </c>
      <c r="E37">
        <v>36</v>
      </c>
    </row>
    <row r="38" spans="1:5" x14ac:dyDescent="0.15">
      <c r="A38" t="s">
        <v>3338</v>
      </c>
      <c r="B38" t="s">
        <v>3339</v>
      </c>
      <c r="C38">
        <v>1</v>
      </c>
      <c r="D38" t="s">
        <v>3338</v>
      </c>
      <c r="E38">
        <v>37</v>
      </c>
    </row>
    <row r="39" spans="1:5" x14ac:dyDescent="0.15">
      <c r="A39" t="s">
        <v>3340</v>
      </c>
      <c r="B39" t="s">
        <v>3341</v>
      </c>
      <c r="C39">
        <v>1</v>
      </c>
      <c r="D39" t="s">
        <v>3340</v>
      </c>
      <c r="E39">
        <v>38</v>
      </c>
    </row>
    <row r="40" spans="1:5" x14ac:dyDescent="0.15">
      <c r="A40" t="s">
        <v>3342</v>
      </c>
      <c r="B40" t="s">
        <v>3343</v>
      </c>
      <c r="C40">
        <v>1</v>
      </c>
      <c r="D40" t="s">
        <v>3342</v>
      </c>
      <c r="E40">
        <v>39</v>
      </c>
    </row>
    <row r="41" spans="1:5" x14ac:dyDescent="0.15">
      <c r="A41" t="s">
        <v>3344</v>
      </c>
      <c r="B41" t="s">
        <v>3345</v>
      </c>
      <c r="C41">
        <v>1</v>
      </c>
      <c r="D41" t="s">
        <v>3344</v>
      </c>
      <c r="E41">
        <v>40</v>
      </c>
    </row>
    <row r="42" spans="1:5" x14ac:dyDescent="0.15">
      <c r="A42" t="s">
        <v>3346</v>
      </c>
      <c r="B42" t="s">
        <v>3347</v>
      </c>
      <c r="C42">
        <v>1</v>
      </c>
      <c r="D42" t="s">
        <v>3346</v>
      </c>
      <c r="E42">
        <v>41</v>
      </c>
    </row>
    <row r="43" spans="1:5" x14ac:dyDescent="0.15">
      <c r="A43" t="s">
        <v>3348</v>
      </c>
      <c r="B43" t="s">
        <v>3349</v>
      </c>
      <c r="C43">
        <v>1</v>
      </c>
      <c r="D43" t="s">
        <v>3348</v>
      </c>
      <c r="E43">
        <v>42</v>
      </c>
    </row>
    <row r="44" spans="1:5" x14ac:dyDescent="0.15">
      <c r="A44" t="s">
        <v>3350</v>
      </c>
      <c r="B44" t="s">
        <v>3351</v>
      </c>
      <c r="C44">
        <v>1</v>
      </c>
      <c r="D44" t="s">
        <v>3350</v>
      </c>
      <c r="E44">
        <v>43</v>
      </c>
    </row>
    <row r="45" spans="1:5" x14ac:dyDescent="0.15">
      <c r="A45" t="s">
        <v>3352</v>
      </c>
      <c r="B45" t="s">
        <v>3353</v>
      </c>
      <c r="C45">
        <v>1</v>
      </c>
      <c r="D45" t="s">
        <v>3352</v>
      </c>
      <c r="E45">
        <v>44</v>
      </c>
    </row>
    <row r="46" spans="1:5" x14ac:dyDescent="0.15">
      <c r="A46" t="s">
        <v>3354</v>
      </c>
      <c r="B46" t="s">
        <v>3355</v>
      </c>
      <c r="C46">
        <v>1</v>
      </c>
      <c r="D46" t="s">
        <v>3354</v>
      </c>
      <c r="E46">
        <v>45</v>
      </c>
    </row>
    <row r="47" spans="1:5" x14ac:dyDescent="0.15">
      <c r="A47" t="s">
        <v>3356</v>
      </c>
      <c r="B47" t="s">
        <v>3357</v>
      </c>
      <c r="C47">
        <v>1</v>
      </c>
      <c r="D47" t="s">
        <v>3356</v>
      </c>
      <c r="E47">
        <v>46</v>
      </c>
    </row>
    <row r="48" spans="1:5" x14ac:dyDescent="0.15">
      <c r="A48" t="s">
        <v>3358</v>
      </c>
      <c r="B48" t="s">
        <v>3359</v>
      </c>
      <c r="C48">
        <v>1</v>
      </c>
      <c r="D48" t="s">
        <v>3358</v>
      </c>
      <c r="E48">
        <v>47</v>
      </c>
    </row>
    <row r="49" spans="1:5" x14ac:dyDescent="0.15">
      <c r="A49" t="s">
        <v>3360</v>
      </c>
      <c r="B49" t="s">
        <v>3361</v>
      </c>
      <c r="C49">
        <v>1</v>
      </c>
      <c r="D49" t="s">
        <v>3360</v>
      </c>
      <c r="E49">
        <v>48</v>
      </c>
    </row>
    <row r="50" spans="1:5" x14ac:dyDescent="0.15">
      <c r="A50" t="s">
        <v>3362</v>
      </c>
      <c r="B50" t="s">
        <v>3363</v>
      </c>
      <c r="C50">
        <v>1</v>
      </c>
      <c r="D50" t="s">
        <v>3362</v>
      </c>
      <c r="E50">
        <v>49</v>
      </c>
    </row>
    <row r="51" spans="1:5" x14ac:dyDescent="0.15">
      <c r="A51" t="s">
        <v>1240</v>
      </c>
      <c r="B51" t="s">
        <v>1241</v>
      </c>
      <c r="C51">
        <v>1</v>
      </c>
      <c r="D51" t="s">
        <v>1240</v>
      </c>
      <c r="E51">
        <v>50</v>
      </c>
    </row>
    <row r="52" spans="1:5" x14ac:dyDescent="0.15">
      <c r="A52" t="s">
        <v>1242</v>
      </c>
      <c r="B52" t="s">
        <v>1243</v>
      </c>
      <c r="C52">
        <v>1</v>
      </c>
      <c r="D52" t="s">
        <v>1242</v>
      </c>
      <c r="E52">
        <v>51</v>
      </c>
    </row>
    <row r="53" spans="1:5" x14ac:dyDescent="0.15">
      <c r="A53" t="s">
        <v>1244</v>
      </c>
      <c r="B53" t="s">
        <v>1245</v>
      </c>
      <c r="C53">
        <v>1</v>
      </c>
      <c r="D53" t="s">
        <v>1244</v>
      </c>
      <c r="E53">
        <v>52</v>
      </c>
    </row>
    <row r="54" spans="1:5" x14ac:dyDescent="0.15">
      <c r="A54" t="s">
        <v>1246</v>
      </c>
      <c r="B54" t="s">
        <v>1247</v>
      </c>
      <c r="C54">
        <v>1</v>
      </c>
      <c r="D54" t="s">
        <v>1246</v>
      </c>
      <c r="E54">
        <v>53</v>
      </c>
    </row>
    <row r="55" spans="1:5" x14ac:dyDescent="0.15">
      <c r="A55" t="s">
        <v>1248</v>
      </c>
      <c r="B55" t="s">
        <v>1249</v>
      </c>
      <c r="C55">
        <v>1</v>
      </c>
      <c r="D55" t="s">
        <v>1248</v>
      </c>
      <c r="E55">
        <v>54</v>
      </c>
    </row>
    <row r="56" spans="1:5" x14ac:dyDescent="0.15">
      <c r="A56" t="s">
        <v>1250</v>
      </c>
      <c r="B56" t="s">
        <v>1251</v>
      </c>
      <c r="C56">
        <v>1</v>
      </c>
      <c r="D56" t="s">
        <v>1250</v>
      </c>
      <c r="E56">
        <v>55</v>
      </c>
    </row>
    <row r="57" spans="1:5" x14ac:dyDescent="0.15">
      <c r="A57" t="s">
        <v>2043</v>
      </c>
      <c r="B57" t="s">
        <v>2044</v>
      </c>
      <c r="C57">
        <v>1</v>
      </c>
      <c r="D57" t="s">
        <v>2043</v>
      </c>
      <c r="E57">
        <v>56</v>
      </c>
    </row>
    <row r="58" spans="1:5" x14ac:dyDescent="0.15">
      <c r="A58" t="s">
        <v>2045</v>
      </c>
      <c r="B58" t="s">
        <v>2046</v>
      </c>
      <c r="C58">
        <v>1</v>
      </c>
      <c r="D58" t="s">
        <v>2045</v>
      </c>
      <c r="E58">
        <v>57</v>
      </c>
    </row>
    <row r="59" spans="1:5" x14ac:dyDescent="0.15">
      <c r="A59" t="s">
        <v>2047</v>
      </c>
      <c r="B59" t="s">
        <v>2048</v>
      </c>
      <c r="C59">
        <v>1</v>
      </c>
      <c r="D59" t="s">
        <v>2047</v>
      </c>
      <c r="E59">
        <v>58</v>
      </c>
    </row>
    <row r="60" spans="1:5" x14ac:dyDescent="0.15">
      <c r="A60" t="s">
        <v>2049</v>
      </c>
      <c r="B60" t="s">
        <v>2050</v>
      </c>
      <c r="C60">
        <v>1</v>
      </c>
      <c r="D60" t="s">
        <v>2049</v>
      </c>
      <c r="E60">
        <v>59</v>
      </c>
    </row>
    <row r="61" spans="1:5" x14ac:dyDescent="0.15">
      <c r="A61" t="s">
        <v>2051</v>
      </c>
      <c r="B61" t="s">
        <v>2052</v>
      </c>
      <c r="C61">
        <v>1</v>
      </c>
      <c r="D61" t="s">
        <v>2051</v>
      </c>
      <c r="E61">
        <v>60</v>
      </c>
    </row>
    <row r="62" spans="1:5" x14ac:dyDescent="0.15">
      <c r="A62" t="s">
        <v>2053</v>
      </c>
      <c r="B62" t="s">
        <v>2054</v>
      </c>
      <c r="C62">
        <v>1</v>
      </c>
      <c r="D62" t="s">
        <v>2053</v>
      </c>
      <c r="E62">
        <v>61</v>
      </c>
    </row>
    <row r="63" spans="1:5" x14ac:dyDescent="0.15">
      <c r="A63" t="s">
        <v>2055</v>
      </c>
      <c r="B63" t="s">
        <v>2056</v>
      </c>
      <c r="C63">
        <v>1</v>
      </c>
      <c r="D63" t="s">
        <v>2055</v>
      </c>
      <c r="E63">
        <v>62</v>
      </c>
    </row>
    <row r="64" spans="1:5" x14ac:dyDescent="0.15">
      <c r="A64" t="s">
        <v>2057</v>
      </c>
      <c r="B64" t="s">
        <v>2058</v>
      </c>
      <c r="C64">
        <v>1</v>
      </c>
      <c r="D64" t="s">
        <v>2057</v>
      </c>
      <c r="E64">
        <v>63</v>
      </c>
    </row>
    <row r="65" spans="1:5" x14ac:dyDescent="0.15">
      <c r="A65" t="s">
        <v>2059</v>
      </c>
      <c r="B65" t="s">
        <v>2060</v>
      </c>
      <c r="C65">
        <v>1</v>
      </c>
      <c r="D65" t="s">
        <v>2059</v>
      </c>
      <c r="E65">
        <v>64</v>
      </c>
    </row>
    <row r="66" spans="1:5" x14ac:dyDescent="0.15">
      <c r="A66" t="s">
        <v>2061</v>
      </c>
      <c r="B66" t="s">
        <v>2062</v>
      </c>
      <c r="C66">
        <v>1</v>
      </c>
      <c r="D66" t="s">
        <v>2061</v>
      </c>
      <c r="E66">
        <v>65</v>
      </c>
    </row>
    <row r="67" spans="1:5" x14ac:dyDescent="0.15">
      <c r="A67" t="s">
        <v>2063</v>
      </c>
      <c r="B67" t="s">
        <v>2064</v>
      </c>
      <c r="C67">
        <v>1</v>
      </c>
      <c r="D67" t="s">
        <v>2063</v>
      </c>
      <c r="E67">
        <v>66</v>
      </c>
    </row>
    <row r="68" spans="1:5" x14ac:dyDescent="0.15">
      <c r="A68" t="s">
        <v>2065</v>
      </c>
      <c r="B68" t="s">
        <v>2066</v>
      </c>
      <c r="C68">
        <v>1</v>
      </c>
      <c r="D68" t="s">
        <v>2065</v>
      </c>
      <c r="E68">
        <v>67</v>
      </c>
    </row>
    <row r="69" spans="1:5" x14ac:dyDescent="0.15">
      <c r="A69" t="s">
        <v>2067</v>
      </c>
      <c r="B69" t="s">
        <v>2068</v>
      </c>
      <c r="C69">
        <v>1</v>
      </c>
      <c r="D69" t="s">
        <v>2067</v>
      </c>
      <c r="E69">
        <v>68</v>
      </c>
    </row>
    <row r="70" spans="1:5" x14ac:dyDescent="0.15">
      <c r="A70" t="s">
        <v>2069</v>
      </c>
      <c r="B70" t="s">
        <v>2070</v>
      </c>
      <c r="C70">
        <v>1</v>
      </c>
      <c r="D70" t="s">
        <v>2069</v>
      </c>
      <c r="E70">
        <v>69</v>
      </c>
    </row>
    <row r="71" spans="1:5" x14ac:dyDescent="0.15">
      <c r="A71" t="s">
        <v>2071</v>
      </c>
      <c r="B71" t="s">
        <v>2072</v>
      </c>
      <c r="C71">
        <v>1</v>
      </c>
      <c r="D71" t="s">
        <v>2071</v>
      </c>
      <c r="E71">
        <v>70</v>
      </c>
    </row>
    <row r="72" spans="1:5" x14ac:dyDescent="0.15">
      <c r="A72" t="s">
        <v>2073</v>
      </c>
      <c r="B72" t="s">
        <v>2074</v>
      </c>
      <c r="C72">
        <v>1</v>
      </c>
      <c r="D72" t="s">
        <v>2073</v>
      </c>
      <c r="E72">
        <v>71</v>
      </c>
    </row>
    <row r="73" spans="1:5" x14ac:dyDescent="0.15">
      <c r="A73" t="s">
        <v>2075</v>
      </c>
      <c r="B73" t="s">
        <v>2076</v>
      </c>
      <c r="C73">
        <v>1</v>
      </c>
      <c r="D73" t="s">
        <v>2075</v>
      </c>
      <c r="E73">
        <v>72</v>
      </c>
    </row>
    <row r="74" spans="1:5" x14ac:dyDescent="0.15">
      <c r="A74" t="s">
        <v>2077</v>
      </c>
      <c r="B74" t="s">
        <v>2078</v>
      </c>
      <c r="C74">
        <v>1</v>
      </c>
      <c r="D74" t="s">
        <v>2077</v>
      </c>
      <c r="E74">
        <v>73</v>
      </c>
    </row>
    <row r="75" spans="1:5" x14ac:dyDescent="0.15">
      <c r="A75" t="s">
        <v>2079</v>
      </c>
      <c r="B75" t="s">
        <v>2080</v>
      </c>
      <c r="C75">
        <v>1</v>
      </c>
      <c r="D75" t="s">
        <v>2079</v>
      </c>
      <c r="E75">
        <v>74</v>
      </c>
    </row>
    <row r="76" spans="1:5" x14ac:dyDescent="0.15">
      <c r="A76" t="s">
        <v>2081</v>
      </c>
      <c r="B76" t="s">
        <v>2082</v>
      </c>
      <c r="C76">
        <v>1</v>
      </c>
      <c r="D76" t="s">
        <v>2081</v>
      </c>
      <c r="E76">
        <v>75</v>
      </c>
    </row>
    <row r="77" spans="1:5" x14ac:dyDescent="0.15">
      <c r="A77" t="s">
        <v>2083</v>
      </c>
      <c r="B77" t="s">
        <v>2084</v>
      </c>
      <c r="C77">
        <v>1</v>
      </c>
      <c r="D77" t="s">
        <v>2083</v>
      </c>
      <c r="E77">
        <v>76</v>
      </c>
    </row>
    <row r="78" spans="1:5" x14ac:dyDescent="0.15">
      <c r="A78" t="s">
        <v>2085</v>
      </c>
      <c r="B78" t="s">
        <v>2086</v>
      </c>
      <c r="C78">
        <v>1</v>
      </c>
      <c r="D78" t="s">
        <v>2085</v>
      </c>
      <c r="E78">
        <v>77</v>
      </c>
    </row>
    <row r="79" spans="1:5" x14ac:dyDescent="0.15">
      <c r="A79" t="s">
        <v>2087</v>
      </c>
      <c r="B79" t="s">
        <v>2088</v>
      </c>
      <c r="C79">
        <v>1</v>
      </c>
      <c r="D79" t="s">
        <v>2087</v>
      </c>
      <c r="E79">
        <v>78</v>
      </c>
    </row>
    <row r="80" spans="1:5" x14ac:dyDescent="0.15">
      <c r="A80" t="s">
        <v>2089</v>
      </c>
      <c r="B80" t="s">
        <v>2090</v>
      </c>
      <c r="C80">
        <v>1</v>
      </c>
      <c r="D80" t="s">
        <v>2089</v>
      </c>
      <c r="E80">
        <v>79</v>
      </c>
    </row>
    <row r="81" spans="1:5" x14ac:dyDescent="0.15">
      <c r="A81" t="s">
        <v>2091</v>
      </c>
      <c r="B81" t="s">
        <v>2092</v>
      </c>
      <c r="C81">
        <v>1</v>
      </c>
      <c r="D81" t="s">
        <v>2091</v>
      </c>
      <c r="E81">
        <v>80</v>
      </c>
    </row>
    <row r="82" spans="1:5" x14ac:dyDescent="0.15">
      <c r="A82" t="s">
        <v>2093</v>
      </c>
      <c r="B82" t="s">
        <v>2094</v>
      </c>
      <c r="C82">
        <v>1</v>
      </c>
      <c r="D82" t="s">
        <v>2093</v>
      </c>
      <c r="E82">
        <v>81</v>
      </c>
    </row>
    <row r="83" spans="1:5" x14ac:dyDescent="0.15">
      <c r="A83" t="s">
        <v>2095</v>
      </c>
      <c r="B83" t="s">
        <v>2096</v>
      </c>
      <c r="C83">
        <v>1</v>
      </c>
      <c r="D83" t="s">
        <v>2095</v>
      </c>
      <c r="E83">
        <v>82</v>
      </c>
    </row>
    <row r="84" spans="1:5" x14ac:dyDescent="0.15">
      <c r="A84" t="s">
        <v>2097</v>
      </c>
      <c r="B84" t="s">
        <v>2098</v>
      </c>
      <c r="C84">
        <v>1</v>
      </c>
      <c r="D84" t="s">
        <v>2097</v>
      </c>
      <c r="E84">
        <v>83</v>
      </c>
    </row>
    <row r="85" spans="1:5" x14ac:dyDescent="0.15">
      <c r="A85" t="s">
        <v>2099</v>
      </c>
      <c r="B85" t="s">
        <v>2100</v>
      </c>
      <c r="C85">
        <v>1</v>
      </c>
      <c r="D85" t="s">
        <v>2099</v>
      </c>
      <c r="E85">
        <v>84</v>
      </c>
    </row>
    <row r="86" spans="1:5" x14ac:dyDescent="0.15">
      <c r="A86" t="s">
        <v>2101</v>
      </c>
      <c r="B86" t="s">
        <v>2102</v>
      </c>
      <c r="C86">
        <v>1</v>
      </c>
      <c r="D86" t="s">
        <v>2101</v>
      </c>
      <c r="E86">
        <v>85</v>
      </c>
    </row>
    <row r="87" spans="1:5" x14ac:dyDescent="0.15">
      <c r="A87" t="s">
        <v>2103</v>
      </c>
      <c r="B87" t="s">
        <v>2104</v>
      </c>
      <c r="C87">
        <v>1</v>
      </c>
      <c r="D87" t="s">
        <v>2103</v>
      </c>
      <c r="E87">
        <v>86</v>
      </c>
    </row>
    <row r="88" spans="1:5" x14ac:dyDescent="0.15">
      <c r="A88" t="s">
        <v>2105</v>
      </c>
      <c r="B88" t="s">
        <v>2106</v>
      </c>
      <c r="C88">
        <v>1</v>
      </c>
      <c r="D88" t="s">
        <v>2105</v>
      </c>
      <c r="E88">
        <v>87</v>
      </c>
    </row>
    <row r="89" spans="1:5" x14ac:dyDescent="0.15">
      <c r="A89" t="s">
        <v>2107</v>
      </c>
      <c r="B89" t="s">
        <v>2108</v>
      </c>
      <c r="C89">
        <v>1</v>
      </c>
      <c r="D89" t="s">
        <v>2107</v>
      </c>
      <c r="E89">
        <v>88</v>
      </c>
    </row>
    <row r="90" spans="1:5" x14ac:dyDescent="0.15">
      <c r="A90" t="s">
        <v>2109</v>
      </c>
      <c r="B90" t="s">
        <v>2110</v>
      </c>
      <c r="C90">
        <v>1</v>
      </c>
      <c r="D90" t="s">
        <v>2109</v>
      </c>
      <c r="E90">
        <v>89</v>
      </c>
    </row>
    <row r="91" spans="1:5" x14ac:dyDescent="0.15">
      <c r="A91" t="s">
        <v>2111</v>
      </c>
      <c r="B91" t="s">
        <v>2112</v>
      </c>
      <c r="C91">
        <v>1</v>
      </c>
      <c r="D91" t="s">
        <v>2111</v>
      </c>
      <c r="E91">
        <v>90</v>
      </c>
    </row>
    <row r="92" spans="1:5" x14ac:dyDescent="0.15">
      <c r="A92" t="s">
        <v>2113</v>
      </c>
      <c r="B92" t="s">
        <v>2114</v>
      </c>
      <c r="C92">
        <v>1</v>
      </c>
      <c r="D92" t="s">
        <v>2113</v>
      </c>
      <c r="E92">
        <v>91</v>
      </c>
    </row>
    <row r="93" spans="1:5" x14ac:dyDescent="0.15">
      <c r="A93" t="s">
        <v>2115</v>
      </c>
      <c r="B93" t="s">
        <v>2116</v>
      </c>
      <c r="C93">
        <v>1</v>
      </c>
      <c r="D93" t="s">
        <v>2115</v>
      </c>
      <c r="E93">
        <v>92</v>
      </c>
    </row>
    <row r="94" spans="1:5" x14ac:dyDescent="0.15">
      <c r="A94" t="s">
        <v>2117</v>
      </c>
      <c r="B94" t="s">
        <v>2118</v>
      </c>
      <c r="C94">
        <v>1</v>
      </c>
      <c r="D94" t="s">
        <v>2117</v>
      </c>
      <c r="E94">
        <v>93</v>
      </c>
    </row>
    <row r="95" spans="1:5" x14ac:dyDescent="0.15">
      <c r="A95" t="s">
        <v>2119</v>
      </c>
      <c r="B95" t="s">
        <v>2120</v>
      </c>
      <c r="C95">
        <v>1</v>
      </c>
      <c r="D95" t="s">
        <v>2119</v>
      </c>
      <c r="E95">
        <v>94</v>
      </c>
    </row>
    <row r="96" spans="1:5" x14ac:dyDescent="0.15">
      <c r="A96" t="s">
        <v>2121</v>
      </c>
      <c r="B96" t="s">
        <v>2122</v>
      </c>
      <c r="C96">
        <v>1</v>
      </c>
      <c r="D96" t="s">
        <v>2121</v>
      </c>
      <c r="E96">
        <v>95</v>
      </c>
    </row>
    <row r="97" spans="1:5" x14ac:dyDescent="0.15">
      <c r="A97" t="s">
        <v>2123</v>
      </c>
      <c r="B97" t="s">
        <v>2124</v>
      </c>
      <c r="C97">
        <v>1</v>
      </c>
      <c r="D97" t="s">
        <v>2123</v>
      </c>
      <c r="E97">
        <v>96</v>
      </c>
    </row>
    <row r="98" spans="1:5" x14ac:dyDescent="0.15">
      <c r="A98" t="s">
        <v>2125</v>
      </c>
      <c r="B98" t="s">
        <v>2126</v>
      </c>
      <c r="C98">
        <v>1</v>
      </c>
      <c r="D98" t="s">
        <v>2125</v>
      </c>
      <c r="E98">
        <v>97</v>
      </c>
    </row>
    <row r="99" spans="1:5" x14ac:dyDescent="0.15">
      <c r="A99" t="s">
        <v>2127</v>
      </c>
      <c r="B99" t="s">
        <v>2128</v>
      </c>
      <c r="C99">
        <v>1</v>
      </c>
      <c r="D99" t="s">
        <v>2127</v>
      </c>
      <c r="E99">
        <v>98</v>
      </c>
    </row>
    <row r="100" spans="1:5" x14ac:dyDescent="0.15">
      <c r="A100" t="s">
        <v>2129</v>
      </c>
      <c r="B100" t="s">
        <v>2130</v>
      </c>
      <c r="C100">
        <v>1</v>
      </c>
      <c r="D100" t="s">
        <v>2129</v>
      </c>
      <c r="E100">
        <v>99</v>
      </c>
    </row>
    <row r="101" spans="1:5" x14ac:dyDescent="0.15">
      <c r="A101" t="s">
        <v>2131</v>
      </c>
      <c r="B101" t="s">
        <v>2132</v>
      </c>
      <c r="C101">
        <v>1</v>
      </c>
      <c r="D101" t="s">
        <v>2131</v>
      </c>
      <c r="E101">
        <v>100</v>
      </c>
    </row>
    <row r="102" spans="1:5" x14ac:dyDescent="0.15">
      <c r="A102" t="s">
        <v>2133</v>
      </c>
      <c r="B102" t="s">
        <v>2134</v>
      </c>
      <c r="C102">
        <v>1</v>
      </c>
      <c r="D102" t="s">
        <v>2133</v>
      </c>
      <c r="E102">
        <v>101</v>
      </c>
    </row>
    <row r="103" spans="1:5" x14ac:dyDescent="0.15">
      <c r="A103" t="s">
        <v>2135</v>
      </c>
      <c r="B103" t="s">
        <v>2136</v>
      </c>
      <c r="C103">
        <v>1</v>
      </c>
      <c r="D103" t="s">
        <v>2135</v>
      </c>
      <c r="E103">
        <v>102</v>
      </c>
    </row>
    <row r="104" spans="1:5" x14ac:dyDescent="0.15">
      <c r="A104" t="s">
        <v>2137</v>
      </c>
      <c r="B104" t="s">
        <v>2138</v>
      </c>
      <c r="C104">
        <v>1</v>
      </c>
      <c r="D104" t="s">
        <v>2137</v>
      </c>
      <c r="E104">
        <v>103</v>
      </c>
    </row>
    <row r="105" spans="1:5" x14ac:dyDescent="0.15">
      <c r="A105" t="s">
        <v>2139</v>
      </c>
      <c r="B105" t="s">
        <v>2140</v>
      </c>
      <c r="C105">
        <v>1</v>
      </c>
      <c r="D105" t="s">
        <v>2139</v>
      </c>
      <c r="E105">
        <v>104</v>
      </c>
    </row>
    <row r="106" spans="1:5" x14ac:dyDescent="0.15">
      <c r="A106" t="s">
        <v>2141</v>
      </c>
      <c r="B106" t="s">
        <v>2142</v>
      </c>
      <c r="C106">
        <v>1</v>
      </c>
      <c r="D106" t="s">
        <v>2141</v>
      </c>
      <c r="E106">
        <v>105</v>
      </c>
    </row>
    <row r="107" spans="1:5" x14ac:dyDescent="0.15">
      <c r="A107" t="s">
        <v>2143</v>
      </c>
      <c r="B107" t="s">
        <v>2144</v>
      </c>
      <c r="C107">
        <v>1</v>
      </c>
      <c r="D107" t="s">
        <v>2143</v>
      </c>
      <c r="E107">
        <v>106</v>
      </c>
    </row>
    <row r="108" spans="1:5" x14ac:dyDescent="0.15">
      <c r="A108" t="s">
        <v>2145</v>
      </c>
      <c r="B108" t="s">
        <v>2146</v>
      </c>
      <c r="C108">
        <v>1</v>
      </c>
      <c r="D108" t="s">
        <v>2145</v>
      </c>
      <c r="E108">
        <v>107</v>
      </c>
    </row>
    <row r="109" spans="1:5" x14ac:dyDescent="0.15">
      <c r="A109" t="s">
        <v>2147</v>
      </c>
      <c r="B109" t="s">
        <v>2148</v>
      </c>
      <c r="C109">
        <v>1</v>
      </c>
      <c r="D109" t="s">
        <v>2147</v>
      </c>
      <c r="E109">
        <v>108</v>
      </c>
    </row>
    <row r="110" spans="1:5" x14ac:dyDescent="0.15">
      <c r="A110" t="s">
        <v>2149</v>
      </c>
      <c r="B110" t="s">
        <v>2150</v>
      </c>
      <c r="C110">
        <v>1</v>
      </c>
      <c r="D110" t="s">
        <v>2149</v>
      </c>
      <c r="E110">
        <v>109</v>
      </c>
    </row>
    <row r="111" spans="1:5" x14ac:dyDescent="0.15">
      <c r="A111" t="s">
        <v>2151</v>
      </c>
      <c r="B111" t="s">
        <v>2152</v>
      </c>
      <c r="C111">
        <v>1</v>
      </c>
      <c r="D111" t="s">
        <v>2151</v>
      </c>
      <c r="E111">
        <v>110</v>
      </c>
    </row>
    <row r="112" spans="1:5" x14ac:dyDescent="0.15">
      <c r="A112" t="s">
        <v>2153</v>
      </c>
      <c r="B112" t="s">
        <v>2154</v>
      </c>
      <c r="C112">
        <v>1</v>
      </c>
      <c r="D112" t="s">
        <v>2153</v>
      </c>
      <c r="E112">
        <v>111</v>
      </c>
    </row>
    <row r="113" spans="1:5" x14ac:dyDescent="0.15">
      <c r="A113" t="s">
        <v>2155</v>
      </c>
      <c r="B113" t="s">
        <v>2156</v>
      </c>
      <c r="C113">
        <v>1</v>
      </c>
      <c r="D113" t="s">
        <v>2155</v>
      </c>
      <c r="E113">
        <v>112</v>
      </c>
    </row>
    <row r="114" spans="1:5" x14ac:dyDescent="0.15">
      <c r="A114" t="s">
        <v>2157</v>
      </c>
      <c r="B114" t="s">
        <v>2158</v>
      </c>
      <c r="C114">
        <v>1</v>
      </c>
      <c r="D114" t="s">
        <v>2157</v>
      </c>
      <c r="E114">
        <v>113</v>
      </c>
    </row>
    <row r="115" spans="1:5" x14ac:dyDescent="0.15">
      <c r="A115" t="s">
        <v>2159</v>
      </c>
      <c r="B115" t="s">
        <v>2160</v>
      </c>
      <c r="C115">
        <v>1</v>
      </c>
      <c r="D115" t="s">
        <v>2159</v>
      </c>
      <c r="E115">
        <v>114</v>
      </c>
    </row>
    <row r="116" spans="1:5" x14ac:dyDescent="0.15">
      <c r="A116" t="s">
        <v>2161</v>
      </c>
      <c r="B116" t="s">
        <v>2162</v>
      </c>
      <c r="C116">
        <v>1</v>
      </c>
      <c r="D116" t="s">
        <v>2161</v>
      </c>
      <c r="E116">
        <v>115</v>
      </c>
    </row>
    <row r="117" spans="1:5" x14ac:dyDescent="0.15">
      <c r="A117" t="s">
        <v>2163</v>
      </c>
      <c r="B117" t="s">
        <v>2164</v>
      </c>
      <c r="C117">
        <v>1</v>
      </c>
      <c r="D117" t="s">
        <v>2163</v>
      </c>
      <c r="E117">
        <v>116</v>
      </c>
    </row>
    <row r="118" spans="1:5" x14ac:dyDescent="0.15">
      <c r="A118" t="s">
        <v>2165</v>
      </c>
      <c r="B118" t="s">
        <v>2166</v>
      </c>
      <c r="C118">
        <v>1</v>
      </c>
      <c r="D118" t="s">
        <v>2165</v>
      </c>
      <c r="E118">
        <v>117</v>
      </c>
    </row>
    <row r="119" spans="1:5" x14ac:dyDescent="0.15">
      <c r="A119" t="s">
        <v>2167</v>
      </c>
      <c r="B119" t="s">
        <v>2168</v>
      </c>
      <c r="C119">
        <v>1</v>
      </c>
      <c r="D119" t="s">
        <v>2167</v>
      </c>
      <c r="E119">
        <v>118</v>
      </c>
    </row>
    <row r="120" spans="1:5" x14ac:dyDescent="0.15">
      <c r="A120" t="s">
        <v>2169</v>
      </c>
      <c r="B120" t="s">
        <v>2170</v>
      </c>
      <c r="C120">
        <v>1</v>
      </c>
      <c r="D120" t="s">
        <v>2169</v>
      </c>
      <c r="E120">
        <v>119</v>
      </c>
    </row>
    <row r="121" spans="1:5" x14ac:dyDescent="0.15">
      <c r="A121" t="s">
        <v>2171</v>
      </c>
      <c r="B121" t="s">
        <v>2172</v>
      </c>
      <c r="C121">
        <v>1</v>
      </c>
      <c r="D121" t="s">
        <v>2171</v>
      </c>
      <c r="E121">
        <v>120</v>
      </c>
    </row>
    <row r="122" spans="1:5" x14ac:dyDescent="0.15">
      <c r="A122" t="s">
        <v>2173</v>
      </c>
      <c r="B122" t="s">
        <v>2174</v>
      </c>
      <c r="C122">
        <v>1</v>
      </c>
      <c r="D122" t="s">
        <v>2173</v>
      </c>
      <c r="E122">
        <v>121</v>
      </c>
    </row>
    <row r="123" spans="1:5" x14ac:dyDescent="0.15">
      <c r="A123" t="s">
        <v>2175</v>
      </c>
      <c r="B123" t="s">
        <v>2176</v>
      </c>
      <c r="C123">
        <v>1</v>
      </c>
      <c r="D123" t="s">
        <v>2175</v>
      </c>
      <c r="E123">
        <v>122</v>
      </c>
    </row>
    <row r="124" spans="1:5" x14ac:dyDescent="0.15">
      <c r="A124" t="s">
        <v>2177</v>
      </c>
      <c r="B124" t="s">
        <v>2178</v>
      </c>
      <c r="C124">
        <v>1</v>
      </c>
      <c r="D124" t="s">
        <v>2177</v>
      </c>
      <c r="E124">
        <v>123</v>
      </c>
    </row>
    <row r="125" spans="1:5" x14ac:dyDescent="0.15">
      <c r="A125" t="s">
        <v>2179</v>
      </c>
      <c r="B125" t="s">
        <v>2180</v>
      </c>
      <c r="C125">
        <v>1</v>
      </c>
      <c r="D125" t="s">
        <v>2179</v>
      </c>
      <c r="E125">
        <v>124</v>
      </c>
    </row>
    <row r="126" spans="1:5" x14ac:dyDescent="0.15">
      <c r="A126" t="s">
        <v>2181</v>
      </c>
      <c r="B126" t="s">
        <v>2182</v>
      </c>
      <c r="C126">
        <v>1</v>
      </c>
      <c r="D126" t="s">
        <v>2181</v>
      </c>
      <c r="E126">
        <v>125</v>
      </c>
    </row>
    <row r="127" spans="1:5" x14ac:dyDescent="0.15">
      <c r="A127" t="s">
        <v>2183</v>
      </c>
      <c r="B127" t="s">
        <v>1754</v>
      </c>
      <c r="C127">
        <v>1</v>
      </c>
      <c r="D127" t="s">
        <v>2183</v>
      </c>
      <c r="E127">
        <v>126</v>
      </c>
    </row>
    <row r="128" spans="1:5" x14ac:dyDescent="0.15">
      <c r="A128" t="s">
        <v>2184</v>
      </c>
      <c r="B128" t="s">
        <v>2185</v>
      </c>
      <c r="C128">
        <v>1</v>
      </c>
      <c r="D128" t="s">
        <v>2184</v>
      </c>
      <c r="E128">
        <v>127</v>
      </c>
    </row>
    <row r="129" spans="1:5" x14ac:dyDescent="0.15">
      <c r="A129" t="s">
        <v>2186</v>
      </c>
      <c r="B129" t="s">
        <v>2187</v>
      </c>
      <c r="C129">
        <v>1</v>
      </c>
      <c r="D129" t="s">
        <v>2186</v>
      </c>
      <c r="E129">
        <v>128</v>
      </c>
    </row>
    <row r="130" spans="1:5" x14ac:dyDescent="0.15">
      <c r="A130" t="s">
        <v>2188</v>
      </c>
      <c r="B130" t="s">
        <v>2189</v>
      </c>
      <c r="C130">
        <v>1</v>
      </c>
      <c r="D130" t="s">
        <v>2188</v>
      </c>
      <c r="E130">
        <v>129</v>
      </c>
    </row>
    <row r="131" spans="1:5" x14ac:dyDescent="0.15">
      <c r="A131" t="s">
        <v>2190</v>
      </c>
      <c r="B131" t="s">
        <v>2191</v>
      </c>
      <c r="C131">
        <v>1</v>
      </c>
      <c r="D131" t="s">
        <v>2190</v>
      </c>
      <c r="E131">
        <v>130</v>
      </c>
    </row>
    <row r="132" spans="1:5" x14ac:dyDescent="0.15">
      <c r="A132" t="s">
        <v>2192</v>
      </c>
      <c r="B132" t="s">
        <v>2194</v>
      </c>
      <c r="C132">
        <v>1</v>
      </c>
      <c r="D132" t="s">
        <v>2192</v>
      </c>
      <c r="E132">
        <v>131</v>
      </c>
    </row>
    <row r="133" spans="1:5" x14ac:dyDescent="0.15">
      <c r="A133" t="s">
        <v>2195</v>
      </c>
      <c r="B133" t="s">
        <v>2196</v>
      </c>
      <c r="C133">
        <v>1</v>
      </c>
      <c r="D133" t="s">
        <v>2195</v>
      </c>
      <c r="E133">
        <v>132</v>
      </c>
    </row>
    <row r="134" spans="1:5" x14ac:dyDescent="0.15">
      <c r="A134" t="s">
        <v>2197</v>
      </c>
      <c r="B134" t="s">
        <v>2198</v>
      </c>
      <c r="C134">
        <v>1</v>
      </c>
      <c r="D134" t="s">
        <v>2197</v>
      </c>
      <c r="E134">
        <v>133</v>
      </c>
    </row>
    <row r="135" spans="1:5" x14ac:dyDescent="0.15">
      <c r="A135" t="s">
        <v>2199</v>
      </c>
      <c r="B135" t="s">
        <v>2200</v>
      </c>
      <c r="C135">
        <v>1</v>
      </c>
      <c r="D135" t="s">
        <v>2199</v>
      </c>
      <c r="E135">
        <v>134</v>
      </c>
    </row>
    <row r="136" spans="1:5" x14ac:dyDescent="0.15">
      <c r="A136" t="s">
        <v>2201</v>
      </c>
      <c r="B136" t="s">
        <v>2202</v>
      </c>
      <c r="C136">
        <v>1</v>
      </c>
      <c r="D136" t="s">
        <v>2201</v>
      </c>
      <c r="E136">
        <v>135</v>
      </c>
    </row>
    <row r="137" spans="1:5" x14ac:dyDescent="0.15">
      <c r="A137" t="s">
        <v>2203</v>
      </c>
      <c r="B137" t="s">
        <v>1786</v>
      </c>
      <c r="C137">
        <v>1</v>
      </c>
      <c r="D137" t="s">
        <v>2203</v>
      </c>
      <c r="E137">
        <v>136</v>
      </c>
    </row>
    <row r="138" spans="1:5" x14ac:dyDescent="0.15">
      <c r="A138" t="s">
        <v>2204</v>
      </c>
      <c r="B138" t="s">
        <v>2205</v>
      </c>
      <c r="C138">
        <v>1</v>
      </c>
      <c r="D138" t="s">
        <v>2204</v>
      </c>
      <c r="E138">
        <v>137</v>
      </c>
    </row>
    <row r="139" spans="1:5" x14ac:dyDescent="0.15">
      <c r="A139" t="s">
        <v>2206</v>
      </c>
      <c r="B139" t="s">
        <v>1786</v>
      </c>
      <c r="C139">
        <v>1</v>
      </c>
      <c r="D139" t="s">
        <v>2206</v>
      </c>
      <c r="E139">
        <v>138</v>
      </c>
    </row>
    <row r="140" spans="1:5" x14ac:dyDescent="0.15">
      <c r="A140" t="s">
        <v>2207</v>
      </c>
      <c r="B140" t="s">
        <v>2208</v>
      </c>
      <c r="C140">
        <v>1</v>
      </c>
      <c r="D140" t="s">
        <v>2207</v>
      </c>
      <c r="E140">
        <v>139</v>
      </c>
    </row>
    <row r="141" spans="1:5" x14ac:dyDescent="0.15">
      <c r="A141" t="s">
        <v>2209</v>
      </c>
      <c r="B141" t="s">
        <v>2210</v>
      </c>
      <c r="C141">
        <v>1</v>
      </c>
      <c r="D141" t="s">
        <v>2209</v>
      </c>
      <c r="E141">
        <v>140</v>
      </c>
    </row>
    <row r="142" spans="1:5" x14ac:dyDescent="0.15">
      <c r="A142" t="s">
        <v>2211</v>
      </c>
      <c r="B142" t="s">
        <v>2212</v>
      </c>
      <c r="C142">
        <v>1</v>
      </c>
      <c r="D142" t="s">
        <v>2211</v>
      </c>
      <c r="E142">
        <v>141</v>
      </c>
    </row>
    <row r="143" spans="1:5" x14ac:dyDescent="0.15">
      <c r="A143" t="s">
        <v>2213</v>
      </c>
      <c r="B143" t="s">
        <v>2214</v>
      </c>
      <c r="C143">
        <v>1</v>
      </c>
      <c r="D143" t="s">
        <v>2213</v>
      </c>
      <c r="E143">
        <v>142</v>
      </c>
    </row>
    <row r="144" spans="1:5" x14ac:dyDescent="0.15">
      <c r="A144" t="s">
        <v>2215</v>
      </c>
      <c r="B144" t="s">
        <v>2216</v>
      </c>
      <c r="C144">
        <v>1</v>
      </c>
      <c r="D144" t="s">
        <v>2215</v>
      </c>
      <c r="E144">
        <v>143</v>
      </c>
    </row>
    <row r="145" spans="1:5" x14ac:dyDescent="0.15">
      <c r="A145" t="s">
        <v>2217</v>
      </c>
      <c r="B145" t="s">
        <v>2218</v>
      </c>
      <c r="C145">
        <v>1</v>
      </c>
      <c r="D145" t="s">
        <v>2217</v>
      </c>
      <c r="E145">
        <v>144</v>
      </c>
    </row>
    <row r="146" spans="1:5" x14ac:dyDescent="0.15">
      <c r="A146" t="s">
        <v>2219</v>
      </c>
      <c r="B146" t="s">
        <v>2220</v>
      </c>
      <c r="C146">
        <v>1</v>
      </c>
      <c r="D146" t="s">
        <v>2219</v>
      </c>
      <c r="E146">
        <v>145</v>
      </c>
    </row>
    <row r="147" spans="1:5" x14ac:dyDescent="0.15">
      <c r="A147" t="s">
        <v>2221</v>
      </c>
      <c r="B147" t="s">
        <v>2222</v>
      </c>
      <c r="C147">
        <v>1</v>
      </c>
      <c r="D147" t="s">
        <v>2221</v>
      </c>
      <c r="E147">
        <v>146</v>
      </c>
    </row>
    <row r="148" spans="1:5" x14ac:dyDescent="0.15">
      <c r="A148" t="s">
        <v>2223</v>
      </c>
      <c r="B148" t="s">
        <v>2224</v>
      </c>
      <c r="C148">
        <v>1</v>
      </c>
      <c r="D148" t="s">
        <v>2223</v>
      </c>
      <c r="E148">
        <v>147</v>
      </c>
    </row>
    <row r="149" spans="1:5" x14ac:dyDescent="0.15">
      <c r="A149" t="s">
        <v>2225</v>
      </c>
      <c r="B149" t="s">
        <v>2226</v>
      </c>
      <c r="C149">
        <v>1</v>
      </c>
      <c r="D149" t="s">
        <v>2225</v>
      </c>
      <c r="E149">
        <v>148</v>
      </c>
    </row>
    <row r="150" spans="1:5" x14ac:dyDescent="0.15">
      <c r="A150" t="s">
        <v>2227</v>
      </c>
      <c r="B150" t="s">
        <v>2228</v>
      </c>
      <c r="C150">
        <v>1</v>
      </c>
      <c r="D150" t="s">
        <v>2227</v>
      </c>
      <c r="E150">
        <v>149</v>
      </c>
    </row>
    <row r="151" spans="1:5" x14ac:dyDescent="0.15">
      <c r="A151" t="s">
        <v>2229</v>
      </c>
      <c r="B151" t="s">
        <v>2230</v>
      </c>
      <c r="C151">
        <v>1</v>
      </c>
      <c r="D151" t="s">
        <v>2229</v>
      </c>
      <c r="E151">
        <v>150</v>
      </c>
    </row>
    <row r="152" spans="1:5" x14ac:dyDescent="0.15">
      <c r="A152" t="s">
        <v>2231</v>
      </c>
      <c r="B152" t="s">
        <v>2232</v>
      </c>
      <c r="C152">
        <v>1</v>
      </c>
      <c r="D152" t="s">
        <v>2231</v>
      </c>
      <c r="E152">
        <v>151</v>
      </c>
    </row>
    <row r="153" spans="1:5" x14ac:dyDescent="0.15">
      <c r="A153" t="s">
        <v>2233</v>
      </c>
      <c r="B153" t="s">
        <v>2234</v>
      </c>
      <c r="C153">
        <v>1</v>
      </c>
      <c r="D153" t="s">
        <v>2233</v>
      </c>
      <c r="E153">
        <v>152</v>
      </c>
    </row>
    <row r="154" spans="1:5" x14ac:dyDescent="0.15">
      <c r="A154" t="s">
        <v>2235</v>
      </c>
      <c r="B154" t="s">
        <v>2236</v>
      </c>
      <c r="C154">
        <v>1</v>
      </c>
      <c r="D154" t="s">
        <v>2235</v>
      </c>
      <c r="E154">
        <v>153</v>
      </c>
    </row>
    <row r="155" spans="1:5" x14ac:dyDescent="0.15">
      <c r="A155" t="s">
        <v>2237</v>
      </c>
      <c r="B155" t="s">
        <v>2238</v>
      </c>
      <c r="C155">
        <v>1</v>
      </c>
      <c r="D155" t="s">
        <v>2237</v>
      </c>
      <c r="E155">
        <v>154</v>
      </c>
    </row>
    <row r="156" spans="1:5" x14ac:dyDescent="0.15">
      <c r="A156" t="s">
        <v>2239</v>
      </c>
      <c r="B156" t="s">
        <v>2240</v>
      </c>
      <c r="C156">
        <v>1</v>
      </c>
      <c r="D156" t="s">
        <v>2239</v>
      </c>
      <c r="E156">
        <v>155</v>
      </c>
    </row>
    <row r="157" spans="1:5" x14ac:dyDescent="0.15">
      <c r="A157" t="s">
        <v>2241</v>
      </c>
      <c r="B157" t="s">
        <v>2242</v>
      </c>
      <c r="C157">
        <v>1</v>
      </c>
      <c r="D157" t="s">
        <v>2241</v>
      </c>
      <c r="E157">
        <v>156</v>
      </c>
    </row>
    <row r="158" spans="1:5" x14ac:dyDescent="0.15">
      <c r="A158" t="s">
        <v>2243</v>
      </c>
      <c r="B158" t="s">
        <v>2244</v>
      </c>
      <c r="C158">
        <v>1</v>
      </c>
      <c r="D158" t="s">
        <v>2243</v>
      </c>
      <c r="E158">
        <v>157</v>
      </c>
    </row>
    <row r="159" spans="1:5" x14ac:dyDescent="0.15">
      <c r="A159" t="s">
        <v>2245</v>
      </c>
      <c r="B159" t="s">
        <v>2246</v>
      </c>
      <c r="C159">
        <v>1</v>
      </c>
      <c r="D159" t="s">
        <v>2245</v>
      </c>
      <c r="E159">
        <v>158</v>
      </c>
    </row>
    <row r="160" spans="1:5" x14ac:dyDescent="0.15">
      <c r="A160" t="s">
        <v>2247</v>
      </c>
      <c r="B160" t="s">
        <v>2248</v>
      </c>
      <c r="C160">
        <v>1</v>
      </c>
      <c r="D160" t="s">
        <v>2247</v>
      </c>
      <c r="E160">
        <v>159</v>
      </c>
    </row>
    <row r="161" spans="1:5" x14ac:dyDescent="0.15">
      <c r="A161" t="s">
        <v>2249</v>
      </c>
      <c r="B161" t="s">
        <v>2250</v>
      </c>
      <c r="C161">
        <v>1</v>
      </c>
      <c r="D161" t="s">
        <v>2249</v>
      </c>
      <c r="E161">
        <v>160</v>
      </c>
    </row>
    <row r="162" spans="1:5" x14ac:dyDescent="0.15">
      <c r="A162" t="s">
        <v>2251</v>
      </c>
      <c r="B162" t="s">
        <v>2252</v>
      </c>
      <c r="C162">
        <v>1</v>
      </c>
      <c r="D162" t="s">
        <v>2251</v>
      </c>
      <c r="E162">
        <v>161</v>
      </c>
    </row>
    <row r="163" spans="1:5" x14ac:dyDescent="0.15">
      <c r="A163" t="s">
        <v>2253</v>
      </c>
      <c r="B163" t="s">
        <v>2254</v>
      </c>
      <c r="C163">
        <v>1</v>
      </c>
      <c r="D163" t="s">
        <v>2253</v>
      </c>
      <c r="E163">
        <v>162</v>
      </c>
    </row>
    <row r="164" spans="1:5" x14ac:dyDescent="0.15">
      <c r="A164" t="s">
        <v>2255</v>
      </c>
      <c r="B164" t="s">
        <v>2256</v>
      </c>
      <c r="C164">
        <v>1</v>
      </c>
      <c r="D164" t="s">
        <v>2255</v>
      </c>
      <c r="E164">
        <v>163</v>
      </c>
    </row>
    <row r="165" spans="1:5" x14ac:dyDescent="0.15">
      <c r="A165" t="s">
        <v>2257</v>
      </c>
      <c r="B165" t="s">
        <v>2258</v>
      </c>
      <c r="C165">
        <v>1</v>
      </c>
      <c r="D165" t="s">
        <v>2257</v>
      </c>
      <c r="E165">
        <v>164</v>
      </c>
    </row>
    <row r="166" spans="1:5" x14ac:dyDescent="0.15">
      <c r="A166" t="s">
        <v>2259</v>
      </c>
      <c r="B166" t="s">
        <v>2260</v>
      </c>
      <c r="C166">
        <v>1</v>
      </c>
      <c r="D166" t="s">
        <v>2259</v>
      </c>
      <c r="E166">
        <v>165</v>
      </c>
    </row>
    <row r="167" spans="1:5" x14ac:dyDescent="0.15">
      <c r="A167" t="s">
        <v>2261</v>
      </c>
      <c r="B167" t="s">
        <v>2262</v>
      </c>
      <c r="C167">
        <v>1</v>
      </c>
      <c r="D167" t="s">
        <v>2261</v>
      </c>
      <c r="E167">
        <v>166</v>
      </c>
    </row>
    <row r="168" spans="1:5" x14ac:dyDescent="0.15">
      <c r="A168" t="s">
        <v>2263</v>
      </c>
      <c r="B168" t="s">
        <v>2264</v>
      </c>
      <c r="C168">
        <v>1</v>
      </c>
      <c r="D168" t="s">
        <v>2263</v>
      </c>
      <c r="E168">
        <v>167</v>
      </c>
    </row>
    <row r="169" spans="1:5" x14ac:dyDescent="0.15">
      <c r="A169" t="s">
        <v>2265</v>
      </c>
      <c r="B169" t="s">
        <v>2266</v>
      </c>
      <c r="C169">
        <v>1</v>
      </c>
      <c r="D169" t="s">
        <v>2265</v>
      </c>
      <c r="E169">
        <v>168</v>
      </c>
    </row>
    <row r="170" spans="1:5" x14ac:dyDescent="0.15">
      <c r="A170" t="s">
        <v>2267</v>
      </c>
      <c r="B170" t="s">
        <v>2268</v>
      </c>
      <c r="C170">
        <v>1</v>
      </c>
      <c r="D170" t="s">
        <v>2267</v>
      </c>
      <c r="E170">
        <v>169</v>
      </c>
    </row>
    <row r="171" spans="1:5" x14ac:dyDescent="0.15">
      <c r="A171" t="s">
        <v>2269</v>
      </c>
      <c r="B171" t="s">
        <v>2270</v>
      </c>
      <c r="C171">
        <v>1</v>
      </c>
      <c r="D171" t="s">
        <v>2269</v>
      </c>
      <c r="E171">
        <v>170</v>
      </c>
    </row>
    <row r="172" spans="1:5" x14ac:dyDescent="0.15">
      <c r="A172" t="s">
        <v>2271</v>
      </c>
      <c r="B172" t="s">
        <v>2272</v>
      </c>
      <c r="C172">
        <v>1</v>
      </c>
      <c r="D172" t="s">
        <v>2271</v>
      </c>
      <c r="E172">
        <v>171</v>
      </c>
    </row>
    <row r="173" spans="1:5" x14ac:dyDescent="0.15">
      <c r="A173" t="s">
        <v>2273</v>
      </c>
      <c r="B173" t="s">
        <v>2274</v>
      </c>
      <c r="C173">
        <v>1</v>
      </c>
      <c r="D173" t="s">
        <v>2273</v>
      </c>
      <c r="E173">
        <v>172</v>
      </c>
    </row>
    <row r="174" spans="1:5" x14ac:dyDescent="0.15">
      <c r="A174" t="s">
        <v>2275</v>
      </c>
      <c r="B174" t="s">
        <v>2276</v>
      </c>
      <c r="C174">
        <v>1</v>
      </c>
      <c r="D174" t="s">
        <v>2275</v>
      </c>
      <c r="E174">
        <v>173</v>
      </c>
    </row>
    <row r="175" spans="1:5" x14ac:dyDescent="0.15">
      <c r="A175" t="s">
        <v>2277</v>
      </c>
      <c r="B175" t="s">
        <v>2278</v>
      </c>
      <c r="C175">
        <v>1</v>
      </c>
      <c r="D175" t="s">
        <v>2277</v>
      </c>
      <c r="E175">
        <v>174</v>
      </c>
    </row>
    <row r="176" spans="1:5" x14ac:dyDescent="0.15">
      <c r="A176" t="s">
        <v>2279</v>
      </c>
      <c r="B176" t="s">
        <v>2280</v>
      </c>
      <c r="C176">
        <v>1</v>
      </c>
      <c r="D176" t="s">
        <v>2279</v>
      </c>
      <c r="E176">
        <v>175</v>
      </c>
    </row>
    <row r="177" spans="1:5" x14ac:dyDescent="0.15">
      <c r="A177" t="s">
        <v>2281</v>
      </c>
      <c r="B177" t="s">
        <v>2282</v>
      </c>
      <c r="C177">
        <v>1</v>
      </c>
      <c r="D177" t="s">
        <v>2281</v>
      </c>
      <c r="E177">
        <v>176</v>
      </c>
    </row>
    <row r="178" spans="1:5" x14ac:dyDescent="0.15">
      <c r="A178" t="s">
        <v>2283</v>
      </c>
      <c r="B178" t="s">
        <v>2284</v>
      </c>
      <c r="C178">
        <v>1</v>
      </c>
      <c r="D178" t="s">
        <v>2283</v>
      </c>
      <c r="E178">
        <v>177</v>
      </c>
    </row>
    <row r="179" spans="1:5" x14ac:dyDescent="0.15">
      <c r="A179" t="s">
        <v>2285</v>
      </c>
      <c r="B179" t="s">
        <v>2286</v>
      </c>
      <c r="C179">
        <v>1</v>
      </c>
      <c r="D179" t="s">
        <v>2285</v>
      </c>
      <c r="E179">
        <v>178</v>
      </c>
    </row>
    <row r="180" spans="1:5" x14ac:dyDescent="0.15">
      <c r="A180" t="s">
        <v>2287</v>
      </c>
      <c r="B180" t="s">
        <v>2288</v>
      </c>
      <c r="C180">
        <v>1</v>
      </c>
      <c r="D180" t="s">
        <v>2287</v>
      </c>
      <c r="E180">
        <v>179</v>
      </c>
    </row>
    <row r="181" spans="1:5" x14ac:dyDescent="0.15">
      <c r="A181" t="s">
        <v>2289</v>
      </c>
      <c r="B181" t="s">
        <v>2290</v>
      </c>
      <c r="C181">
        <v>1</v>
      </c>
      <c r="D181" t="s">
        <v>2289</v>
      </c>
      <c r="E181">
        <v>180</v>
      </c>
    </row>
    <row r="182" spans="1:5" x14ac:dyDescent="0.15">
      <c r="A182" t="s">
        <v>2291</v>
      </c>
      <c r="B182" t="s">
        <v>2292</v>
      </c>
      <c r="C182">
        <v>1</v>
      </c>
      <c r="D182" t="s">
        <v>2291</v>
      </c>
      <c r="E182">
        <v>181</v>
      </c>
    </row>
    <row r="183" spans="1:5" x14ac:dyDescent="0.15">
      <c r="A183" t="s">
        <v>2293</v>
      </c>
      <c r="B183" t="s">
        <v>2294</v>
      </c>
      <c r="C183">
        <v>1</v>
      </c>
      <c r="D183" t="s">
        <v>2293</v>
      </c>
      <c r="E183">
        <v>182</v>
      </c>
    </row>
    <row r="184" spans="1:5" x14ac:dyDescent="0.15">
      <c r="A184" t="s">
        <v>2295</v>
      </c>
      <c r="B184" t="s">
        <v>2296</v>
      </c>
      <c r="C184">
        <v>1</v>
      </c>
      <c r="D184" t="s">
        <v>2295</v>
      </c>
      <c r="E184">
        <v>183</v>
      </c>
    </row>
    <row r="185" spans="1:5" x14ac:dyDescent="0.15">
      <c r="A185" t="s">
        <v>2297</v>
      </c>
      <c r="B185" t="s">
        <v>2298</v>
      </c>
      <c r="C185">
        <v>1</v>
      </c>
      <c r="D185" t="s">
        <v>2297</v>
      </c>
      <c r="E185">
        <v>184</v>
      </c>
    </row>
    <row r="186" spans="1:5" x14ac:dyDescent="0.15">
      <c r="A186" t="s">
        <v>2299</v>
      </c>
      <c r="B186" t="s">
        <v>2300</v>
      </c>
      <c r="C186">
        <v>1</v>
      </c>
      <c r="D186" t="s">
        <v>2299</v>
      </c>
      <c r="E186">
        <v>185</v>
      </c>
    </row>
    <row r="187" spans="1:5" x14ac:dyDescent="0.15">
      <c r="A187" t="s">
        <v>2301</v>
      </c>
      <c r="B187" t="s">
        <v>2302</v>
      </c>
      <c r="C187">
        <v>1</v>
      </c>
      <c r="D187" t="s">
        <v>2301</v>
      </c>
      <c r="E187">
        <v>186</v>
      </c>
    </row>
    <row r="188" spans="1:5" x14ac:dyDescent="0.15">
      <c r="A188" t="s">
        <v>2303</v>
      </c>
      <c r="B188" t="s">
        <v>2304</v>
      </c>
      <c r="C188">
        <v>1</v>
      </c>
      <c r="D188" t="s">
        <v>2303</v>
      </c>
      <c r="E188">
        <v>187</v>
      </c>
    </row>
    <row r="189" spans="1:5" x14ac:dyDescent="0.15">
      <c r="A189" t="s">
        <v>2305</v>
      </c>
      <c r="B189" t="s">
        <v>2306</v>
      </c>
      <c r="C189">
        <v>1</v>
      </c>
      <c r="D189" t="s">
        <v>2305</v>
      </c>
      <c r="E189">
        <v>188</v>
      </c>
    </row>
    <row r="190" spans="1:5" x14ac:dyDescent="0.15">
      <c r="A190" t="s">
        <v>2307</v>
      </c>
      <c r="B190" t="s">
        <v>2308</v>
      </c>
      <c r="C190">
        <v>1</v>
      </c>
      <c r="D190" t="s">
        <v>2307</v>
      </c>
      <c r="E190">
        <v>189</v>
      </c>
    </row>
    <row r="191" spans="1:5" x14ac:dyDescent="0.15">
      <c r="A191" t="s">
        <v>2309</v>
      </c>
      <c r="B191" t="s">
        <v>2310</v>
      </c>
      <c r="C191">
        <v>1</v>
      </c>
      <c r="D191" t="s">
        <v>2309</v>
      </c>
      <c r="E191">
        <v>190</v>
      </c>
    </row>
    <row r="192" spans="1:5" x14ac:dyDescent="0.15">
      <c r="A192" t="s">
        <v>2311</v>
      </c>
      <c r="B192" t="s">
        <v>2312</v>
      </c>
      <c r="C192">
        <v>1</v>
      </c>
      <c r="D192" t="s">
        <v>2311</v>
      </c>
      <c r="E192">
        <v>191</v>
      </c>
    </row>
    <row r="193" spans="1:5" x14ac:dyDescent="0.15">
      <c r="A193" t="s">
        <v>2313</v>
      </c>
      <c r="B193" t="s">
        <v>2314</v>
      </c>
      <c r="C193">
        <v>1</v>
      </c>
      <c r="D193" t="s">
        <v>2313</v>
      </c>
      <c r="E193">
        <v>192</v>
      </c>
    </row>
    <row r="194" spans="1:5" x14ac:dyDescent="0.15">
      <c r="A194" t="s">
        <v>2315</v>
      </c>
      <c r="B194" t="s">
        <v>2316</v>
      </c>
      <c r="C194">
        <v>1</v>
      </c>
      <c r="D194" t="s">
        <v>2315</v>
      </c>
      <c r="E194">
        <v>193</v>
      </c>
    </row>
    <row r="195" spans="1:5" x14ac:dyDescent="0.15">
      <c r="A195" t="s">
        <v>2317</v>
      </c>
      <c r="B195" t="s">
        <v>2318</v>
      </c>
      <c r="C195">
        <v>1</v>
      </c>
      <c r="D195" t="s">
        <v>2317</v>
      </c>
      <c r="E195">
        <v>194</v>
      </c>
    </row>
    <row r="196" spans="1:5" x14ac:dyDescent="0.15">
      <c r="A196" t="s">
        <v>1391</v>
      </c>
      <c r="B196" t="s">
        <v>1392</v>
      </c>
      <c r="C196">
        <v>1</v>
      </c>
      <c r="D196" t="s">
        <v>1391</v>
      </c>
      <c r="E196">
        <v>195</v>
      </c>
    </row>
    <row r="197" spans="1:5" x14ac:dyDescent="0.15">
      <c r="A197" t="s">
        <v>1393</v>
      </c>
      <c r="B197" t="s">
        <v>1394</v>
      </c>
      <c r="C197">
        <v>1</v>
      </c>
      <c r="D197" t="s">
        <v>1393</v>
      </c>
      <c r="E197">
        <v>196</v>
      </c>
    </row>
    <row r="198" spans="1:5" x14ac:dyDescent="0.15">
      <c r="A198" t="s">
        <v>1395</v>
      </c>
      <c r="B198" t="s">
        <v>1396</v>
      </c>
      <c r="C198">
        <v>1</v>
      </c>
      <c r="D198" t="s">
        <v>1395</v>
      </c>
      <c r="E198">
        <v>197</v>
      </c>
    </row>
    <row r="199" spans="1:5" x14ac:dyDescent="0.15">
      <c r="A199" t="s">
        <v>1397</v>
      </c>
      <c r="B199" t="s">
        <v>1398</v>
      </c>
      <c r="C199">
        <v>1</v>
      </c>
      <c r="D199" t="s">
        <v>1397</v>
      </c>
      <c r="E199">
        <v>198</v>
      </c>
    </row>
    <row r="200" spans="1:5" x14ac:dyDescent="0.15">
      <c r="A200" t="s">
        <v>1399</v>
      </c>
      <c r="B200" t="s">
        <v>1400</v>
      </c>
      <c r="C200">
        <v>1</v>
      </c>
      <c r="D200" t="s">
        <v>1399</v>
      </c>
      <c r="E200">
        <v>199</v>
      </c>
    </row>
    <row r="201" spans="1:5" x14ac:dyDescent="0.15">
      <c r="A201" t="s">
        <v>1401</v>
      </c>
      <c r="B201" t="s">
        <v>1402</v>
      </c>
      <c r="C201">
        <v>1</v>
      </c>
      <c r="D201" t="s">
        <v>1401</v>
      </c>
      <c r="E201">
        <v>200</v>
      </c>
    </row>
    <row r="202" spans="1:5" x14ac:dyDescent="0.15">
      <c r="A202" t="s">
        <v>1403</v>
      </c>
      <c r="B202" t="s">
        <v>1404</v>
      </c>
      <c r="C202">
        <v>1</v>
      </c>
      <c r="D202" t="s">
        <v>1403</v>
      </c>
      <c r="E202">
        <v>201</v>
      </c>
    </row>
    <row r="203" spans="1:5" x14ac:dyDescent="0.15">
      <c r="A203" t="s">
        <v>1405</v>
      </c>
      <c r="B203" t="s">
        <v>1406</v>
      </c>
      <c r="C203">
        <v>1</v>
      </c>
      <c r="D203" t="s">
        <v>1405</v>
      </c>
      <c r="E203">
        <v>202</v>
      </c>
    </row>
    <row r="204" spans="1:5" x14ac:dyDescent="0.15">
      <c r="A204" t="s">
        <v>2018</v>
      </c>
      <c r="B204" t="s">
        <v>2019</v>
      </c>
      <c r="C204">
        <v>1</v>
      </c>
      <c r="D204" t="s">
        <v>2018</v>
      </c>
      <c r="E204">
        <v>203</v>
      </c>
    </row>
    <row r="205" spans="1:5" x14ac:dyDescent="0.15">
      <c r="A205" t="s">
        <v>2020</v>
      </c>
      <c r="B205" t="s">
        <v>2021</v>
      </c>
      <c r="C205">
        <v>1</v>
      </c>
      <c r="D205" t="s">
        <v>2020</v>
      </c>
      <c r="E205">
        <v>204</v>
      </c>
    </row>
    <row r="206" spans="1:5" x14ac:dyDescent="0.15">
      <c r="A206" t="s">
        <v>2022</v>
      </c>
      <c r="B206" t="s">
        <v>2023</v>
      </c>
      <c r="C206">
        <v>1</v>
      </c>
      <c r="D206" t="s">
        <v>2022</v>
      </c>
      <c r="E206">
        <v>205</v>
      </c>
    </row>
    <row r="207" spans="1:5" x14ac:dyDescent="0.15">
      <c r="A207" t="s">
        <v>2024</v>
      </c>
      <c r="B207" t="s">
        <v>2025</v>
      </c>
      <c r="C207">
        <v>1</v>
      </c>
      <c r="D207" t="s">
        <v>2024</v>
      </c>
      <c r="E207">
        <v>206</v>
      </c>
    </row>
    <row r="208" spans="1:5" x14ac:dyDescent="0.15">
      <c r="A208" t="s">
        <v>2026</v>
      </c>
      <c r="B208" t="s">
        <v>2027</v>
      </c>
      <c r="C208">
        <v>1</v>
      </c>
      <c r="D208" t="s">
        <v>2026</v>
      </c>
      <c r="E208">
        <v>207</v>
      </c>
    </row>
    <row r="209" spans="1:5" x14ac:dyDescent="0.15">
      <c r="A209" t="s">
        <v>2028</v>
      </c>
      <c r="B209" t="s">
        <v>2029</v>
      </c>
      <c r="C209">
        <v>1</v>
      </c>
      <c r="D209" t="s">
        <v>2028</v>
      </c>
      <c r="E209">
        <v>208</v>
      </c>
    </row>
    <row r="210" spans="1:5" x14ac:dyDescent="0.15">
      <c r="A210" t="s">
        <v>2030</v>
      </c>
      <c r="B210" t="s">
        <v>2031</v>
      </c>
      <c r="C210">
        <v>1</v>
      </c>
      <c r="D210" t="s">
        <v>2030</v>
      </c>
      <c r="E210">
        <v>209</v>
      </c>
    </row>
    <row r="211" spans="1:5" x14ac:dyDescent="0.15">
      <c r="A211" t="s">
        <v>2032</v>
      </c>
      <c r="B211" t="s">
        <v>2033</v>
      </c>
      <c r="C211">
        <v>1</v>
      </c>
      <c r="D211" t="s">
        <v>2032</v>
      </c>
      <c r="E211">
        <v>210</v>
      </c>
    </row>
    <row r="212" spans="1:5" x14ac:dyDescent="0.15">
      <c r="A212" t="s">
        <v>2034</v>
      </c>
      <c r="B212" t="s">
        <v>2035</v>
      </c>
      <c r="C212">
        <v>1</v>
      </c>
      <c r="D212" t="s">
        <v>2034</v>
      </c>
      <c r="E212">
        <v>211</v>
      </c>
    </row>
    <row r="213" spans="1:5" x14ac:dyDescent="0.15">
      <c r="A213" t="s">
        <v>2036</v>
      </c>
      <c r="B213" t="s">
        <v>2037</v>
      </c>
      <c r="C213">
        <v>1</v>
      </c>
      <c r="D213" t="s">
        <v>2036</v>
      </c>
      <c r="E213">
        <v>212</v>
      </c>
    </row>
    <row r="214" spans="1:5" x14ac:dyDescent="0.15">
      <c r="A214" t="s">
        <v>2038</v>
      </c>
      <c r="B214" t="s">
        <v>2039</v>
      </c>
      <c r="C214">
        <v>1</v>
      </c>
      <c r="D214" t="s">
        <v>2038</v>
      </c>
      <c r="E214">
        <v>213</v>
      </c>
    </row>
    <row r="215" spans="1:5" x14ac:dyDescent="0.15">
      <c r="A215" t="s">
        <v>2040</v>
      </c>
      <c r="B215" t="s">
        <v>2041</v>
      </c>
      <c r="C215">
        <v>1</v>
      </c>
      <c r="D215" t="s">
        <v>2040</v>
      </c>
      <c r="E215">
        <v>214</v>
      </c>
    </row>
    <row r="216" spans="1:5" x14ac:dyDescent="0.15">
      <c r="A216" t="s">
        <v>2042</v>
      </c>
      <c r="B216" t="s">
        <v>0</v>
      </c>
      <c r="C216">
        <v>1</v>
      </c>
      <c r="D216" t="s">
        <v>2042</v>
      </c>
      <c r="E216">
        <v>215</v>
      </c>
    </row>
    <row r="217" spans="1:5" x14ac:dyDescent="0.15">
      <c r="A217" t="s">
        <v>1</v>
      </c>
      <c r="B217" t="s">
        <v>2</v>
      </c>
      <c r="C217">
        <v>1</v>
      </c>
      <c r="D217" t="s">
        <v>1</v>
      </c>
      <c r="E217">
        <v>216</v>
      </c>
    </row>
    <row r="218" spans="1:5" x14ac:dyDescent="0.15">
      <c r="A218" t="s">
        <v>3</v>
      </c>
      <c r="B218" t="s">
        <v>4</v>
      </c>
      <c r="C218">
        <v>1</v>
      </c>
      <c r="D218" t="s">
        <v>3</v>
      </c>
      <c r="E218">
        <v>217</v>
      </c>
    </row>
    <row r="219" spans="1:5" x14ac:dyDescent="0.15">
      <c r="A219" t="s">
        <v>5</v>
      </c>
      <c r="B219" t="s">
        <v>6</v>
      </c>
      <c r="C219">
        <v>1</v>
      </c>
      <c r="D219" t="s">
        <v>5</v>
      </c>
      <c r="E219">
        <v>218</v>
      </c>
    </row>
    <row r="220" spans="1:5" x14ac:dyDescent="0.15">
      <c r="A220" t="s">
        <v>7</v>
      </c>
      <c r="B220" t="s">
        <v>8</v>
      </c>
      <c r="C220">
        <v>1</v>
      </c>
      <c r="D220" t="s">
        <v>7</v>
      </c>
      <c r="E220">
        <v>219</v>
      </c>
    </row>
    <row r="221" spans="1:5" x14ac:dyDescent="0.15">
      <c r="A221" t="s">
        <v>9</v>
      </c>
      <c r="B221" t="s">
        <v>10</v>
      </c>
      <c r="C221">
        <v>1</v>
      </c>
      <c r="D221" t="s">
        <v>9</v>
      </c>
      <c r="E221">
        <v>220</v>
      </c>
    </row>
    <row r="222" spans="1:5" x14ac:dyDescent="0.15">
      <c r="A222" t="s">
        <v>11</v>
      </c>
      <c r="B222" t="s">
        <v>12</v>
      </c>
      <c r="C222">
        <v>1</v>
      </c>
      <c r="D222" t="s">
        <v>11</v>
      </c>
      <c r="E222">
        <v>221</v>
      </c>
    </row>
    <row r="223" spans="1:5" x14ac:dyDescent="0.15">
      <c r="A223" t="s">
        <v>13</v>
      </c>
      <c r="B223" t="s">
        <v>14</v>
      </c>
      <c r="C223">
        <v>1</v>
      </c>
      <c r="D223" t="s">
        <v>13</v>
      </c>
      <c r="E223">
        <v>222</v>
      </c>
    </row>
    <row r="224" spans="1:5" x14ac:dyDescent="0.15">
      <c r="A224" t="s">
        <v>15</v>
      </c>
      <c r="B224" t="s">
        <v>1735</v>
      </c>
      <c r="C224">
        <v>1</v>
      </c>
      <c r="D224" t="s">
        <v>15</v>
      </c>
      <c r="E224">
        <v>223</v>
      </c>
    </row>
    <row r="225" spans="1:5" x14ac:dyDescent="0.15">
      <c r="A225" t="s">
        <v>16</v>
      </c>
      <c r="B225" t="s">
        <v>1786</v>
      </c>
      <c r="C225">
        <v>1</v>
      </c>
      <c r="D225" t="s">
        <v>16</v>
      </c>
      <c r="E225">
        <v>224</v>
      </c>
    </row>
    <row r="226" spans="1:5" x14ac:dyDescent="0.15">
      <c r="A226" t="s">
        <v>17</v>
      </c>
      <c r="B226" t="s">
        <v>1788</v>
      </c>
      <c r="C226">
        <v>1</v>
      </c>
      <c r="D226" t="s">
        <v>17</v>
      </c>
      <c r="E226">
        <v>225</v>
      </c>
    </row>
    <row r="227" spans="1:5" x14ac:dyDescent="0.15">
      <c r="A227" t="s">
        <v>18</v>
      </c>
      <c r="B227" t="s">
        <v>19</v>
      </c>
      <c r="C227">
        <v>1</v>
      </c>
      <c r="D227" t="s">
        <v>18</v>
      </c>
      <c r="E227">
        <v>226</v>
      </c>
    </row>
    <row r="228" spans="1:5" x14ac:dyDescent="0.15">
      <c r="A228" t="s">
        <v>20</v>
      </c>
      <c r="B228" t="s">
        <v>1794</v>
      </c>
      <c r="C228">
        <v>1</v>
      </c>
      <c r="D228" t="s">
        <v>20</v>
      </c>
      <c r="E228">
        <v>227</v>
      </c>
    </row>
    <row r="229" spans="1:5" x14ac:dyDescent="0.15">
      <c r="A229" t="s">
        <v>21</v>
      </c>
      <c r="B229" t="s">
        <v>22</v>
      </c>
      <c r="C229">
        <v>1</v>
      </c>
      <c r="D229" t="s">
        <v>21</v>
      </c>
      <c r="E229">
        <v>228</v>
      </c>
    </row>
    <row r="230" spans="1:5" x14ac:dyDescent="0.15">
      <c r="A230" t="s">
        <v>23</v>
      </c>
      <c r="B230" t="s">
        <v>24</v>
      </c>
      <c r="C230">
        <v>1</v>
      </c>
      <c r="D230" t="s">
        <v>23</v>
      </c>
      <c r="E230">
        <v>229</v>
      </c>
    </row>
    <row r="231" spans="1:5" x14ac:dyDescent="0.15">
      <c r="A231" t="s">
        <v>25</v>
      </c>
      <c r="B231" t="s">
        <v>26</v>
      </c>
      <c r="C231">
        <v>1</v>
      </c>
      <c r="D231" t="s">
        <v>25</v>
      </c>
      <c r="E231">
        <v>230</v>
      </c>
    </row>
    <row r="232" spans="1:5" x14ac:dyDescent="0.15">
      <c r="A232" t="s">
        <v>27</v>
      </c>
      <c r="B232" t="s">
        <v>1790</v>
      </c>
      <c r="C232">
        <v>1</v>
      </c>
      <c r="D232" t="s">
        <v>27</v>
      </c>
      <c r="E232">
        <v>231</v>
      </c>
    </row>
    <row r="233" spans="1:5" x14ac:dyDescent="0.15">
      <c r="A233" t="s">
        <v>28</v>
      </c>
      <c r="B233" t="s">
        <v>3319</v>
      </c>
      <c r="C233">
        <v>1</v>
      </c>
      <c r="D233" t="s">
        <v>28</v>
      </c>
      <c r="E233">
        <v>232</v>
      </c>
    </row>
    <row r="234" spans="1:5" x14ac:dyDescent="0.15">
      <c r="A234" t="s">
        <v>29</v>
      </c>
      <c r="B234" t="s">
        <v>1792</v>
      </c>
      <c r="C234">
        <v>1</v>
      </c>
      <c r="D234" t="s">
        <v>29</v>
      </c>
      <c r="E234">
        <v>233</v>
      </c>
    </row>
    <row r="235" spans="1:5" x14ac:dyDescent="0.15">
      <c r="A235" t="s">
        <v>30</v>
      </c>
      <c r="B235" t="s">
        <v>31</v>
      </c>
      <c r="C235">
        <v>1</v>
      </c>
      <c r="D235" t="s">
        <v>30</v>
      </c>
      <c r="E235">
        <v>234</v>
      </c>
    </row>
    <row r="236" spans="1:5" x14ac:dyDescent="0.15">
      <c r="A236" t="s">
        <v>32</v>
      </c>
      <c r="B236" t="s">
        <v>3351</v>
      </c>
      <c r="C236">
        <v>1</v>
      </c>
      <c r="D236" t="s">
        <v>32</v>
      </c>
      <c r="E236">
        <v>235</v>
      </c>
    </row>
    <row r="237" spans="1:5" x14ac:dyDescent="0.15">
      <c r="A237" t="s">
        <v>33</v>
      </c>
      <c r="B237" t="s">
        <v>34</v>
      </c>
      <c r="C237">
        <v>1</v>
      </c>
      <c r="D237" t="s">
        <v>33</v>
      </c>
      <c r="E237">
        <v>236</v>
      </c>
    </row>
    <row r="238" spans="1:5" x14ac:dyDescent="0.15">
      <c r="A238" t="s">
        <v>35</v>
      </c>
      <c r="B238" t="s">
        <v>36</v>
      </c>
      <c r="C238">
        <v>1</v>
      </c>
      <c r="D238" t="s">
        <v>35</v>
      </c>
      <c r="E238">
        <v>237</v>
      </c>
    </row>
    <row r="239" spans="1:5" x14ac:dyDescent="0.15">
      <c r="A239" t="s">
        <v>37</v>
      </c>
      <c r="B239" t="s">
        <v>38</v>
      </c>
      <c r="C239">
        <v>1</v>
      </c>
      <c r="D239" t="s">
        <v>37</v>
      </c>
      <c r="E239">
        <v>238</v>
      </c>
    </row>
    <row r="240" spans="1:5" x14ac:dyDescent="0.15">
      <c r="A240" t="s">
        <v>39</v>
      </c>
      <c r="B240" t="s">
        <v>40</v>
      </c>
      <c r="C240">
        <v>1</v>
      </c>
      <c r="D240" t="s">
        <v>39</v>
      </c>
      <c r="E240">
        <v>239</v>
      </c>
    </row>
    <row r="241" spans="1:5" x14ac:dyDescent="0.15">
      <c r="A241" t="s">
        <v>41</v>
      </c>
      <c r="B241" t="s">
        <v>42</v>
      </c>
      <c r="C241">
        <v>1</v>
      </c>
      <c r="D241" t="s">
        <v>41</v>
      </c>
      <c r="E241">
        <v>240</v>
      </c>
    </row>
    <row r="242" spans="1:5" x14ac:dyDescent="0.15">
      <c r="A242" t="s">
        <v>43</v>
      </c>
      <c r="B242" t="s">
        <v>44</v>
      </c>
      <c r="C242">
        <v>1</v>
      </c>
      <c r="D242" t="s">
        <v>43</v>
      </c>
      <c r="E242">
        <v>241</v>
      </c>
    </row>
    <row r="243" spans="1:5" x14ac:dyDescent="0.15">
      <c r="A243" t="s">
        <v>45</v>
      </c>
      <c r="B243" t="s">
        <v>46</v>
      </c>
      <c r="C243">
        <v>1</v>
      </c>
      <c r="D243" t="s">
        <v>45</v>
      </c>
      <c r="E243">
        <v>242</v>
      </c>
    </row>
    <row r="244" spans="1:5" x14ac:dyDescent="0.15">
      <c r="A244" t="s">
        <v>47</v>
      </c>
      <c r="B244" t="s">
        <v>48</v>
      </c>
      <c r="C244">
        <v>1</v>
      </c>
      <c r="D244" t="s">
        <v>47</v>
      </c>
      <c r="E244">
        <v>243</v>
      </c>
    </row>
    <row r="245" spans="1:5" x14ac:dyDescent="0.15">
      <c r="A245" t="s">
        <v>49</v>
      </c>
      <c r="B245" t="s">
        <v>50</v>
      </c>
      <c r="C245">
        <v>1</v>
      </c>
      <c r="D245" t="s">
        <v>49</v>
      </c>
      <c r="E245">
        <v>244</v>
      </c>
    </row>
    <row r="246" spans="1:5" x14ac:dyDescent="0.15">
      <c r="A246" t="s">
        <v>51</v>
      </c>
      <c r="B246" t="s">
        <v>52</v>
      </c>
      <c r="C246">
        <v>1</v>
      </c>
      <c r="D246" t="s">
        <v>51</v>
      </c>
      <c r="E246">
        <v>245</v>
      </c>
    </row>
    <row r="247" spans="1:5" x14ac:dyDescent="0.15">
      <c r="A247" t="s">
        <v>53</v>
      </c>
      <c r="B247" t="s">
        <v>54</v>
      </c>
      <c r="C247">
        <v>1</v>
      </c>
      <c r="D247" t="s">
        <v>53</v>
      </c>
      <c r="E247">
        <v>246</v>
      </c>
    </row>
    <row r="248" spans="1:5" x14ac:dyDescent="0.15">
      <c r="A248" t="s">
        <v>55</v>
      </c>
      <c r="B248" t="s">
        <v>56</v>
      </c>
      <c r="C248">
        <v>1</v>
      </c>
      <c r="D248" t="s">
        <v>55</v>
      </c>
      <c r="E248">
        <v>247</v>
      </c>
    </row>
    <row r="249" spans="1:5" x14ac:dyDescent="0.15">
      <c r="A249" t="s">
        <v>57</v>
      </c>
      <c r="B249" t="s">
        <v>58</v>
      </c>
      <c r="C249">
        <v>1</v>
      </c>
      <c r="D249" t="s">
        <v>57</v>
      </c>
      <c r="E249">
        <v>248</v>
      </c>
    </row>
    <row r="250" spans="1:5" x14ac:dyDescent="0.15">
      <c r="A250" t="s">
        <v>59</v>
      </c>
      <c r="B250" t="s">
        <v>2080</v>
      </c>
      <c r="C250">
        <v>1</v>
      </c>
      <c r="D250" t="s">
        <v>59</v>
      </c>
      <c r="E250">
        <v>249</v>
      </c>
    </row>
    <row r="251" spans="1:5" x14ac:dyDescent="0.15">
      <c r="A251" t="s">
        <v>60</v>
      </c>
      <c r="B251" t="s">
        <v>2112</v>
      </c>
      <c r="C251">
        <v>1</v>
      </c>
      <c r="D251" t="s">
        <v>60</v>
      </c>
      <c r="E251">
        <v>250</v>
      </c>
    </row>
    <row r="252" spans="1:5" x14ac:dyDescent="0.15">
      <c r="A252" t="s">
        <v>61</v>
      </c>
      <c r="B252" t="s">
        <v>62</v>
      </c>
      <c r="C252">
        <v>1</v>
      </c>
      <c r="D252" t="s">
        <v>61</v>
      </c>
      <c r="E252">
        <v>251</v>
      </c>
    </row>
    <row r="253" spans="1:5" x14ac:dyDescent="0.15">
      <c r="A253" t="s">
        <v>63</v>
      </c>
      <c r="B253" t="s">
        <v>64</v>
      </c>
      <c r="C253">
        <v>1</v>
      </c>
      <c r="D253" t="s">
        <v>63</v>
      </c>
      <c r="E253">
        <v>252</v>
      </c>
    </row>
    <row r="254" spans="1:5" x14ac:dyDescent="0.15">
      <c r="A254" t="s">
        <v>65</v>
      </c>
      <c r="B254" t="s">
        <v>66</v>
      </c>
      <c r="C254">
        <v>1</v>
      </c>
      <c r="D254" t="s">
        <v>65</v>
      </c>
      <c r="E254">
        <v>253</v>
      </c>
    </row>
    <row r="255" spans="1:5" x14ac:dyDescent="0.15">
      <c r="A255" t="s">
        <v>67</v>
      </c>
      <c r="B255" t="s">
        <v>2162</v>
      </c>
      <c r="C255">
        <v>1</v>
      </c>
      <c r="D255" t="s">
        <v>67</v>
      </c>
      <c r="E255">
        <v>254</v>
      </c>
    </row>
    <row r="256" spans="1:5" x14ac:dyDescent="0.15">
      <c r="A256" t="s">
        <v>68</v>
      </c>
      <c r="B256" t="s">
        <v>69</v>
      </c>
      <c r="C256">
        <v>1</v>
      </c>
      <c r="D256" t="s">
        <v>68</v>
      </c>
      <c r="E256">
        <v>255</v>
      </c>
    </row>
    <row r="257" spans="1:5" x14ac:dyDescent="0.15">
      <c r="A257" t="s">
        <v>70</v>
      </c>
      <c r="B257" t="s">
        <v>1786</v>
      </c>
      <c r="C257">
        <v>1</v>
      </c>
      <c r="D257" t="s">
        <v>70</v>
      </c>
      <c r="E257">
        <v>256</v>
      </c>
    </row>
    <row r="258" spans="1:5" x14ac:dyDescent="0.15">
      <c r="A258" t="s">
        <v>71</v>
      </c>
      <c r="B258" t="s">
        <v>72</v>
      </c>
      <c r="C258">
        <v>1</v>
      </c>
      <c r="D258" t="s">
        <v>71</v>
      </c>
      <c r="E258">
        <v>257</v>
      </c>
    </row>
    <row r="259" spans="1:5" x14ac:dyDescent="0.15">
      <c r="A259" t="s">
        <v>73</v>
      </c>
      <c r="B259" t="s">
        <v>74</v>
      </c>
      <c r="C259">
        <v>1</v>
      </c>
      <c r="D259" t="s">
        <v>73</v>
      </c>
      <c r="E259">
        <v>258</v>
      </c>
    </row>
    <row r="260" spans="1:5" x14ac:dyDescent="0.15">
      <c r="A260" t="s">
        <v>75</v>
      </c>
      <c r="B260" t="s">
        <v>76</v>
      </c>
      <c r="C260">
        <v>1</v>
      </c>
      <c r="D260" t="s">
        <v>75</v>
      </c>
      <c r="E260">
        <v>259</v>
      </c>
    </row>
    <row r="261" spans="1:5" x14ac:dyDescent="0.15">
      <c r="A261" t="s">
        <v>77</v>
      </c>
      <c r="B261" t="s">
        <v>78</v>
      </c>
      <c r="C261">
        <v>1</v>
      </c>
      <c r="D261" t="s">
        <v>77</v>
      </c>
      <c r="E261">
        <v>260</v>
      </c>
    </row>
    <row r="262" spans="1:5" x14ac:dyDescent="0.15">
      <c r="A262" t="s">
        <v>79</v>
      </c>
      <c r="B262" t="s">
        <v>1786</v>
      </c>
      <c r="C262">
        <v>1</v>
      </c>
      <c r="D262" t="s">
        <v>79</v>
      </c>
      <c r="E262">
        <v>261</v>
      </c>
    </row>
    <row r="263" spans="1:5" x14ac:dyDescent="0.15">
      <c r="A263" t="s">
        <v>80</v>
      </c>
      <c r="B263" t="s">
        <v>72</v>
      </c>
      <c r="C263">
        <v>1</v>
      </c>
      <c r="D263" t="s">
        <v>80</v>
      </c>
      <c r="E263">
        <v>262</v>
      </c>
    </row>
    <row r="264" spans="1:5" x14ac:dyDescent="0.15">
      <c r="A264" t="s">
        <v>81</v>
      </c>
      <c r="B264" t="s">
        <v>74</v>
      </c>
      <c r="C264">
        <v>1</v>
      </c>
      <c r="D264" t="s">
        <v>81</v>
      </c>
      <c r="E264">
        <v>263</v>
      </c>
    </row>
    <row r="265" spans="1:5" x14ac:dyDescent="0.15">
      <c r="A265" t="s">
        <v>82</v>
      </c>
      <c r="B265" t="s">
        <v>76</v>
      </c>
      <c r="C265">
        <v>1</v>
      </c>
      <c r="D265" t="s">
        <v>82</v>
      </c>
      <c r="E265">
        <v>264</v>
      </c>
    </row>
    <row r="266" spans="1:5" x14ac:dyDescent="0.15">
      <c r="A266" t="s">
        <v>83</v>
      </c>
      <c r="B266" t="s">
        <v>84</v>
      </c>
      <c r="C266">
        <v>1</v>
      </c>
      <c r="D266" t="s">
        <v>83</v>
      </c>
      <c r="E266">
        <v>265</v>
      </c>
    </row>
    <row r="267" spans="1:5" x14ac:dyDescent="0.15">
      <c r="A267" t="s">
        <v>85</v>
      </c>
      <c r="B267" t="s">
        <v>78</v>
      </c>
      <c r="C267">
        <v>1</v>
      </c>
      <c r="D267" t="s">
        <v>85</v>
      </c>
      <c r="E267">
        <v>266</v>
      </c>
    </row>
    <row r="268" spans="1:5" x14ac:dyDescent="0.15">
      <c r="A268" t="s">
        <v>86</v>
      </c>
      <c r="B268" t="s">
        <v>1786</v>
      </c>
      <c r="C268">
        <v>1</v>
      </c>
      <c r="D268" t="s">
        <v>86</v>
      </c>
      <c r="E268">
        <v>267</v>
      </c>
    </row>
    <row r="269" spans="1:5" x14ac:dyDescent="0.15">
      <c r="A269" t="s">
        <v>87</v>
      </c>
      <c r="B269" t="s">
        <v>74</v>
      </c>
      <c r="C269">
        <v>1</v>
      </c>
      <c r="D269" t="s">
        <v>87</v>
      </c>
      <c r="E269">
        <v>268</v>
      </c>
    </row>
    <row r="270" spans="1:5" x14ac:dyDescent="0.15">
      <c r="A270" t="s">
        <v>88</v>
      </c>
      <c r="B270" t="s">
        <v>76</v>
      </c>
      <c r="C270">
        <v>1</v>
      </c>
      <c r="D270" t="s">
        <v>88</v>
      </c>
      <c r="E270">
        <v>269</v>
      </c>
    </row>
    <row r="271" spans="1:5" x14ac:dyDescent="0.15">
      <c r="A271" t="s">
        <v>89</v>
      </c>
      <c r="B271" t="s">
        <v>78</v>
      </c>
      <c r="C271">
        <v>1</v>
      </c>
      <c r="D271" t="s">
        <v>89</v>
      </c>
      <c r="E271">
        <v>270</v>
      </c>
    </row>
    <row r="272" spans="1:5" x14ac:dyDescent="0.15">
      <c r="A272" t="s">
        <v>90</v>
      </c>
      <c r="B272" t="s">
        <v>1786</v>
      </c>
      <c r="C272">
        <v>1</v>
      </c>
      <c r="D272" t="s">
        <v>90</v>
      </c>
      <c r="E272">
        <v>271</v>
      </c>
    </row>
    <row r="273" spans="1:5" x14ac:dyDescent="0.15">
      <c r="A273" t="s">
        <v>91</v>
      </c>
      <c r="B273" t="s">
        <v>72</v>
      </c>
      <c r="C273">
        <v>1</v>
      </c>
      <c r="D273" t="s">
        <v>91</v>
      </c>
      <c r="E273">
        <v>272</v>
      </c>
    </row>
    <row r="274" spans="1:5" x14ac:dyDescent="0.15">
      <c r="A274" t="s">
        <v>92</v>
      </c>
      <c r="B274" t="s">
        <v>93</v>
      </c>
      <c r="C274">
        <v>1</v>
      </c>
      <c r="D274" t="s">
        <v>92</v>
      </c>
      <c r="E274">
        <v>273</v>
      </c>
    </row>
    <row r="275" spans="1:5" x14ac:dyDescent="0.15">
      <c r="A275" t="s">
        <v>94</v>
      </c>
      <c r="B275" t="s">
        <v>95</v>
      </c>
      <c r="C275">
        <v>1</v>
      </c>
      <c r="D275" t="s">
        <v>94</v>
      </c>
      <c r="E275">
        <v>274</v>
      </c>
    </row>
    <row r="276" spans="1:5" x14ac:dyDescent="0.15">
      <c r="A276" t="s">
        <v>96</v>
      </c>
      <c r="B276" t="s">
        <v>97</v>
      </c>
      <c r="C276">
        <v>1</v>
      </c>
      <c r="D276" t="s">
        <v>96</v>
      </c>
      <c r="E276">
        <v>275</v>
      </c>
    </row>
    <row r="277" spans="1:5" x14ac:dyDescent="0.15">
      <c r="A277" t="s">
        <v>98</v>
      </c>
      <c r="B277" t="s">
        <v>76</v>
      </c>
      <c r="C277">
        <v>1</v>
      </c>
      <c r="D277" t="s">
        <v>98</v>
      </c>
      <c r="E277">
        <v>276</v>
      </c>
    </row>
    <row r="278" spans="1:5" x14ac:dyDescent="0.15">
      <c r="A278" t="s">
        <v>99</v>
      </c>
      <c r="B278" t="s">
        <v>78</v>
      </c>
      <c r="C278">
        <v>1</v>
      </c>
      <c r="D278" t="s">
        <v>99</v>
      </c>
      <c r="E278">
        <v>277</v>
      </c>
    </row>
    <row r="279" spans="1:5" x14ac:dyDescent="0.15">
      <c r="A279" t="s">
        <v>100</v>
      </c>
      <c r="B279" t="s">
        <v>69</v>
      </c>
      <c r="C279">
        <v>1</v>
      </c>
      <c r="D279" t="s">
        <v>100</v>
      </c>
      <c r="E279">
        <v>278</v>
      </c>
    </row>
    <row r="280" spans="1:5" x14ac:dyDescent="0.15">
      <c r="A280" t="s">
        <v>101</v>
      </c>
      <c r="B280" t="s">
        <v>1754</v>
      </c>
      <c r="C280">
        <v>1</v>
      </c>
      <c r="D280" t="s">
        <v>101</v>
      </c>
      <c r="E280">
        <v>279</v>
      </c>
    </row>
    <row r="281" spans="1:5" x14ac:dyDescent="0.15">
      <c r="A281" t="s">
        <v>102</v>
      </c>
      <c r="B281" t="s">
        <v>1756</v>
      </c>
      <c r="C281">
        <v>1</v>
      </c>
      <c r="D281" t="s">
        <v>102</v>
      </c>
      <c r="E281">
        <v>280</v>
      </c>
    </row>
    <row r="282" spans="1:5" x14ac:dyDescent="0.15">
      <c r="A282" t="s">
        <v>103</v>
      </c>
      <c r="B282" t="s">
        <v>104</v>
      </c>
      <c r="C282">
        <v>1</v>
      </c>
      <c r="D282" t="s">
        <v>103</v>
      </c>
      <c r="E282">
        <v>281</v>
      </c>
    </row>
    <row r="283" spans="1:5" x14ac:dyDescent="0.15">
      <c r="A283" t="s">
        <v>105</v>
      </c>
      <c r="B283" t="s">
        <v>106</v>
      </c>
      <c r="C283">
        <v>1</v>
      </c>
      <c r="D283" t="s">
        <v>105</v>
      </c>
      <c r="E283">
        <v>282</v>
      </c>
    </row>
    <row r="284" spans="1:5" x14ac:dyDescent="0.15">
      <c r="A284" t="s">
        <v>107</v>
      </c>
      <c r="B284" t="s">
        <v>2216</v>
      </c>
      <c r="C284">
        <v>1</v>
      </c>
      <c r="D284" t="s">
        <v>107</v>
      </c>
      <c r="E284">
        <v>283</v>
      </c>
    </row>
    <row r="285" spans="1:5" x14ac:dyDescent="0.15">
      <c r="A285" t="s">
        <v>108</v>
      </c>
      <c r="B285" t="s">
        <v>109</v>
      </c>
      <c r="C285">
        <v>1</v>
      </c>
      <c r="D285" t="s">
        <v>108</v>
      </c>
      <c r="E285">
        <v>284</v>
      </c>
    </row>
    <row r="286" spans="1:5" x14ac:dyDescent="0.15">
      <c r="A286" t="s">
        <v>110</v>
      </c>
      <c r="B286" t="s">
        <v>111</v>
      </c>
      <c r="C286">
        <v>1</v>
      </c>
      <c r="D286" t="s">
        <v>110</v>
      </c>
      <c r="E286">
        <v>285</v>
      </c>
    </row>
    <row r="287" spans="1:5" x14ac:dyDescent="0.15">
      <c r="A287" t="s">
        <v>112</v>
      </c>
      <c r="B287" t="s">
        <v>113</v>
      </c>
      <c r="C287">
        <v>1</v>
      </c>
      <c r="D287" t="s">
        <v>112</v>
      </c>
      <c r="E287">
        <v>286</v>
      </c>
    </row>
    <row r="288" spans="1:5" x14ac:dyDescent="0.15">
      <c r="A288" t="s">
        <v>114</v>
      </c>
      <c r="B288" t="s">
        <v>115</v>
      </c>
      <c r="C288">
        <v>1</v>
      </c>
      <c r="D288" t="s">
        <v>114</v>
      </c>
      <c r="E288">
        <v>287</v>
      </c>
    </row>
    <row r="289" spans="1:5" x14ac:dyDescent="0.15">
      <c r="A289" t="s">
        <v>116</v>
      </c>
      <c r="B289" t="s">
        <v>117</v>
      </c>
      <c r="C289">
        <v>1</v>
      </c>
      <c r="D289" t="s">
        <v>116</v>
      </c>
      <c r="E289">
        <v>288</v>
      </c>
    </row>
    <row r="290" spans="1:5" x14ac:dyDescent="0.15">
      <c r="A290" t="s">
        <v>118</v>
      </c>
      <c r="B290" t="s">
        <v>119</v>
      </c>
      <c r="C290">
        <v>1</v>
      </c>
      <c r="D290" t="s">
        <v>118</v>
      </c>
      <c r="E290">
        <v>289</v>
      </c>
    </row>
    <row r="291" spans="1:5" x14ac:dyDescent="0.15">
      <c r="A291" t="s">
        <v>120</v>
      </c>
      <c r="B291" t="s">
        <v>1762</v>
      </c>
      <c r="C291">
        <v>1</v>
      </c>
      <c r="D291" t="s">
        <v>120</v>
      </c>
      <c r="E291">
        <v>290</v>
      </c>
    </row>
    <row r="292" spans="1:5" x14ac:dyDescent="0.15">
      <c r="A292" t="s">
        <v>121</v>
      </c>
      <c r="B292" t="s">
        <v>122</v>
      </c>
      <c r="C292">
        <v>1</v>
      </c>
      <c r="D292" t="s">
        <v>121</v>
      </c>
      <c r="E292">
        <v>291</v>
      </c>
    </row>
    <row r="293" spans="1:5" x14ac:dyDescent="0.15">
      <c r="A293" t="s">
        <v>123</v>
      </c>
      <c r="B293" t="s">
        <v>1786</v>
      </c>
      <c r="C293">
        <v>1</v>
      </c>
      <c r="D293" t="s">
        <v>123</v>
      </c>
      <c r="E293">
        <v>292</v>
      </c>
    </row>
    <row r="294" spans="1:5" x14ac:dyDescent="0.15">
      <c r="A294" t="s">
        <v>124</v>
      </c>
      <c r="B294" t="s">
        <v>125</v>
      </c>
      <c r="C294">
        <v>1</v>
      </c>
      <c r="D294" t="s">
        <v>124</v>
      </c>
      <c r="E294">
        <v>293</v>
      </c>
    </row>
    <row r="295" spans="1:5" x14ac:dyDescent="0.15">
      <c r="A295" t="s">
        <v>126</v>
      </c>
      <c r="B295" t="s">
        <v>127</v>
      </c>
      <c r="C295">
        <v>1</v>
      </c>
      <c r="D295" t="s">
        <v>126</v>
      </c>
      <c r="E295">
        <v>294</v>
      </c>
    </row>
    <row r="296" spans="1:5" x14ac:dyDescent="0.15">
      <c r="A296" t="s">
        <v>128</v>
      </c>
      <c r="B296" t="s">
        <v>129</v>
      </c>
      <c r="C296">
        <v>1</v>
      </c>
      <c r="D296" t="s">
        <v>128</v>
      </c>
      <c r="E296">
        <v>295</v>
      </c>
    </row>
    <row r="297" spans="1:5" x14ac:dyDescent="0.15">
      <c r="A297" t="s">
        <v>130</v>
      </c>
      <c r="B297" t="s">
        <v>131</v>
      </c>
      <c r="C297">
        <v>1</v>
      </c>
      <c r="D297" t="s">
        <v>130</v>
      </c>
      <c r="E297">
        <v>296</v>
      </c>
    </row>
    <row r="298" spans="1:5" x14ac:dyDescent="0.15">
      <c r="A298" t="s">
        <v>132</v>
      </c>
      <c r="B298" t="s">
        <v>133</v>
      </c>
      <c r="C298">
        <v>1</v>
      </c>
      <c r="D298" t="s">
        <v>132</v>
      </c>
      <c r="E298">
        <v>297</v>
      </c>
    </row>
    <row r="299" spans="1:5" x14ac:dyDescent="0.15">
      <c r="A299" t="s">
        <v>134</v>
      </c>
      <c r="B299" t="s">
        <v>135</v>
      </c>
      <c r="C299">
        <v>1</v>
      </c>
      <c r="D299" t="s">
        <v>134</v>
      </c>
      <c r="E299">
        <v>298</v>
      </c>
    </row>
    <row r="300" spans="1:5" x14ac:dyDescent="0.15">
      <c r="A300" t="s">
        <v>136</v>
      </c>
      <c r="B300" t="s">
        <v>137</v>
      </c>
      <c r="C300">
        <v>1</v>
      </c>
      <c r="D300" t="s">
        <v>136</v>
      </c>
      <c r="E300">
        <v>299</v>
      </c>
    </row>
    <row r="301" spans="1:5" x14ac:dyDescent="0.15">
      <c r="A301" t="s">
        <v>138</v>
      </c>
      <c r="B301" t="s">
        <v>139</v>
      </c>
      <c r="C301">
        <v>1</v>
      </c>
      <c r="D301" t="s">
        <v>138</v>
      </c>
      <c r="E301">
        <v>300</v>
      </c>
    </row>
    <row r="302" spans="1:5" x14ac:dyDescent="0.15">
      <c r="A302" t="s">
        <v>140</v>
      </c>
      <c r="B302" t="s">
        <v>141</v>
      </c>
      <c r="C302">
        <v>1</v>
      </c>
      <c r="D302" t="s">
        <v>140</v>
      </c>
      <c r="E302">
        <v>301</v>
      </c>
    </row>
    <row r="303" spans="1:5" x14ac:dyDescent="0.15">
      <c r="A303" t="s">
        <v>142</v>
      </c>
      <c r="B303" t="s">
        <v>143</v>
      </c>
      <c r="C303">
        <v>1</v>
      </c>
      <c r="D303" t="s">
        <v>142</v>
      </c>
      <c r="E303">
        <v>302</v>
      </c>
    </row>
    <row r="304" spans="1:5" x14ac:dyDescent="0.15">
      <c r="A304" t="s">
        <v>144</v>
      </c>
      <c r="B304" t="s">
        <v>145</v>
      </c>
      <c r="C304">
        <v>1</v>
      </c>
      <c r="D304" t="s">
        <v>144</v>
      </c>
      <c r="E304">
        <v>303</v>
      </c>
    </row>
    <row r="305" spans="1:5" x14ac:dyDescent="0.15">
      <c r="A305" t="s">
        <v>146</v>
      </c>
      <c r="B305" t="s">
        <v>147</v>
      </c>
      <c r="C305">
        <v>1</v>
      </c>
      <c r="D305" t="s">
        <v>146</v>
      </c>
      <c r="E305">
        <v>304</v>
      </c>
    </row>
    <row r="306" spans="1:5" x14ac:dyDescent="0.15">
      <c r="A306" t="s">
        <v>148</v>
      </c>
      <c r="B306" t="s">
        <v>149</v>
      </c>
      <c r="C306">
        <v>1</v>
      </c>
      <c r="D306" t="s">
        <v>148</v>
      </c>
      <c r="E306">
        <v>305</v>
      </c>
    </row>
    <row r="307" spans="1:5" x14ac:dyDescent="0.15">
      <c r="A307" t="s">
        <v>150</v>
      </c>
      <c r="B307" t="s">
        <v>151</v>
      </c>
      <c r="C307">
        <v>1</v>
      </c>
      <c r="D307" t="s">
        <v>150</v>
      </c>
      <c r="E307">
        <v>306</v>
      </c>
    </row>
    <row r="308" spans="1:5" x14ac:dyDescent="0.15">
      <c r="A308" t="s">
        <v>152</v>
      </c>
      <c r="B308" t="s">
        <v>2444</v>
      </c>
      <c r="C308">
        <v>1</v>
      </c>
      <c r="D308" t="s">
        <v>152</v>
      </c>
      <c r="E308">
        <v>307</v>
      </c>
    </row>
    <row r="309" spans="1:5" x14ac:dyDescent="0.15">
      <c r="A309" t="s">
        <v>2445</v>
      </c>
      <c r="B309" t="s">
        <v>2446</v>
      </c>
      <c r="C309">
        <v>1</v>
      </c>
      <c r="D309" t="s">
        <v>2445</v>
      </c>
      <c r="E309">
        <v>308</v>
      </c>
    </row>
    <row r="310" spans="1:5" x14ac:dyDescent="0.15">
      <c r="A310" t="s">
        <v>153</v>
      </c>
      <c r="B310" t="s">
        <v>154</v>
      </c>
      <c r="C310">
        <v>1</v>
      </c>
      <c r="D310" t="s">
        <v>153</v>
      </c>
      <c r="E310">
        <v>309</v>
      </c>
    </row>
    <row r="311" spans="1:5" x14ac:dyDescent="0.15">
      <c r="A311" t="s">
        <v>155</v>
      </c>
      <c r="B311" t="s">
        <v>156</v>
      </c>
      <c r="C311">
        <v>1</v>
      </c>
      <c r="D311" t="s">
        <v>155</v>
      </c>
      <c r="E311">
        <v>310</v>
      </c>
    </row>
    <row r="312" spans="1:5" x14ac:dyDescent="0.15">
      <c r="A312" t="s">
        <v>157</v>
      </c>
      <c r="B312" t="s">
        <v>1794</v>
      </c>
      <c r="C312">
        <v>1</v>
      </c>
      <c r="D312" t="s">
        <v>157</v>
      </c>
      <c r="E312">
        <v>311</v>
      </c>
    </row>
    <row r="313" spans="1:5" x14ac:dyDescent="0.15">
      <c r="A313" t="s">
        <v>2385</v>
      </c>
      <c r="B313" t="s">
        <v>1786</v>
      </c>
      <c r="C313">
        <v>1</v>
      </c>
      <c r="D313" t="s">
        <v>2385</v>
      </c>
      <c r="E313">
        <v>312</v>
      </c>
    </row>
    <row r="314" spans="1:5" x14ac:dyDescent="0.15">
      <c r="A314" t="s">
        <v>2386</v>
      </c>
      <c r="B314" t="s">
        <v>2387</v>
      </c>
      <c r="C314">
        <v>1</v>
      </c>
      <c r="D314" t="s">
        <v>2386</v>
      </c>
      <c r="E314">
        <v>313</v>
      </c>
    </row>
    <row r="315" spans="1:5" x14ac:dyDescent="0.15">
      <c r="A315" t="s">
        <v>2388</v>
      </c>
      <c r="B315" t="s">
        <v>1792</v>
      </c>
      <c r="C315">
        <v>1</v>
      </c>
      <c r="D315" t="s">
        <v>2388</v>
      </c>
      <c r="E315">
        <v>314</v>
      </c>
    </row>
    <row r="316" spans="1:5" x14ac:dyDescent="0.15">
      <c r="A316" t="s">
        <v>2389</v>
      </c>
      <c r="B316" t="s">
        <v>3323</v>
      </c>
      <c r="C316">
        <v>1</v>
      </c>
      <c r="D316" t="s">
        <v>2389</v>
      </c>
      <c r="E316">
        <v>315</v>
      </c>
    </row>
    <row r="317" spans="1:5" x14ac:dyDescent="0.15">
      <c r="A317" t="s">
        <v>2390</v>
      </c>
      <c r="B317" t="s">
        <v>168</v>
      </c>
      <c r="C317">
        <v>1</v>
      </c>
      <c r="D317" t="s">
        <v>2390</v>
      </c>
      <c r="E317">
        <v>316</v>
      </c>
    </row>
    <row r="318" spans="1:5" x14ac:dyDescent="0.15">
      <c r="A318" t="s">
        <v>2391</v>
      </c>
      <c r="B318" t="s">
        <v>2392</v>
      </c>
      <c r="C318">
        <v>1</v>
      </c>
      <c r="D318" t="s">
        <v>2391</v>
      </c>
      <c r="E318">
        <v>317</v>
      </c>
    </row>
    <row r="319" spans="1:5" x14ac:dyDescent="0.15">
      <c r="A319" t="s">
        <v>2393</v>
      </c>
      <c r="B319" t="s">
        <v>161</v>
      </c>
      <c r="C319">
        <v>1</v>
      </c>
      <c r="D319" t="s">
        <v>2393</v>
      </c>
      <c r="E319">
        <v>318</v>
      </c>
    </row>
    <row r="320" spans="1:5" x14ac:dyDescent="0.15">
      <c r="A320" t="s">
        <v>2394</v>
      </c>
      <c r="B320" t="s">
        <v>2395</v>
      </c>
      <c r="C320">
        <v>1</v>
      </c>
      <c r="D320" t="s">
        <v>2394</v>
      </c>
      <c r="E320">
        <v>319</v>
      </c>
    </row>
    <row r="321" spans="1:5" x14ac:dyDescent="0.15">
      <c r="A321" t="s">
        <v>2396</v>
      </c>
      <c r="B321" t="s">
        <v>2397</v>
      </c>
      <c r="C321">
        <v>1</v>
      </c>
      <c r="D321" t="s">
        <v>2396</v>
      </c>
      <c r="E321">
        <v>320</v>
      </c>
    </row>
    <row r="322" spans="1:5" x14ac:dyDescent="0.15">
      <c r="A322" t="s">
        <v>2398</v>
      </c>
      <c r="B322" t="s">
        <v>2399</v>
      </c>
      <c r="C322">
        <v>1</v>
      </c>
      <c r="D322" t="s">
        <v>2398</v>
      </c>
      <c r="E322">
        <v>321</v>
      </c>
    </row>
    <row r="323" spans="1:5" x14ac:dyDescent="0.15">
      <c r="A323" t="s">
        <v>2400</v>
      </c>
      <c r="B323" t="s">
        <v>2401</v>
      </c>
      <c r="C323">
        <v>1</v>
      </c>
      <c r="D323" t="s">
        <v>2400</v>
      </c>
      <c r="E323">
        <v>322</v>
      </c>
    </row>
    <row r="324" spans="1:5" x14ac:dyDescent="0.15">
      <c r="A324" t="s">
        <v>2402</v>
      </c>
      <c r="B324" t="s">
        <v>78</v>
      </c>
      <c r="C324">
        <v>1</v>
      </c>
      <c r="D324" t="s">
        <v>2402</v>
      </c>
      <c r="E324">
        <v>323</v>
      </c>
    </row>
    <row r="325" spans="1:5" x14ac:dyDescent="0.15">
      <c r="A325" t="s">
        <v>2403</v>
      </c>
      <c r="B325" t="s">
        <v>2404</v>
      </c>
      <c r="C325">
        <v>1</v>
      </c>
      <c r="D325" t="s">
        <v>2403</v>
      </c>
      <c r="E325">
        <v>324</v>
      </c>
    </row>
    <row r="326" spans="1:5" x14ac:dyDescent="0.15">
      <c r="A326" t="s">
        <v>158</v>
      </c>
      <c r="B326" t="s">
        <v>1786</v>
      </c>
      <c r="C326">
        <v>1</v>
      </c>
      <c r="D326" t="s">
        <v>158</v>
      </c>
      <c r="E326">
        <v>325</v>
      </c>
    </row>
    <row r="327" spans="1:5" x14ac:dyDescent="0.15">
      <c r="A327" t="s">
        <v>159</v>
      </c>
      <c r="B327" t="s">
        <v>78</v>
      </c>
      <c r="C327">
        <v>1</v>
      </c>
      <c r="D327" t="s">
        <v>159</v>
      </c>
      <c r="E327">
        <v>326</v>
      </c>
    </row>
    <row r="328" spans="1:5" x14ac:dyDescent="0.15">
      <c r="A328" t="s">
        <v>160</v>
      </c>
      <c r="B328" t="s">
        <v>161</v>
      </c>
      <c r="C328">
        <v>1</v>
      </c>
      <c r="D328" t="s">
        <v>160</v>
      </c>
      <c r="E328">
        <v>327</v>
      </c>
    </row>
    <row r="329" spans="1:5" x14ac:dyDescent="0.15">
      <c r="A329" t="s">
        <v>162</v>
      </c>
      <c r="B329" t="s">
        <v>163</v>
      </c>
      <c r="C329">
        <v>1</v>
      </c>
      <c r="D329" t="s">
        <v>162</v>
      </c>
      <c r="E329">
        <v>328</v>
      </c>
    </row>
    <row r="330" spans="1:5" x14ac:dyDescent="0.15">
      <c r="A330" t="s">
        <v>164</v>
      </c>
      <c r="B330" t="s">
        <v>106</v>
      </c>
      <c r="C330">
        <v>1</v>
      </c>
      <c r="D330" t="s">
        <v>164</v>
      </c>
      <c r="E330">
        <v>329</v>
      </c>
    </row>
    <row r="331" spans="1:5" x14ac:dyDescent="0.15">
      <c r="A331" t="s">
        <v>165</v>
      </c>
      <c r="B331" t="s">
        <v>2216</v>
      </c>
      <c r="C331">
        <v>1</v>
      </c>
      <c r="D331" t="s">
        <v>165</v>
      </c>
      <c r="E331">
        <v>330</v>
      </c>
    </row>
    <row r="332" spans="1:5" x14ac:dyDescent="0.15">
      <c r="A332" t="s">
        <v>166</v>
      </c>
      <c r="B332" t="s">
        <v>97</v>
      </c>
      <c r="C332">
        <v>1</v>
      </c>
      <c r="D332" t="s">
        <v>166</v>
      </c>
      <c r="E332">
        <v>331</v>
      </c>
    </row>
    <row r="333" spans="1:5" x14ac:dyDescent="0.15">
      <c r="A333" t="s">
        <v>167</v>
      </c>
      <c r="B333" t="s">
        <v>168</v>
      </c>
      <c r="C333">
        <v>1</v>
      </c>
      <c r="D333" t="s">
        <v>167</v>
      </c>
      <c r="E333">
        <v>332</v>
      </c>
    </row>
    <row r="334" spans="1:5" x14ac:dyDescent="0.15">
      <c r="A334" t="s">
        <v>169</v>
      </c>
      <c r="B334" t="s">
        <v>170</v>
      </c>
      <c r="C334">
        <v>1</v>
      </c>
      <c r="D334" t="s">
        <v>169</v>
      </c>
      <c r="E334">
        <v>333</v>
      </c>
    </row>
    <row r="335" spans="1:5" x14ac:dyDescent="0.15">
      <c r="A335" t="s">
        <v>171</v>
      </c>
      <c r="B335" t="s">
        <v>1792</v>
      </c>
      <c r="C335">
        <v>1</v>
      </c>
      <c r="D335" t="s">
        <v>171</v>
      </c>
      <c r="E335">
        <v>334</v>
      </c>
    </row>
    <row r="336" spans="1:5" x14ac:dyDescent="0.15">
      <c r="A336" t="s">
        <v>172</v>
      </c>
      <c r="B336" t="s">
        <v>1754</v>
      </c>
      <c r="C336">
        <v>1</v>
      </c>
      <c r="D336" t="s">
        <v>172</v>
      </c>
      <c r="E336">
        <v>335</v>
      </c>
    </row>
    <row r="337" spans="1:5" x14ac:dyDescent="0.15">
      <c r="A337" t="s">
        <v>173</v>
      </c>
      <c r="B337" t="s">
        <v>174</v>
      </c>
      <c r="C337">
        <v>1</v>
      </c>
      <c r="D337" t="s">
        <v>173</v>
      </c>
      <c r="E337">
        <v>336</v>
      </c>
    </row>
    <row r="338" spans="1:5" x14ac:dyDescent="0.15">
      <c r="A338" t="s">
        <v>175</v>
      </c>
      <c r="B338" t="s">
        <v>176</v>
      </c>
      <c r="C338">
        <v>1</v>
      </c>
      <c r="D338" t="s">
        <v>175</v>
      </c>
      <c r="E338">
        <v>337</v>
      </c>
    </row>
    <row r="339" spans="1:5" x14ac:dyDescent="0.15">
      <c r="A339" t="s">
        <v>177</v>
      </c>
      <c r="B339" t="s">
        <v>1727</v>
      </c>
      <c r="C339">
        <v>1</v>
      </c>
      <c r="D339" t="s">
        <v>177</v>
      </c>
      <c r="E339">
        <v>338</v>
      </c>
    </row>
    <row r="340" spans="1:5" x14ac:dyDescent="0.15">
      <c r="A340" t="s">
        <v>178</v>
      </c>
      <c r="B340" t="s">
        <v>179</v>
      </c>
      <c r="C340">
        <v>1</v>
      </c>
      <c r="D340" t="s">
        <v>178</v>
      </c>
      <c r="E340">
        <v>339</v>
      </c>
    </row>
    <row r="341" spans="1:5" x14ac:dyDescent="0.15">
      <c r="A341" t="s">
        <v>180</v>
      </c>
      <c r="B341" t="s">
        <v>181</v>
      </c>
      <c r="C341">
        <v>1</v>
      </c>
      <c r="D341" t="s">
        <v>180</v>
      </c>
      <c r="E341">
        <v>340</v>
      </c>
    </row>
    <row r="342" spans="1:5" x14ac:dyDescent="0.15">
      <c r="A342" t="s">
        <v>182</v>
      </c>
      <c r="B342" t="s">
        <v>183</v>
      </c>
      <c r="C342">
        <v>1</v>
      </c>
      <c r="D342" t="s">
        <v>182</v>
      </c>
      <c r="E342">
        <v>341</v>
      </c>
    </row>
    <row r="343" spans="1:5" x14ac:dyDescent="0.15">
      <c r="A343" t="s">
        <v>184</v>
      </c>
      <c r="B343" t="s">
        <v>185</v>
      </c>
      <c r="C343">
        <v>1</v>
      </c>
      <c r="D343" t="s">
        <v>184</v>
      </c>
      <c r="E343">
        <v>342</v>
      </c>
    </row>
    <row r="344" spans="1:5" x14ac:dyDescent="0.15">
      <c r="A344" t="s">
        <v>186</v>
      </c>
      <c r="B344" t="s">
        <v>187</v>
      </c>
      <c r="C344">
        <v>1</v>
      </c>
      <c r="D344" t="s">
        <v>186</v>
      </c>
      <c r="E344">
        <v>343</v>
      </c>
    </row>
    <row r="345" spans="1:5" x14ac:dyDescent="0.15">
      <c r="A345" t="s">
        <v>2405</v>
      </c>
      <c r="B345" t="s">
        <v>1786</v>
      </c>
      <c r="C345">
        <v>1</v>
      </c>
      <c r="D345" t="s">
        <v>2405</v>
      </c>
      <c r="E345">
        <v>344</v>
      </c>
    </row>
    <row r="346" spans="1:5" x14ac:dyDescent="0.15">
      <c r="A346" t="s">
        <v>2406</v>
      </c>
      <c r="B346" t="s">
        <v>2407</v>
      </c>
      <c r="C346">
        <v>1</v>
      </c>
      <c r="D346" t="s">
        <v>2406</v>
      </c>
      <c r="E346">
        <v>345</v>
      </c>
    </row>
    <row r="347" spans="1:5" x14ac:dyDescent="0.15">
      <c r="A347" t="s">
        <v>2408</v>
      </c>
      <c r="B347" t="s">
        <v>2409</v>
      </c>
      <c r="C347">
        <v>1</v>
      </c>
      <c r="D347" t="s">
        <v>2408</v>
      </c>
      <c r="E347">
        <v>346</v>
      </c>
    </row>
    <row r="348" spans="1:5" x14ac:dyDescent="0.15">
      <c r="A348" t="s">
        <v>2410</v>
      </c>
      <c r="B348" t="s">
        <v>168</v>
      </c>
      <c r="C348">
        <v>1</v>
      </c>
      <c r="D348" t="s">
        <v>2410</v>
      </c>
      <c r="E348">
        <v>347</v>
      </c>
    </row>
    <row r="349" spans="1:5" x14ac:dyDescent="0.15">
      <c r="A349" t="s">
        <v>2411</v>
      </c>
      <c r="B349" t="s">
        <v>2412</v>
      </c>
      <c r="C349">
        <v>1</v>
      </c>
      <c r="D349" t="s">
        <v>2411</v>
      </c>
      <c r="E349">
        <v>348</v>
      </c>
    </row>
    <row r="350" spans="1:5" x14ac:dyDescent="0.15">
      <c r="A350" t="s">
        <v>2413</v>
      </c>
      <c r="B350" t="s">
        <v>1792</v>
      </c>
      <c r="C350">
        <v>1</v>
      </c>
      <c r="D350" t="s">
        <v>2413</v>
      </c>
      <c r="E350">
        <v>349</v>
      </c>
    </row>
    <row r="351" spans="1:5" x14ac:dyDescent="0.15">
      <c r="A351" t="s">
        <v>2414</v>
      </c>
      <c r="B351" t="s">
        <v>2415</v>
      </c>
      <c r="C351">
        <v>1</v>
      </c>
      <c r="D351" t="s">
        <v>2414</v>
      </c>
      <c r="E351">
        <v>350</v>
      </c>
    </row>
    <row r="352" spans="1:5" x14ac:dyDescent="0.15">
      <c r="A352" t="s">
        <v>2416</v>
      </c>
      <c r="B352" t="s">
        <v>76</v>
      </c>
      <c r="C352">
        <v>1</v>
      </c>
      <c r="D352" t="s">
        <v>2416</v>
      </c>
      <c r="E352">
        <v>351</v>
      </c>
    </row>
    <row r="353" spans="1:5" x14ac:dyDescent="0.15">
      <c r="A353" t="s">
        <v>2417</v>
      </c>
      <c r="B353" t="s">
        <v>161</v>
      </c>
      <c r="C353">
        <v>1</v>
      </c>
      <c r="D353" t="s">
        <v>2417</v>
      </c>
      <c r="E353">
        <v>352</v>
      </c>
    </row>
    <row r="354" spans="1:5" x14ac:dyDescent="0.15">
      <c r="A354" t="s">
        <v>2418</v>
      </c>
      <c r="B354" t="s">
        <v>78</v>
      </c>
      <c r="C354">
        <v>1</v>
      </c>
      <c r="D354" t="s">
        <v>2418</v>
      </c>
      <c r="E354">
        <v>353</v>
      </c>
    </row>
    <row r="355" spans="1:5" x14ac:dyDescent="0.15">
      <c r="A355" t="s">
        <v>2419</v>
      </c>
      <c r="B355" t="s">
        <v>2420</v>
      </c>
      <c r="C355">
        <v>1</v>
      </c>
      <c r="D355" t="s">
        <v>2419</v>
      </c>
      <c r="E355">
        <v>354</v>
      </c>
    </row>
    <row r="356" spans="1:5" x14ac:dyDescent="0.15">
      <c r="A356" t="s">
        <v>2421</v>
      </c>
      <c r="B356" t="s">
        <v>2382</v>
      </c>
      <c r="C356">
        <v>1</v>
      </c>
      <c r="D356" t="s">
        <v>2421</v>
      </c>
      <c r="E356">
        <v>355</v>
      </c>
    </row>
    <row r="357" spans="1:5" x14ac:dyDescent="0.15">
      <c r="A357" s="12"/>
      <c r="B357" s="12"/>
      <c r="C357" s="13"/>
      <c r="D357" s="12"/>
      <c r="E357" s="13"/>
    </row>
    <row r="358" spans="1:5" x14ac:dyDescent="0.15">
      <c r="A358" s="12"/>
      <c r="B358" s="12"/>
      <c r="C358" s="13"/>
      <c r="D358" s="12"/>
      <c r="E358" s="13"/>
    </row>
    <row r="359" spans="1:5" x14ac:dyDescent="0.15">
      <c r="A359" s="12"/>
      <c r="B359" s="12"/>
      <c r="C359" s="13"/>
      <c r="D359" s="12"/>
      <c r="E359" s="13"/>
    </row>
    <row r="360" spans="1:5" x14ac:dyDescent="0.15">
      <c r="A360" s="12"/>
      <c r="B360" s="12"/>
      <c r="C360" s="13"/>
      <c r="D360" s="12"/>
      <c r="E360" s="13"/>
    </row>
    <row r="361" spans="1:5" x14ac:dyDescent="0.15">
      <c r="A361" s="12"/>
      <c r="B361" s="12"/>
      <c r="C361" s="13"/>
      <c r="D361" s="12"/>
      <c r="E361" s="13"/>
    </row>
    <row r="362" spans="1:5" x14ac:dyDescent="0.15">
      <c r="A362" s="12"/>
      <c r="B362" s="12"/>
      <c r="C362" s="13"/>
      <c r="D362" s="12"/>
      <c r="E362" s="13"/>
    </row>
    <row r="363" spans="1:5" x14ac:dyDescent="0.15">
      <c r="A363" s="12"/>
      <c r="B363" s="12"/>
      <c r="C363" s="13"/>
      <c r="D363" s="12"/>
      <c r="E363" s="13"/>
    </row>
    <row r="364" spans="1:5" x14ac:dyDescent="0.15">
      <c r="A364" s="12"/>
      <c r="B364" s="12"/>
      <c r="C364" s="13"/>
      <c r="D364" s="12"/>
      <c r="E364" s="13"/>
    </row>
    <row r="365" spans="1:5" x14ac:dyDescent="0.15">
      <c r="A365" s="12"/>
      <c r="B365" s="12"/>
      <c r="C365" s="13"/>
      <c r="D365" s="12"/>
      <c r="E365" s="13"/>
    </row>
    <row r="366" spans="1:5" x14ac:dyDescent="0.15">
      <c r="A366" s="12"/>
      <c r="B366" s="12"/>
      <c r="C366" s="13"/>
      <c r="D366" s="12"/>
      <c r="E366" s="13"/>
    </row>
    <row r="367" spans="1:5" x14ac:dyDescent="0.15">
      <c r="A367" s="12"/>
      <c r="B367" s="12"/>
      <c r="C367" s="13"/>
      <c r="D367" s="12"/>
      <c r="E367" s="13"/>
    </row>
    <row r="368" spans="1:5" x14ac:dyDescent="0.15">
      <c r="A368" s="12"/>
      <c r="B368" s="12"/>
      <c r="C368" s="13"/>
      <c r="D368" s="12"/>
      <c r="E368" s="13"/>
    </row>
    <row r="369" spans="1:5" x14ac:dyDescent="0.15">
      <c r="A369" s="12"/>
      <c r="B369" s="12"/>
      <c r="C369" s="13"/>
      <c r="D369" s="12"/>
      <c r="E369" s="13"/>
    </row>
    <row r="370" spans="1:5" x14ac:dyDescent="0.15">
      <c r="A370" s="12"/>
      <c r="B370" s="12"/>
      <c r="C370" s="13"/>
      <c r="D370" s="12"/>
      <c r="E370" s="13"/>
    </row>
    <row r="371" spans="1:5" x14ac:dyDescent="0.15">
      <c r="A371" s="12"/>
      <c r="B371" s="12"/>
      <c r="C371" s="13"/>
      <c r="D371" s="12"/>
      <c r="E371" s="13"/>
    </row>
    <row r="372" spans="1:5" x14ac:dyDescent="0.15">
      <c r="A372" s="12"/>
      <c r="B372" s="12"/>
      <c r="C372" s="13"/>
      <c r="D372" s="12"/>
      <c r="E372" s="13"/>
    </row>
  </sheetData>
  <phoneticPr fontId="4"/>
  <pageMargins left="0.78700000000000003" right="0.78700000000000003" top="0.98399999999999999" bottom="0.98399999999999999" header="0.51200000000000001" footer="0.5120000000000000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I356"/>
  <sheetViews>
    <sheetView topLeftCell="D40" zoomScale="85" workbookViewId="0">
      <selection activeCell="B15" sqref="B15"/>
    </sheetView>
  </sheetViews>
  <sheetFormatPr defaultRowHeight="13.5" x14ac:dyDescent="0.15"/>
  <cols>
    <col min="1" max="1" width="17.125" customWidth="1"/>
    <col min="2" max="2" width="31.75" bestFit="1" customWidth="1"/>
    <col min="3" max="3" width="19.5" bestFit="1" customWidth="1"/>
    <col min="4" max="4" width="13.5" bestFit="1" customWidth="1"/>
    <col min="5" max="5" width="12.25" bestFit="1" customWidth="1"/>
    <col min="6" max="6" width="13.75" customWidth="1"/>
    <col min="7" max="7" width="42.125" customWidth="1"/>
    <col min="8" max="8" width="23.625" customWidth="1"/>
    <col min="9" max="9" width="16.5" bestFit="1" customWidth="1"/>
    <col min="10" max="10" width="13.5" bestFit="1" customWidth="1"/>
  </cols>
  <sheetData>
    <row r="1" spans="1:9" x14ac:dyDescent="0.15">
      <c r="A1" s="1" t="s">
        <v>197</v>
      </c>
      <c r="B1" s="1"/>
      <c r="C1" s="1" t="s">
        <v>2338</v>
      </c>
      <c r="D1" s="1" t="s">
        <v>2339</v>
      </c>
      <c r="E1" s="1" t="s">
        <v>2340</v>
      </c>
      <c r="F1" s="1" t="s">
        <v>198</v>
      </c>
      <c r="G1" s="1" t="s">
        <v>199</v>
      </c>
      <c r="H1" s="1" t="s">
        <v>200</v>
      </c>
      <c r="I1" s="1" t="s">
        <v>197</v>
      </c>
    </row>
    <row r="2" spans="1:9" x14ac:dyDescent="0.15">
      <c r="A2" s="1" t="str">
        <f>RIGHT(MST_CM_DEP!A2,11)</f>
        <v>32000100010</v>
      </c>
      <c r="B2" s="1" t="e">
        <f>IF(OR(ISERROR(F2),ISERROR(G2)),"",IF(OR(org_name&lt;&gt;F2,ofi_name&lt;&gt;G2),"",CONCATENATE(G2,H2)))</f>
        <v>#REF!</v>
      </c>
      <c r="C2" s="1" t="str">
        <f>"PPIDEP"&amp;A2</f>
        <v>PPIDEP32000100010</v>
      </c>
      <c r="D2" s="1" t="str">
        <f>"PPIOFI"&amp;LEFT(A2,6)</f>
        <v>PPIOFI320001</v>
      </c>
      <c r="E2" s="1" t="str">
        <f>"PPIORG" &amp;LEFT(A2,4)</f>
        <v>PPIORG3200</v>
      </c>
      <c r="F2" s="1" t="str">
        <f>VLOOKUP( E2,MST_CM_ORG!A:B,2)</f>
        <v>島根県</v>
      </c>
      <c r="G2" s="1" t="str">
        <f>VLOOKUP(D2, MST_CM_OFFICE!A:B,2,FALSE)</f>
        <v>政策企画局</v>
      </c>
      <c r="H2" s="1" t="str">
        <f>MST_CM_DEP!B2</f>
        <v>政策企画監室</v>
      </c>
      <c r="I2" s="1" t="str">
        <f>A2</f>
        <v>32000100010</v>
      </c>
    </row>
    <row r="3" spans="1:9" x14ac:dyDescent="0.15">
      <c r="A3" s="1" t="str">
        <f>RIGHT(MST_CM_DEP!A3,11)</f>
        <v>32000100020</v>
      </c>
      <c r="B3" s="1" t="e">
        <f t="shared" ref="B3:B66" si="0">IF(OR(ISERROR(F3),ISERROR(G3)),"",IF(OR(org_name&lt;&gt;F3,ofi_name&lt;&gt;G3),"",CONCATENATE(G3,H3)))</f>
        <v>#REF!</v>
      </c>
      <c r="C3" s="1" t="str">
        <f t="shared" ref="C3:C66" si="1">"PPIDEP"&amp;A3</f>
        <v>PPIDEP32000100020</v>
      </c>
      <c r="D3" s="1" t="str">
        <f t="shared" ref="D3:D66" si="2">"PPIOFI"&amp;LEFT(A3,6)</f>
        <v>PPIOFI320001</v>
      </c>
      <c r="E3" s="1" t="str">
        <f t="shared" ref="E3:E66" si="3">"PPIORG" &amp;LEFT(A3,4)</f>
        <v>PPIORG3200</v>
      </c>
      <c r="F3" s="1" t="str">
        <f>VLOOKUP( E3,MST_CM_ORG!A:B,2)</f>
        <v>島根県</v>
      </c>
      <c r="G3" s="1" t="str">
        <f>VLOOKUP(D3, MST_CM_OFFICE!A:B,2,FALSE)</f>
        <v>政策企画局</v>
      </c>
      <c r="H3" s="1" t="str">
        <f>MST_CM_DEP!B3</f>
        <v>秘書課</v>
      </c>
      <c r="I3" s="1" t="str">
        <f t="shared" ref="I3:I66" si="4">A3</f>
        <v>32000100020</v>
      </c>
    </row>
    <row r="4" spans="1:9" x14ac:dyDescent="0.15">
      <c r="A4" s="1" t="str">
        <f>RIGHT(MST_CM_DEP!A4,11)</f>
        <v>32000100030</v>
      </c>
      <c r="B4" s="1" t="e">
        <f t="shared" si="0"/>
        <v>#REF!</v>
      </c>
      <c r="C4" s="1" t="str">
        <f t="shared" si="1"/>
        <v>PPIDEP32000100030</v>
      </c>
      <c r="D4" s="1" t="str">
        <f t="shared" si="2"/>
        <v>PPIOFI320001</v>
      </c>
      <c r="E4" s="1" t="str">
        <f t="shared" si="3"/>
        <v>PPIORG3200</v>
      </c>
      <c r="F4" s="1" t="str">
        <f>VLOOKUP( E4,MST_CM_ORG!A:B,2)</f>
        <v>島根県</v>
      </c>
      <c r="G4" s="1" t="str">
        <f>VLOOKUP(D4, MST_CM_OFFICE!A:B,2,FALSE)</f>
        <v>政策企画局</v>
      </c>
      <c r="H4" s="1" t="str">
        <f>MST_CM_DEP!B4</f>
        <v>広聴広報課</v>
      </c>
      <c r="I4" s="1" t="str">
        <f t="shared" si="4"/>
        <v>32000100030</v>
      </c>
    </row>
    <row r="5" spans="1:9" x14ac:dyDescent="0.15">
      <c r="A5" s="1" t="str">
        <f>RIGHT(MST_CM_DEP!A5,11)</f>
        <v>32000100040</v>
      </c>
      <c r="B5" s="1" t="e">
        <f t="shared" si="0"/>
        <v>#REF!</v>
      </c>
      <c r="C5" s="1" t="str">
        <f t="shared" si="1"/>
        <v>PPIDEP32000100040</v>
      </c>
      <c r="D5" s="1" t="str">
        <f t="shared" si="2"/>
        <v>PPIOFI320001</v>
      </c>
      <c r="E5" s="1" t="str">
        <f t="shared" si="3"/>
        <v>PPIORG3200</v>
      </c>
      <c r="F5" s="1" t="str">
        <f>VLOOKUP( E5,MST_CM_ORG!A:B,2)</f>
        <v>島根県</v>
      </c>
      <c r="G5" s="1" t="str">
        <f>VLOOKUP(D5, MST_CM_OFFICE!A:B,2,FALSE)</f>
        <v>政策企画局</v>
      </c>
      <c r="H5" s="1" t="str">
        <f>MST_CM_DEP!B5</f>
        <v>統計調査課</v>
      </c>
      <c r="I5" s="1" t="str">
        <f t="shared" si="4"/>
        <v>32000100040</v>
      </c>
    </row>
    <row r="6" spans="1:9" x14ac:dyDescent="0.15">
      <c r="A6" s="1" t="str">
        <f>RIGHT(MST_CM_DEP!A6,11)</f>
        <v>32000200010</v>
      </c>
      <c r="B6" s="1" t="e">
        <f t="shared" si="0"/>
        <v>#REF!</v>
      </c>
      <c r="C6" s="1" t="str">
        <f t="shared" si="1"/>
        <v>PPIDEP32000200010</v>
      </c>
      <c r="D6" s="1" t="str">
        <f t="shared" si="2"/>
        <v>PPIOFI320002</v>
      </c>
      <c r="E6" s="1" t="str">
        <f t="shared" si="3"/>
        <v>PPIORG3200</v>
      </c>
      <c r="F6" s="1" t="str">
        <f>VLOOKUP( E6,MST_CM_ORG!A:B,2)</f>
        <v>島根県</v>
      </c>
      <c r="G6" s="1" t="str">
        <f>VLOOKUP(D6, MST_CM_OFFICE!A:B,2,FALSE)</f>
        <v>総務部</v>
      </c>
      <c r="H6" s="1" t="str">
        <f>MST_CM_DEP!B6</f>
        <v>総務課</v>
      </c>
      <c r="I6" s="1" t="str">
        <f t="shared" si="4"/>
        <v>32000200010</v>
      </c>
    </row>
    <row r="7" spans="1:9" x14ac:dyDescent="0.15">
      <c r="A7" s="1" t="str">
        <f>RIGHT(MST_CM_DEP!A7,11)</f>
        <v>32000200020</v>
      </c>
      <c r="B7" s="1" t="e">
        <f t="shared" si="0"/>
        <v>#REF!</v>
      </c>
      <c r="C7" s="1" t="str">
        <f t="shared" si="1"/>
        <v>PPIDEP32000200020</v>
      </c>
      <c r="D7" s="1" t="str">
        <f t="shared" si="2"/>
        <v>PPIOFI320002</v>
      </c>
      <c r="E7" s="1" t="str">
        <f t="shared" si="3"/>
        <v>PPIORG3200</v>
      </c>
      <c r="F7" s="1" t="str">
        <f>VLOOKUP( E7,MST_CM_ORG!A:B,2)</f>
        <v>島根県</v>
      </c>
      <c r="G7" s="1" t="str">
        <f>VLOOKUP(D7, MST_CM_OFFICE!A:B,2,FALSE)</f>
        <v>総務部</v>
      </c>
      <c r="H7" s="1" t="str">
        <f>MST_CM_DEP!B7</f>
        <v>人事課</v>
      </c>
      <c r="I7" s="1" t="str">
        <f t="shared" si="4"/>
        <v>32000200020</v>
      </c>
    </row>
    <row r="8" spans="1:9" x14ac:dyDescent="0.15">
      <c r="A8" s="1" t="str">
        <f>RIGHT(MST_CM_DEP!A8,11)</f>
        <v>32000200030</v>
      </c>
      <c r="B8" s="1" t="e">
        <f t="shared" si="0"/>
        <v>#REF!</v>
      </c>
      <c r="C8" s="1" t="str">
        <f t="shared" si="1"/>
        <v>PPIDEP32000200030</v>
      </c>
      <c r="D8" s="1" t="str">
        <f t="shared" si="2"/>
        <v>PPIOFI320002</v>
      </c>
      <c r="E8" s="1" t="str">
        <f t="shared" si="3"/>
        <v>PPIORG3200</v>
      </c>
      <c r="F8" s="1" t="str">
        <f>VLOOKUP( E8,MST_CM_ORG!A:B,2)</f>
        <v>島根県</v>
      </c>
      <c r="G8" s="1" t="str">
        <f>VLOOKUP(D8, MST_CM_OFFICE!A:B,2,FALSE)</f>
        <v>総務部</v>
      </c>
      <c r="H8" s="1" t="str">
        <f>MST_CM_DEP!B8</f>
        <v>財政課</v>
      </c>
      <c r="I8" s="1" t="str">
        <f t="shared" si="4"/>
        <v>32000200030</v>
      </c>
    </row>
    <row r="9" spans="1:9" x14ac:dyDescent="0.15">
      <c r="A9" s="1" t="str">
        <f>RIGHT(MST_CM_DEP!A9,11)</f>
        <v>32000200040</v>
      </c>
      <c r="B9" s="1" t="e">
        <f t="shared" si="0"/>
        <v>#REF!</v>
      </c>
      <c r="C9" s="1" t="str">
        <f t="shared" si="1"/>
        <v>PPIDEP32000200040</v>
      </c>
      <c r="D9" s="1" t="str">
        <f t="shared" si="2"/>
        <v>PPIOFI320002</v>
      </c>
      <c r="E9" s="1" t="str">
        <f t="shared" si="3"/>
        <v>PPIORG3200</v>
      </c>
      <c r="F9" s="1" t="str">
        <f>VLOOKUP( E9,MST_CM_ORG!A:B,2)</f>
        <v>島根県</v>
      </c>
      <c r="G9" s="1" t="str">
        <f>VLOOKUP(D9, MST_CM_OFFICE!A:B,2,FALSE)</f>
        <v>総務部</v>
      </c>
      <c r="H9" s="1" t="str">
        <f>MST_CM_DEP!B9</f>
        <v>税務課</v>
      </c>
      <c r="I9" s="1" t="str">
        <f t="shared" si="4"/>
        <v>32000200040</v>
      </c>
    </row>
    <row r="10" spans="1:9" x14ac:dyDescent="0.15">
      <c r="A10" s="1" t="str">
        <f>RIGHT(MST_CM_DEP!A10,11)</f>
        <v>32000200050</v>
      </c>
      <c r="B10" s="1" t="e">
        <f t="shared" si="0"/>
        <v>#REF!</v>
      </c>
      <c r="C10" s="1" t="str">
        <f t="shared" si="1"/>
        <v>PPIDEP32000200050</v>
      </c>
      <c r="D10" s="1" t="str">
        <f t="shared" si="2"/>
        <v>PPIOFI320002</v>
      </c>
      <c r="E10" s="1" t="str">
        <f t="shared" si="3"/>
        <v>PPIORG3200</v>
      </c>
      <c r="F10" s="1" t="str">
        <f>VLOOKUP( E10,MST_CM_ORG!A:B,2)</f>
        <v>島根県</v>
      </c>
      <c r="G10" s="1" t="str">
        <f>VLOOKUP(D10, MST_CM_OFFICE!A:B,2,FALSE)</f>
        <v>総務部</v>
      </c>
      <c r="H10" s="1" t="str">
        <f>MST_CM_DEP!B10</f>
        <v>管財課</v>
      </c>
      <c r="I10" s="1" t="str">
        <f t="shared" si="4"/>
        <v>32000200050</v>
      </c>
    </row>
    <row r="11" spans="1:9" x14ac:dyDescent="0.15">
      <c r="A11" s="1" t="str">
        <f>RIGHT(MST_CM_DEP!A11,11)</f>
        <v>32000200060</v>
      </c>
      <c r="B11" s="1" t="e">
        <f t="shared" si="0"/>
        <v>#REF!</v>
      </c>
      <c r="C11" s="1" t="str">
        <f t="shared" si="1"/>
        <v>PPIDEP32000200060</v>
      </c>
      <c r="D11" s="1" t="str">
        <f t="shared" si="2"/>
        <v>PPIOFI320002</v>
      </c>
      <c r="E11" s="1" t="str">
        <f t="shared" si="3"/>
        <v>PPIORG3200</v>
      </c>
      <c r="F11" s="1" t="str">
        <f>VLOOKUP( E11,MST_CM_ORG!A:B,2)</f>
        <v>島根県</v>
      </c>
      <c r="G11" s="1" t="str">
        <f>VLOOKUP(D11, MST_CM_OFFICE!A:B,2,FALSE)</f>
        <v>総務部</v>
      </c>
      <c r="H11" s="1" t="str">
        <f>MST_CM_DEP!B11</f>
        <v>営繕課</v>
      </c>
      <c r="I11" s="1" t="str">
        <f t="shared" si="4"/>
        <v>32000200060</v>
      </c>
    </row>
    <row r="12" spans="1:9" x14ac:dyDescent="0.15">
      <c r="A12" s="1" t="str">
        <f>RIGHT(MST_CM_DEP!A12,11)</f>
        <v>32000200070</v>
      </c>
      <c r="B12" s="1" t="e">
        <f t="shared" si="0"/>
        <v>#REF!</v>
      </c>
      <c r="C12" s="1" t="str">
        <f t="shared" si="1"/>
        <v>PPIDEP32000200070</v>
      </c>
      <c r="D12" s="1" t="str">
        <f t="shared" si="2"/>
        <v>PPIOFI320002</v>
      </c>
      <c r="E12" s="1" t="str">
        <f t="shared" si="3"/>
        <v>PPIORG3200</v>
      </c>
      <c r="F12" s="1" t="str">
        <f>VLOOKUP( E12,MST_CM_ORG!A:B,2)</f>
        <v>島根県</v>
      </c>
      <c r="G12" s="1" t="str">
        <f>VLOOKUP(D12, MST_CM_OFFICE!A:B,2,FALSE)</f>
        <v>総務部</v>
      </c>
      <c r="H12" s="1" t="str">
        <f>MST_CM_DEP!B12</f>
        <v>消防防災課</v>
      </c>
      <c r="I12" s="1" t="str">
        <f t="shared" si="4"/>
        <v>32000200070</v>
      </c>
    </row>
    <row r="13" spans="1:9" x14ac:dyDescent="0.15">
      <c r="A13" s="1" t="str">
        <f>RIGHT(MST_CM_DEP!A13,11)</f>
        <v>32000200080</v>
      </c>
      <c r="B13" s="1" t="e">
        <f t="shared" si="0"/>
        <v>#REF!</v>
      </c>
      <c r="C13" s="1" t="str">
        <f t="shared" si="1"/>
        <v>PPIDEP32000200080</v>
      </c>
      <c r="D13" s="1" t="str">
        <f t="shared" si="2"/>
        <v>PPIOFI320002</v>
      </c>
      <c r="E13" s="1" t="str">
        <f t="shared" si="3"/>
        <v>PPIORG3200</v>
      </c>
      <c r="F13" s="1" t="str">
        <f>VLOOKUP( E13,MST_CM_ORG!A:B,2)</f>
        <v>島根県</v>
      </c>
      <c r="G13" s="1" t="str">
        <f>VLOOKUP(D13, MST_CM_OFFICE!A:B,2,FALSE)</f>
        <v>総務部</v>
      </c>
      <c r="H13" s="1" t="str">
        <f>MST_CM_DEP!B13</f>
        <v>隠岐支庁（県民局）</v>
      </c>
      <c r="I13" s="1" t="str">
        <f t="shared" si="4"/>
        <v>32000200080</v>
      </c>
    </row>
    <row r="14" spans="1:9" x14ac:dyDescent="0.15">
      <c r="A14" s="1" t="str">
        <f>RIGHT(MST_CM_DEP!A14,11)</f>
        <v>32000200090</v>
      </c>
      <c r="B14" s="1" t="e">
        <f t="shared" si="0"/>
        <v>#REF!</v>
      </c>
      <c r="C14" s="1" t="str">
        <f t="shared" si="1"/>
        <v>PPIDEP32000200090</v>
      </c>
      <c r="D14" s="1" t="str">
        <f t="shared" si="2"/>
        <v>PPIOFI320002</v>
      </c>
      <c r="E14" s="1" t="str">
        <f t="shared" si="3"/>
        <v>PPIORG3200</v>
      </c>
      <c r="F14" s="1" t="str">
        <f>VLOOKUP( E14,MST_CM_ORG!A:B,2)</f>
        <v>島根県</v>
      </c>
      <c r="G14" s="1" t="str">
        <f>VLOOKUP(D14, MST_CM_OFFICE!A:B,2,FALSE)</f>
        <v>総務部</v>
      </c>
      <c r="H14" s="1" t="str">
        <f>MST_CM_DEP!B14</f>
        <v>隠岐支庁（隠岐保健所）</v>
      </c>
      <c r="I14" s="1" t="str">
        <f t="shared" si="4"/>
        <v>32000200090</v>
      </c>
    </row>
    <row r="15" spans="1:9" x14ac:dyDescent="0.15">
      <c r="A15" s="1" t="str">
        <f>RIGHT(MST_CM_DEP!A15,11)</f>
        <v>32000200100</v>
      </c>
      <c r="B15" s="1" t="e">
        <f t="shared" si="0"/>
        <v>#REF!</v>
      </c>
      <c r="C15" s="1" t="str">
        <f t="shared" si="1"/>
        <v>PPIDEP32000200100</v>
      </c>
      <c r="D15" s="1" t="str">
        <f t="shared" si="2"/>
        <v>PPIOFI320002</v>
      </c>
      <c r="E15" s="1" t="str">
        <f t="shared" si="3"/>
        <v>PPIORG3200</v>
      </c>
      <c r="F15" s="1" t="str">
        <f>VLOOKUP( E15,MST_CM_ORG!A:B,2)</f>
        <v>島根県</v>
      </c>
      <c r="G15" s="1" t="str">
        <f>VLOOKUP(D15, MST_CM_OFFICE!A:B,2,FALSE)</f>
        <v>総務部</v>
      </c>
      <c r="H15" s="1" t="str">
        <f>MST_CM_DEP!B15</f>
        <v>隠岐支庁（農林局）</v>
      </c>
      <c r="I15" s="1" t="str">
        <f t="shared" si="4"/>
        <v>32000200100</v>
      </c>
    </row>
    <row r="16" spans="1:9" x14ac:dyDescent="0.15">
      <c r="A16" s="1" t="str">
        <f>RIGHT(MST_CM_DEP!A16,11)</f>
        <v>32000200110</v>
      </c>
      <c r="B16" s="1" t="e">
        <f t="shared" si="0"/>
        <v>#REF!</v>
      </c>
      <c r="C16" s="1" t="str">
        <f t="shared" si="1"/>
        <v>PPIDEP32000200110</v>
      </c>
      <c r="D16" s="1" t="str">
        <f t="shared" si="2"/>
        <v>PPIOFI320002</v>
      </c>
      <c r="E16" s="1" t="str">
        <f t="shared" si="3"/>
        <v>PPIORG3200</v>
      </c>
      <c r="F16" s="1" t="str">
        <f>VLOOKUP( E16,MST_CM_ORG!A:B,2)</f>
        <v>島根県</v>
      </c>
      <c r="G16" s="1" t="str">
        <f>VLOOKUP(D16, MST_CM_OFFICE!A:B,2,FALSE)</f>
        <v>総務部</v>
      </c>
      <c r="H16" s="1" t="str">
        <f>MST_CM_DEP!B16</f>
        <v>隠岐支庁（水産局）</v>
      </c>
      <c r="I16" s="1" t="str">
        <f t="shared" si="4"/>
        <v>32000200110</v>
      </c>
    </row>
    <row r="17" spans="1:9" x14ac:dyDescent="0.15">
      <c r="A17" s="1" t="str">
        <f>RIGHT(MST_CM_DEP!A17,11)</f>
        <v>32000200120</v>
      </c>
      <c r="B17" s="1" t="e">
        <f t="shared" si="0"/>
        <v>#REF!</v>
      </c>
      <c r="C17" s="1" t="str">
        <f t="shared" si="1"/>
        <v>PPIDEP32000200120</v>
      </c>
      <c r="D17" s="1" t="str">
        <f t="shared" si="2"/>
        <v>PPIOFI320002</v>
      </c>
      <c r="E17" s="1" t="str">
        <f t="shared" si="3"/>
        <v>PPIORG3200</v>
      </c>
      <c r="F17" s="1" t="str">
        <f>VLOOKUP( E17,MST_CM_ORG!A:B,2)</f>
        <v>島根県</v>
      </c>
      <c r="G17" s="1" t="str">
        <f>VLOOKUP(D17, MST_CM_OFFICE!A:B,2,FALSE)</f>
        <v>総務部</v>
      </c>
      <c r="H17" s="1" t="str">
        <f>MST_CM_DEP!B17</f>
        <v>隠岐支庁（県土整備局）</v>
      </c>
      <c r="I17" s="1" t="str">
        <f t="shared" si="4"/>
        <v>32000200120</v>
      </c>
    </row>
    <row r="18" spans="1:9" x14ac:dyDescent="0.15">
      <c r="A18" s="1" t="str">
        <f>RIGHT(MST_CM_DEP!A18,11)</f>
        <v>32000200125</v>
      </c>
      <c r="B18" s="1" t="e">
        <f t="shared" si="0"/>
        <v>#REF!</v>
      </c>
      <c r="C18" s="1" t="str">
        <f t="shared" si="1"/>
        <v>PPIDEP32000200125</v>
      </c>
      <c r="D18" s="1" t="str">
        <f t="shared" si="2"/>
        <v>PPIOFI320002</v>
      </c>
      <c r="E18" s="1" t="str">
        <f t="shared" si="3"/>
        <v>PPIORG3200</v>
      </c>
      <c r="F18" s="1" t="str">
        <f>VLOOKUP( E18,MST_CM_ORG!A:B,2)</f>
        <v>島根県</v>
      </c>
      <c r="G18" s="1" t="str">
        <f>VLOOKUP(D18, MST_CM_OFFICE!A:B,2,FALSE)</f>
        <v>総務部</v>
      </c>
      <c r="H18" s="1" t="str">
        <f>MST_CM_DEP!B18</f>
        <v>隠岐支庁（県土整備局島前事業部）</v>
      </c>
      <c r="I18" s="1" t="str">
        <f t="shared" si="4"/>
        <v>32000200125</v>
      </c>
    </row>
    <row r="19" spans="1:9" x14ac:dyDescent="0.15">
      <c r="A19" s="1" t="str">
        <f>RIGHT(MST_CM_DEP!A19,11)</f>
        <v>32000200130</v>
      </c>
      <c r="B19" s="1" t="e">
        <f t="shared" si="0"/>
        <v>#REF!</v>
      </c>
      <c r="C19" s="1" t="str">
        <f t="shared" si="1"/>
        <v>PPIDEP32000200130</v>
      </c>
      <c r="D19" s="1" t="str">
        <f t="shared" si="2"/>
        <v>PPIOFI320002</v>
      </c>
      <c r="E19" s="1" t="str">
        <f t="shared" si="3"/>
        <v>PPIORG3200</v>
      </c>
      <c r="F19" s="1" t="str">
        <f>VLOOKUP( E19,MST_CM_ORG!A:B,2)</f>
        <v>島根県</v>
      </c>
      <c r="G19" s="1" t="str">
        <f>VLOOKUP(D19, MST_CM_OFFICE!A:B,2,FALSE)</f>
        <v>総務部</v>
      </c>
      <c r="H19" s="1" t="str">
        <f>MST_CM_DEP!B19</f>
        <v>東部県民センター</v>
      </c>
      <c r="I19" s="1" t="str">
        <f t="shared" si="4"/>
        <v>32000200130</v>
      </c>
    </row>
    <row r="20" spans="1:9" x14ac:dyDescent="0.15">
      <c r="A20" s="1" t="str">
        <f>RIGHT(MST_CM_DEP!A20,11)</f>
        <v>32000200140</v>
      </c>
      <c r="B20" s="1" t="e">
        <f t="shared" si="0"/>
        <v>#REF!</v>
      </c>
      <c r="C20" s="1" t="str">
        <f t="shared" si="1"/>
        <v>PPIDEP32000200140</v>
      </c>
      <c r="D20" s="1" t="str">
        <f t="shared" si="2"/>
        <v>PPIOFI320002</v>
      </c>
      <c r="E20" s="1" t="str">
        <f t="shared" si="3"/>
        <v>PPIORG3200</v>
      </c>
      <c r="F20" s="1" t="str">
        <f>VLOOKUP( E20,MST_CM_ORG!A:B,2)</f>
        <v>島根県</v>
      </c>
      <c r="G20" s="1" t="str">
        <f>VLOOKUP(D20, MST_CM_OFFICE!A:B,2,FALSE)</f>
        <v>総務部</v>
      </c>
      <c r="H20" s="1" t="str">
        <f>MST_CM_DEP!B20</f>
        <v>東部県民センター（雲南事務所）</v>
      </c>
      <c r="I20" s="1" t="str">
        <f t="shared" si="4"/>
        <v>32000200140</v>
      </c>
    </row>
    <row r="21" spans="1:9" x14ac:dyDescent="0.15">
      <c r="A21" s="1" t="str">
        <f>RIGHT(MST_CM_DEP!A21,11)</f>
        <v>32000200150</v>
      </c>
      <c r="B21" s="1" t="e">
        <f t="shared" si="0"/>
        <v>#REF!</v>
      </c>
      <c r="C21" s="1" t="str">
        <f t="shared" si="1"/>
        <v>PPIDEP32000200150</v>
      </c>
      <c r="D21" s="1" t="str">
        <f t="shared" si="2"/>
        <v>PPIOFI320002</v>
      </c>
      <c r="E21" s="1" t="str">
        <f t="shared" si="3"/>
        <v>PPIORG3200</v>
      </c>
      <c r="F21" s="1" t="str">
        <f>VLOOKUP( E21,MST_CM_ORG!A:B,2)</f>
        <v>島根県</v>
      </c>
      <c r="G21" s="1" t="str">
        <f>VLOOKUP(D21, MST_CM_OFFICE!A:B,2,FALSE)</f>
        <v>総務部</v>
      </c>
      <c r="H21" s="1" t="str">
        <f>MST_CM_DEP!B21</f>
        <v>東部県民センター（出雲事務所）</v>
      </c>
      <c r="I21" s="1" t="str">
        <f t="shared" si="4"/>
        <v>32000200150</v>
      </c>
    </row>
    <row r="22" spans="1:9" x14ac:dyDescent="0.15">
      <c r="A22" s="1" t="str">
        <f>RIGHT(MST_CM_DEP!A22,11)</f>
        <v>32000200160</v>
      </c>
      <c r="B22" s="1" t="e">
        <f t="shared" si="0"/>
        <v>#REF!</v>
      </c>
      <c r="C22" s="1" t="str">
        <f t="shared" si="1"/>
        <v>PPIDEP32000200160</v>
      </c>
      <c r="D22" s="1" t="str">
        <f t="shared" si="2"/>
        <v>PPIOFI320002</v>
      </c>
      <c r="E22" s="1" t="str">
        <f t="shared" si="3"/>
        <v>PPIORG3200</v>
      </c>
      <c r="F22" s="1" t="str">
        <f>VLOOKUP( E22,MST_CM_ORG!A:B,2)</f>
        <v>島根県</v>
      </c>
      <c r="G22" s="1" t="str">
        <f>VLOOKUP(D22, MST_CM_OFFICE!A:B,2,FALSE)</f>
        <v>総務部</v>
      </c>
      <c r="H22" s="1" t="str">
        <f>MST_CM_DEP!B22</f>
        <v>西部県民センター</v>
      </c>
      <c r="I22" s="1" t="str">
        <f t="shared" si="4"/>
        <v>32000200160</v>
      </c>
    </row>
    <row r="23" spans="1:9" x14ac:dyDescent="0.15">
      <c r="A23" s="1" t="str">
        <f>RIGHT(MST_CM_DEP!A23,11)</f>
        <v>32000200170</v>
      </c>
      <c r="B23" s="1" t="e">
        <f t="shared" si="0"/>
        <v>#REF!</v>
      </c>
      <c r="C23" s="1" t="str">
        <f t="shared" si="1"/>
        <v>PPIDEP32000200170</v>
      </c>
      <c r="D23" s="1" t="str">
        <f t="shared" si="2"/>
        <v>PPIOFI320002</v>
      </c>
      <c r="E23" s="1" t="str">
        <f t="shared" si="3"/>
        <v>PPIORG3200</v>
      </c>
      <c r="F23" s="1" t="str">
        <f>VLOOKUP( E23,MST_CM_ORG!A:B,2)</f>
        <v>島根県</v>
      </c>
      <c r="G23" s="1" t="str">
        <f>VLOOKUP(D23, MST_CM_OFFICE!A:B,2,FALSE)</f>
        <v>総務部</v>
      </c>
      <c r="H23" s="1" t="str">
        <f>MST_CM_DEP!B23</f>
        <v>西部県民センター（県央事務所）</v>
      </c>
      <c r="I23" s="1" t="str">
        <f t="shared" si="4"/>
        <v>32000200170</v>
      </c>
    </row>
    <row r="24" spans="1:9" x14ac:dyDescent="0.15">
      <c r="A24" s="1" t="str">
        <f>RIGHT(MST_CM_DEP!A24,11)</f>
        <v>32000200180</v>
      </c>
      <c r="B24" s="1" t="e">
        <f t="shared" si="0"/>
        <v>#REF!</v>
      </c>
      <c r="C24" s="1" t="str">
        <f t="shared" si="1"/>
        <v>PPIDEP32000200180</v>
      </c>
      <c r="D24" s="1" t="str">
        <f t="shared" si="2"/>
        <v>PPIOFI320002</v>
      </c>
      <c r="E24" s="1" t="str">
        <f t="shared" si="3"/>
        <v>PPIORG3200</v>
      </c>
      <c r="F24" s="1" t="str">
        <f>VLOOKUP( E24,MST_CM_ORG!A:B,2)</f>
        <v>島根県</v>
      </c>
      <c r="G24" s="1" t="str">
        <f>VLOOKUP(D24, MST_CM_OFFICE!A:B,2,FALSE)</f>
        <v>総務部</v>
      </c>
      <c r="H24" s="1" t="str">
        <f>MST_CM_DEP!B24</f>
        <v>西部県民センター（益田事務所）</v>
      </c>
      <c r="I24" s="1" t="str">
        <f t="shared" si="4"/>
        <v>32000200180</v>
      </c>
    </row>
    <row r="25" spans="1:9" x14ac:dyDescent="0.15">
      <c r="A25" s="1" t="str">
        <f>RIGHT(MST_CM_DEP!A25,11)</f>
        <v>32000200190</v>
      </c>
      <c r="B25" s="1" t="e">
        <f t="shared" si="0"/>
        <v>#REF!</v>
      </c>
      <c r="C25" s="1" t="str">
        <f t="shared" si="1"/>
        <v>PPIDEP32000200190</v>
      </c>
      <c r="D25" s="1" t="str">
        <f t="shared" si="2"/>
        <v>PPIOFI320002</v>
      </c>
      <c r="E25" s="1" t="str">
        <f t="shared" si="3"/>
        <v>PPIORG3200</v>
      </c>
      <c r="F25" s="1" t="str">
        <f>VLOOKUP( E25,MST_CM_ORG!A:B,2)</f>
        <v>島根県</v>
      </c>
      <c r="G25" s="1" t="str">
        <f>VLOOKUP(D25, MST_CM_OFFICE!A:B,2,FALSE)</f>
        <v>総務部</v>
      </c>
      <c r="H25" s="1" t="str">
        <f>MST_CM_DEP!B25</f>
        <v>東京事務所</v>
      </c>
      <c r="I25" s="1" t="str">
        <f t="shared" si="4"/>
        <v>32000200190</v>
      </c>
    </row>
    <row r="26" spans="1:9" x14ac:dyDescent="0.15">
      <c r="A26" s="1" t="str">
        <f>RIGHT(MST_CM_DEP!A26,11)</f>
        <v>32000200200</v>
      </c>
      <c r="B26" s="1" t="e">
        <f t="shared" si="0"/>
        <v>#REF!</v>
      </c>
      <c r="C26" s="1" t="str">
        <f t="shared" si="1"/>
        <v>PPIDEP32000200200</v>
      </c>
      <c r="D26" s="1" t="str">
        <f t="shared" si="2"/>
        <v>PPIOFI320002</v>
      </c>
      <c r="E26" s="1" t="str">
        <f t="shared" si="3"/>
        <v>PPIORG3200</v>
      </c>
      <c r="F26" s="1" t="str">
        <f>VLOOKUP( E26,MST_CM_ORG!A:B,2)</f>
        <v>島根県</v>
      </c>
      <c r="G26" s="1" t="str">
        <f>VLOOKUP(D26, MST_CM_OFFICE!A:B,2,FALSE)</f>
        <v>総務部</v>
      </c>
      <c r="H26" s="1" t="str">
        <f>MST_CM_DEP!B26</f>
        <v>自治研修所</v>
      </c>
      <c r="I26" s="1" t="str">
        <f t="shared" si="4"/>
        <v>32000200200</v>
      </c>
    </row>
    <row r="27" spans="1:9" x14ac:dyDescent="0.15">
      <c r="A27" s="1" t="str">
        <f>RIGHT(MST_CM_DEP!A27,11)</f>
        <v>32000200210</v>
      </c>
      <c r="B27" s="1" t="e">
        <f t="shared" si="0"/>
        <v>#REF!</v>
      </c>
      <c r="C27" s="1" t="str">
        <f t="shared" si="1"/>
        <v>PPIDEP32000200210</v>
      </c>
      <c r="D27" s="1" t="str">
        <f t="shared" si="2"/>
        <v>PPIOFI320002</v>
      </c>
      <c r="E27" s="1" t="str">
        <f t="shared" si="3"/>
        <v>PPIORG3200</v>
      </c>
      <c r="F27" s="1" t="str">
        <f>VLOOKUP( E27,MST_CM_ORG!A:B,2)</f>
        <v>島根県</v>
      </c>
      <c r="G27" s="1" t="str">
        <f>VLOOKUP(D27, MST_CM_OFFICE!A:B,2,FALSE)</f>
        <v>総務部</v>
      </c>
      <c r="H27" s="1" t="str">
        <f>MST_CM_DEP!B27</f>
        <v>消防学校</v>
      </c>
      <c r="I27" s="1" t="str">
        <f t="shared" si="4"/>
        <v>32000200210</v>
      </c>
    </row>
    <row r="28" spans="1:9" x14ac:dyDescent="0.15">
      <c r="A28" s="1" t="str">
        <f>RIGHT(MST_CM_DEP!A28,11)</f>
        <v>32000300010</v>
      </c>
      <c r="B28" s="1" t="e">
        <f t="shared" si="0"/>
        <v>#REF!</v>
      </c>
      <c r="C28" s="1" t="str">
        <f t="shared" si="1"/>
        <v>PPIDEP32000300010</v>
      </c>
      <c r="D28" s="1" t="str">
        <f t="shared" si="2"/>
        <v>PPIOFI320003</v>
      </c>
      <c r="E28" s="1" t="str">
        <f t="shared" si="3"/>
        <v>PPIORG3200</v>
      </c>
      <c r="F28" s="1" t="str">
        <f>VLOOKUP( E28,MST_CM_ORG!A:B,2)</f>
        <v>島根県</v>
      </c>
      <c r="G28" s="1" t="str">
        <f>VLOOKUP(D28, MST_CM_OFFICE!A:B,2,FALSE)</f>
        <v>地域振興部</v>
      </c>
      <c r="H28" s="1" t="str">
        <f>MST_CM_DEP!B28</f>
        <v>地域政策課</v>
      </c>
      <c r="I28" s="1" t="str">
        <f t="shared" si="4"/>
        <v>32000300010</v>
      </c>
    </row>
    <row r="29" spans="1:9" x14ac:dyDescent="0.15">
      <c r="A29" s="1" t="str">
        <f>RIGHT(MST_CM_DEP!A29,11)</f>
        <v>32000300020</v>
      </c>
      <c r="B29" s="1" t="e">
        <f t="shared" si="0"/>
        <v>#REF!</v>
      </c>
      <c r="C29" s="1" t="str">
        <f t="shared" si="1"/>
        <v>PPIDEP32000300020</v>
      </c>
      <c r="D29" s="1" t="str">
        <f t="shared" si="2"/>
        <v>PPIOFI320003</v>
      </c>
      <c r="E29" s="1" t="str">
        <f t="shared" si="3"/>
        <v>PPIORG3200</v>
      </c>
      <c r="F29" s="1" t="str">
        <f>VLOOKUP( E29,MST_CM_ORG!A:B,2)</f>
        <v>島根県</v>
      </c>
      <c r="G29" s="1" t="str">
        <f>VLOOKUP(D29, MST_CM_OFFICE!A:B,2,FALSE)</f>
        <v>地域振興部</v>
      </c>
      <c r="H29" s="1" t="str">
        <f>MST_CM_DEP!B29</f>
        <v>市町村課</v>
      </c>
      <c r="I29" s="1" t="str">
        <f t="shared" si="4"/>
        <v>32000300020</v>
      </c>
    </row>
    <row r="30" spans="1:9" x14ac:dyDescent="0.15">
      <c r="A30" s="1" t="str">
        <f>RIGHT(MST_CM_DEP!A30,11)</f>
        <v>32000300030</v>
      </c>
      <c r="B30" s="1" t="e">
        <f t="shared" si="0"/>
        <v>#REF!</v>
      </c>
      <c r="C30" s="1" t="str">
        <f t="shared" si="1"/>
        <v>PPIDEP32000300030</v>
      </c>
      <c r="D30" s="1" t="str">
        <f t="shared" si="2"/>
        <v>PPIOFI320003</v>
      </c>
      <c r="E30" s="1" t="str">
        <f t="shared" si="3"/>
        <v>PPIORG3200</v>
      </c>
      <c r="F30" s="1" t="str">
        <f>VLOOKUP( E30,MST_CM_ORG!A:B,2)</f>
        <v>島根県</v>
      </c>
      <c r="G30" s="1" t="str">
        <f>VLOOKUP(D30, MST_CM_OFFICE!A:B,2,FALSE)</f>
        <v>地域振興部</v>
      </c>
      <c r="H30" s="1" t="str">
        <f>MST_CM_DEP!B30</f>
        <v>情報政策課</v>
      </c>
      <c r="I30" s="1" t="str">
        <f t="shared" si="4"/>
        <v>32000300030</v>
      </c>
    </row>
    <row r="31" spans="1:9" x14ac:dyDescent="0.15">
      <c r="A31" s="1" t="str">
        <f>RIGHT(MST_CM_DEP!A31,11)</f>
        <v>32000300040</v>
      </c>
      <c r="B31" s="1" t="e">
        <f t="shared" si="0"/>
        <v>#REF!</v>
      </c>
      <c r="C31" s="1" t="str">
        <f t="shared" si="1"/>
        <v>PPIDEP32000300040</v>
      </c>
      <c r="D31" s="1" t="str">
        <f t="shared" si="2"/>
        <v>PPIOFI320003</v>
      </c>
      <c r="E31" s="1" t="str">
        <f t="shared" si="3"/>
        <v>PPIORG3200</v>
      </c>
      <c r="F31" s="1" t="str">
        <f>VLOOKUP( E31,MST_CM_ORG!A:B,2)</f>
        <v>島根県</v>
      </c>
      <c r="G31" s="1" t="str">
        <f>VLOOKUP(D31, MST_CM_OFFICE!A:B,2,FALSE)</f>
        <v>地域振興部</v>
      </c>
      <c r="H31" s="1" t="str">
        <f>MST_CM_DEP!B31</f>
        <v>交通対策課</v>
      </c>
      <c r="I31" s="1" t="str">
        <f t="shared" si="4"/>
        <v>32000300040</v>
      </c>
    </row>
    <row r="32" spans="1:9" x14ac:dyDescent="0.15">
      <c r="A32" s="1" t="str">
        <f>RIGHT(MST_CM_DEP!A32,11)</f>
        <v>32000300050</v>
      </c>
      <c r="B32" s="1" t="e">
        <f t="shared" si="0"/>
        <v>#REF!</v>
      </c>
      <c r="C32" s="1" t="str">
        <f t="shared" si="1"/>
        <v>PPIDEP32000300050</v>
      </c>
      <c r="D32" s="1" t="str">
        <f t="shared" si="2"/>
        <v>PPIOFI320003</v>
      </c>
      <c r="E32" s="1" t="str">
        <f t="shared" si="3"/>
        <v>PPIORG3200</v>
      </c>
      <c r="F32" s="1" t="str">
        <f>VLOOKUP( E32,MST_CM_ORG!A:B,2)</f>
        <v>島根県</v>
      </c>
      <c r="G32" s="1" t="str">
        <f>VLOOKUP(D32, MST_CM_OFFICE!A:B,2,FALSE)</f>
        <v>地域振興部</v>
      </c>
      <c r="H32" s="1" t="str">
        <f>MST_CM_DEP!B32</f>
        <v>土地資源対策課</v>
      </c>
      <c r="I32" s="1" t="str">
        <f t="shared" si="4"/>
        <v>32000300050</v>
      </c>
    </row>
    <row r="33" spans="1:9" x14ac:dyDescent="0.15">
      <c r="A33" s="1" t="str">
        <f>RIGHT(MST_CM_DEP!A33,11)</f>
        <v>32000300060</v>
      </c>
      <c r="B33" s="1" t="e">
        <f t="shared" si="0"/>
        <v>#REF!</v>
      </c>
      <c r="C33" s="1" t="str">
        <f t="shared" si="1"/>
        <v>PPIDEP32000300060</v>
      </c>
      <c r="D33" s="1" t="str">
        <f t="shared" si="2"/>
        <v>PPIOFI320003</v>
      </c>
      <c r="E33" s="1" t="str">
        <f t="shared" si="3"/>
        <v>PPIORG3200</v>
      </c>
      <c r="F33" s="1" t="str">
        <f>VLOOKUP( E33,MST_CM_ORG!A:B,2)</f>
        <v>島根県</v>
      </c>
      <c r="G33" s="1" t="str">
        <f>VLOOKUP(D33, MST_CM_OFFICE!A:B,2,FALSE)</f>
        <v>地域振興部</v>
      </c>
      <c r="H33" s="1" t="str">
        <f>MST_CM_DEP!B33</f>
        <v>中山間地域研究センター</v>
      </c>
      <c r="I33" s="1" t="str">
        <f t="shared" si="4"/>
        <v>32000300060</v>
      </c>
    </row>
    <row r="34" spans="1:9" x14ac:dyDescent="0.15">
      <c r="A34" s="1" t="str">
        <f>RIGHT(MST_CM_DEP!A34,11)</f>
        <v>32000400010</v>
      </c>
      <c r="B34" s="1" t="e">
        <f t="shared" si="0"/>
        <v>#REF!</v>
      </c>
      <c r="C34" s="1" t="str">
        <f t="shared" si="1"/>
        <v>PPIDEP32000400010</v>
      </c>
      <c r="D34" s="1" t="str">
        <f t="shared" si="2"/>
        <v>PPIOFI320004</v>
      </c>
      <c r="E34" s="1" t="str">
        <f t="shared" si="3"/>
        <v>PPIORG3200</v>
      </c>
      <c r="F34" s="1" t="str">
        <f>VLOOKUP( E34,MST_CM_ORG!A:B,2)</f>
        <v>島根県</v>
      </c>
      <c r="G34" s="1" t="str">
        <f>VLOOKUP(D34, MST_CM_OFFICE!A:B,2,FALSE)</f>
        <v>環境生活部</v>
      </c>
      <c r="H34" s="1" t="str">
        <f>MST_CM_DEP!B34</f>
        <v>環境生活総務課</v>
      </c>
      <c r="I34" s="1" t="str">
        <f t="shared" si="4"/>
        <v>32000400010</v>
      </c>
    </row>
    <row r="35" spans="1:9" x14ac:dyDescent="0.15">
      <c r="A35" s="1" t="str">
        <f>RIGHT(MST_CM_DEP!A35,11)</f>
        <v>32000400020</v>
      </c>
      <c r="B35" s="1" t="e">
        <f t="shared" si="0"/>
        <v>#REF!</v>
      </c>
      <c r="C35" s="1" t="str">
        <f t="shared" si="1"/>
        <v>PPIDEP32000400020</v>
      </c>
      <c r="D35" s="1" t="str">
        <f t="shared" si="2"/>
        <v>PPIOFI320004</v>
      </c>
      <c r="E35" s="1" t="str">
        <f t="shared" si="3"/>
        <v>PPIORG3200</v>
      </c>
      <c r="F35" s="1" t="str">
        <f>VLOOKUP( E35,MST_CM_ORG!A:B,2)</f>
        <v>島根県</v>
      </c>
      <c r="G35" s="1" t="str">
        <f>VLOOKUP(D35, MST_CM_OFFICE!A:B,2,FALSE)</f>
        <v>環境生活部</v>
      </c>
      <c r="H35" s="1" t="str">
        <f>MST_CM_DEP!B35</f>
        <v>人権同和対策課</v>
      </c>
      <c r="I35" s="1" t="str">
        <f t="shared" si="4"/>
        <v>32000400020</v>
      </c>
    </row>
    <row r="36" spans="1:9" x14ac:dyDescent="0.15">
      <c r="A36" s="1" t="str">
        <f>RIGHT(MST_CM_DEP!A36,11)</f>
        <v>32000400030</v>
      </c>
      <c r="B36" s="1" t="e">
        <f t="shared" si="0"/>
        <v>#REF!</v>
      </c>
      <c r="C36" s="1" t="str">
        <f t="shared" si="1"/>
        <v>PPIDEP32000400030</v>
      </c>
      <c r="D36" s="1" t="str">
        <f t="shared" si="2"/>
        <v>PPIOFI320004</v>
      </c>
      <c r="E36" s="1" t="str">
        <f t="shared" si="3"/>
        <v>PPIORG3200</v>
      </c>
      <c r="F36" s="1" t="str">
        <f>VLOOKUP( E36,MST_CM_ORG!A:B,2)</f>
        <v>島根県</v>
      </c>
      <c r="G36" s="1" t="str">
        <f>VLOOKUP(D36, MST_CM_OFFICE!A:B,2,FALSE)</f>
        <v>環境生活部</v>
      </c>
      <c r="H36" s="1" t="str">
        <f>MST_CM_DEP!B36</f>
        <v>文化国際課</v>
      </c>
      <c r="I36" s="1" t="str">
        <f t="shared" si="4"/>
        <v>32000400030</v>
      </c>
    </row>
    <row r="37" spans="1:9" x14ac:dyDescent="0.15">
      <c r="A37" s="1" t="str">
        <f>RIGHT(MST_CM_DEP!A37,11)</f>
        <v>32000400040</v>
      </c>
      <c r="B37" s="1" t="e">
        <f t="shared" si="0"/>
        <v>#REF!</v>
      </c>
      <c r="C37" s="1" t="str">
        <f t="shared" si="1"/>
        <v>PPIDEP32000400040</v>
      </c>
      <c r="D37" s="1" t="str">
        <f t="shared" si="2"/>
        <v>PPIOFI320004</v>
      </c>
      <c r="E37" s="1" t="str">
        <f t="shared" si="3"/>
        <v>PPIORG3200</v>
      </c>
      <c r="F37" s="1" t="str">
        <f>VLOOKUP( E37,MST_CM_ORG!A:B,2)</f>
        <v>島根県</v>
      </c>
      <c r="G37" s="1" t="str">
        <f>VLOOKUP(D37, MST_CM_OFFICE!A:B,2,FALSE)</f>
        <v>環境生活部</v>
      </c>
      <c r="H37" s="1" t="str">
        <f>MST_CM_DEP!B37</f>
        <v>自然環境課</v>
      </c>
      <c r="I37" s="1" t="str">
        <f t="shared" si="4"/>
        <v>32000400040</v>
      </c>
    </row>
    <row r="38" spans="1:9" x14ac:dyDescent="0.15">
      <c r="A38" s="1" t="str">
        <f>RIGHT(MST_CM_DEP!A38,11)</f>
        <v>32000400050</v>
      </c>
      <c r="B38" s="1" t="e">
        <f t="shared" si="0"/>
        <v>#REF!</v>
      </c>
      <c r="C38" s="1" t="str">
        <f t="shared" si="1"/>
        <v>PPIDEP32000400050</v>
      </c>
      <c r="D38" s="1" t="str">
        <f t="shared" si="2"/>
        <v>PPIOFI320004</v>
      </c>
      <c r="E38" s="1" t="str">
        <f t="shared" si="3"/>
        <v>PPIORG3200</v>
      </c>
      <c r="F38" s="1" t="str">
        <f>VLOOKUP( E38,MST_CM_ORG!A:B,2)</f>
        <v>島根県</v>
      </c>
      <c r="G38" s="1" t="str">
        <f>VLOOKUP(D38, MST_CM_OFFICE!A:B,2,FALSE)</f>
        <v>環境生活部</v>
      </c>
      <c r="H38" s="1" t="str">
        <f>MST_CM_DEP!B38</f>
        <v>環境政策課</v>
      </c>
      <c r="I38" s="1" t="str">
        <f t="shared" si="4"/>
        <v>32000400050</v>
      </c>
    </row>
    <row r="39" spans="1:9" x14ac:dyDescent="0.15">
      <c r="A39" s="1" t="str">
        <f>RIGHT(MST_CM_DEP!A39,11)</f>
        <v>32000400060</v>
      </c>
      <c r="B39" s="1" t="e">
        <f t="shared" si="0"/>
        <v>#REF!</v>
      </c>
      <c r="C39" s="1" t="str">
        <f t="shared" si="1"/>
        <v>PPIDEP32000400060</v>
      </c>
      <c r="D39" s="1" t="str">
        <f t="shared" si="2"/>
        <v>PPIOFI320004</v>
      </c>
      <c r="E39" s="1" t="str">
        <f t="shared" si="3"/>
        <v>PPIORG3200</v>
      </c>
      <c r="F39" s="1" t="str">
        <f>VLOOKUP( E39,MST_CM_ORG!A:B,2)</f>
        <v>島根県</v>
      </c>
      <c r="G39" s="1" t="str">
        <f>VLOOKUP(D39, MST_CM_OFFICE!A:B,2,FALSE)</f>
        <v>環境生活部</v>
      </c>
      <c r="H39" s="1" t="str">
        <f>MST_CM_DEP!B39</f>
        <v>廃棄物対策課</v>
      </c>
      <c r="I39" s="1" t="str">
        <f t="shared" si="4"/>
        <v>32000400060</v>
      </c>
    </row>
    <row r="40" spans="1:9" x14ac:dyDescent="0.15">
      <c r="A40" s="1" t="str">
        <f>RIGHT(MST_CM_DEP!A40,11)</f>
        <v>32000400070</v>
      </c>
      <c r="B40" s="1" t="e">
        <f t="shared" si="0"/>
        <v>#REF!</v>
      </c>
      <c r="C40" s="1" t="str">
        <f t="shared" si="1"/>
        <v>PPIDEP32000400070</v>
      </c>
      <c r="D40" s="1" t="str">
        <f t="shared" si="2"/>
        <v>PPIOFI320004</v>
      </c>
      <c r="E40" s="1" t="str">
        <f t="shared" si="3"/>
        <v>PPIORG3200</v>
      </c>
      <c r="F40" s="1" t="str">
        <f>VLOOKUP( E40,MST_CM_ORG!A:B,2)</f>
        <v>島根県</v>
      </c>
      <c r="G40" s="1" t="str">
        <f>VLOOKUP(D40, MST_CM_OFFICE!A:B,2,FALSE)</f>
        <v>環境生活部</v>
      </c>
      <c r="H40" s="1" t="str">
        <f>MST_CM_DEP!B40</f>
        <v>消費者センター</v>
      </c>
      <c r="I40" s="1" t="str">
        <f t="shared" si="4"/>
        <v>32000400070</v>
      </c>
    </row>
    <row r="41" spans="1:9" x14ac:dyDescent="0.15">
      <c r="A41" s="1" t="str">
        <f>RIGHT(MST_CM_DEP!A41,11)</f>
        <v>32000400080</v>
      </c>
      <c r="B41" s="1" t="e">
        <f t="shared" si="0"/>
        <v>#REF!</v>
      </c>
      <c r="C41" s="1" t="str">
        <f t="shared" si="1"/>
        <v>PPIDEP32000400080</v>
      </c>
      <c r="D41" s="1" t="str">
        <f t="shared" si="2"/>
        <v>PPIOFI320004</v>
      </c>
      <c r="E41" s="1" t="str">
        <f t="shared" si="3"/>
        <v>PPIORG3200</v>
      </c>
      <c r="F41" s="1" t="str">
        <f>VLOOKUP( E41,MST_CM_ORG!A:B,2)</f>
        <v>島根県</v>
      </c>
      <c r="G41" s="1" t="str">
        <f>VLOOKUP(D41, MST_CM_OFFICE!A:B,2,FALSE)</f>
        <v>環境生活部</v>
      </c>
      <c r="H41" s="1" t="str">
        <f>MST_CM_DEP!B41</f>
        <v>美術館</v>
      </c>
      <c r="I41" s="1" t="str">
        <f t="shared" si="4"/>
        <v>32000400080</v>
      </c>
    </row>
    <row r="42" spans="1:9" x14ac:dyDescent="0.15">
      <c r="A42" s="1" t="str">
        <f>RIGHT(MST_CM_DEP!A42,11)</f>
        <v>32000400090</v>
      </c>
      <c r="B42" s="1" t="e">
        <f t="shared" si="0"/>
        <v>#REF!</v>
      </c>
      <c r="C42" s="1" t="str">
        <f t="shared" si="1"/>
        <v>PPIDEP32000400090</v>
      </c>
      <c r="D42" s="1" t="str">
        <f t="shared" si="2"/>
        <v>PPIOFI320004</v>
      </c>
      <c r="E42" s="1" t="str">
        <f t="shared" si="3"/>
        <v>PPIORG3200</v>
      </c>
      <c r="F42" s="1" t="str">
        <f>VLOOKUP( E42,MST_CM_ORG!A:B,2)</f>
        <v>島根県</v>
      </c>
      <c r="G42" s="1" t="str">
        <f>VLOOKUP(D42, MST_CM_OFFICE!A:B,2,FALSE)</f>
        <v>環境生活部</v>
      </c>
      <c r="H42" s="1" t="str">
        <f>MST_CM_DEP!B42</f>
        <v>芸術文化センター</v>
      </c>
      <c r="I42" s="1" t="str">
        <f t="shared" si="4"/>
        <v>32000400090</v>
      </c>
    </row>
    <row r="43" spans="1:9" x14ac:dyDescent="0.15">
      <c r="A43" s="1" t="str">
        <f>RIGHT(MST_CM_DEP!A43,11)</f>
        <v>32000500010</v>
      </c>
      <c r="B43" s="1" t="e">
        <f t="shared" si="0"/>
        <v>#REF!</v>
      </c>
      <c r="C43" s="1" t="str">
        <f t="shared" si="1"/>
        <v>PPIDEP32000500010</v>
      </c>
      <c r="D43" s="1" t="str">
        <f t="shared" si="2"/>
        <v>PPIOFI320005</v>
      </c>
      <c r="E43" s="1" t="str">
        <f t="shared" si="3"/>
        <v>PPIORG3200</v>
      </c>
      <c r="F43" s="1" t="str">
        <f>VLOOKUP( E43,MST_CM_ORG!A:B,2)</f>
        <v>島根県</v>
      </c>
      <c r="G43" s="1" t="str">
        <f>VLOOKUP(D43, MST_CM_OFFICE!A:B,2,FALSE)</f>
        <v>健康福祉部</v>
      </c>
      <c r="H43" s="1" t="str">
        <f>MST_CM_DEP!B43</f>
        <v>健康福祉総務課</v>
      </c>
      <c r="I43" s="1" t="str">
        <f t="shared" si="4"/>
        <v>32000500010</v>
      </c>
    </row>
    <row r="44" spans="1:9" x14ac:dyDescent="0.15">
      <c r="A44" s="1" t="str">
        <f>RIGHT(MST_CM_DEP!A44,11)</f>
        <v>32000500020</v>
      </c>
      <c r="B44" s="1" t="e">
        <f t="shared" si="0"/>
        <v>#REF!</v>
      </c>
      <c r="C44" s="1" t="str">
        <f t="shared" si="1"/>
        <v>PPIDEP32000500020</v>
      </c>
      <c r="D44" s="1" t="str">
        <f t="shared" si="2"/>
        <v>PPIOFI320005</v>
      </c>
      <c r="E44" s="1" t="str">
        <f t="shared" si="3"/>
        <v>PPIORG3200</v>
      </c>
      <c r="F44" s="1" t="str">
        <f>VLOOKUP( E44,MST_CM_ORG!A:B,2)</f>
        <v>島根県</v>
      </c>
      <c r="G44" s="1" t="str">
        <f>VLOOKUP(D44, MST_CM_OFFICE!A:B,2,FALSE)</f>
        <v>健康福祉部</v>
      </c>
      <c r="H44" s="1" t="str">
        <f>MST_CM_DEP!B44</f>
        <v>地域福祉課</v>
      </c>
      <c r="I44" s="1" t="str">
        <f t="shared" si="4"/>
        <v>32000500020</v>
      </c>
    </row>
    <row r="45" spans="1:9" x14ac:dyDescent="0.15">
      <c r="A45" s="1" t="str">
        <f>RIGHT(MST_CM_DEP!A45,11)</f>
        <v>32000500030</v>
      </c>
      <c r="B45" s="1" t="e">
        <f t="shared" si="0"/>
        <v>#REF!</v>
      </c>
      <c r="C45" s="1" t="str">
        <f t="shared" si="1"/>
        <v>PPIDEP32000500030</v>
      </c>
      <c r="D45" s="1" t="str">
        <f t="shared" si="2"/>
        <v>PPIOFI320005</v>
      </c>
      <c r="E45" s="1" t="str">
        <f t="shared" si="3"/>
        <v>PPIORG3200</v>
      </c>
      <c r="F45" s="1" t="str">
        <f>VLOOKUP( E45,MST_CM_ORG!A:B,2)</f>
        <v>島根県</v>
      </c>
      <c r="G45" s="1" t="str">
        <f>VLOOKUP(D45, MST_CM_OFFICE!A:B,2,FALSE)</f>
        <v>健康福祉部</v>
      </c>
      <c r="H45" s="1" t="str">
        <f>MST_CM_DEP!B45</f>
        <v>医療対策課</v>
      </c>
      <c r="I45" s="1" t="str">
        <f t="shared" si="4"/>
        <v>32000500030</v>
      </c>
    </row>
    <row r="46" spans="1:9" x14ac:dyDescent="0.15">
      <c r="A46" s="1" t="str">
        <f>RIGHT(MST_CM_DEP!A46,11)</f>
        <v>32000500040</v>
      </c>
      <c r="B46" s="1" t="e">
        <f t="shared" si="0"/>
        <v>#REF!</v>
      </c>
      <c r="C46" s="1" t="str">
        <f t="shared" si="1"/>
        <v>PPIDEP32000500040</v>
      </c>
      <c r="D46" s="1" t="str">
        <f t="shared" si="2"/>
        <v>PPIOFI320005</v>
      </c>
      <c r="E46" s="1" t="str">
        <f t="shared" si="3"/>
        <v>PPIORG3200</v>
      </c>
      <c r="F46" s="1" t="str">
        <f>VLOOKUP( E46,MST_CM_ORG!A:B,2)</f>
        <v>島根県</v>
      </c>
      <c r="G46" s="1" t="str">
        <f>VLOOKUP(D46, MST_CM_OFFICE!A:B,2,FALSE)</f>
        <v>健康福祉部</v>
      </c>
      <c r="H46" s="1" t="str">
        <f>MST_CM_DEP!B46</f>
        <v>健康推進課</v>
      </c>
      <c r="I46" s="1" t="str">
        <f t="shared" si="4"/>
        <v>32000500040</v>
      </c>
    </row>
    <row r="47" spans="1:9" x14ac:dyDescent="0.15">
      <c r="A47" s="1" t="str">
        <f>RIGHT(MST_CM_DEP!A47,11)</f>
        <v>32000500050</v>
      </c>
      <c r="B47" s="1" t="e">
        <f t="shared" si="0"/>
        <v>#REF!</v>
      </c>
      <c r="C47" s="1" t="str">
        <f t="shared" si="1"/>
        <v>PPIDEP32000500050</v>
      </c>
      <c r="D47" s="1" t="str">
        <f t="shared" si="2"/>
        <v>PPIOFI320005</v>
      </c>
      <c r="E47" s="1" t="str">
        <f t="shared" si="3"/>
        <v>PPIORG3200</v>
      </c>
      <c r="F47" s="1" t="str">
        <f>VLOOKUP( E47,MST_CM_ORG!A:B,2)</f>
        <v>島根県</v>
      </c>
      <c r="G47" s="1" t="str">
        <f>VLOOKUP(D47, MST_CM_OFFICE!A:B,2,FALSE)</f>
        <v>健康福祉部</v>
      </c>
      <c r="H47" s="1" t="str">
        <f>MST_CM_DEP!B47</f>
        <v>高齢者福祉課</v>
      </c>
      <c r="I47" s="1" t="str">
        <f t="shared" si="4"/>
        <v>32000500050</v>
      </c>
    </row>
    <row r="48" spans="1:9" x14ac:dyDescent="0.15">
      <c r="A48" s="1" t="str">
        <f>RIGHT(MST_CM_DEP!A48,11)</f>
        <v>32000500060</v>
      </c>
      <c r="B48" s="1" t="e">
        <f t="shared" si="0"/>
        <v>#REF!</v>
      </c>
      <c r="C48" s="1" t="str">
        <f t="shared" si="1"/>
        <v>PPIDEP32000500060</v>
      </c>
      <c r="D48" s="1" t="str">
        <f t="shared" si="2"/>
        <v>PPIOFI320005</v>
      </c>
      <c r="E48" s="1" t="str">
        <f t="shared" si="3"/>
        <v>PPIORG3200</v>
      </c>
      <c r="F48" s="1" t="str">
        <f>VLOOKUP( E48,MST_CM_ORG!A:B,2)</f>
        <v>島根県</v>
      </c>
      <c r="G48" s="1" t="str">
        <f>VLOOKUP(D48, MST_CM_OFFICE!A:B,2,FALSE)</f>
        <v>健康福祉部</v>
      </c>
      <c r="H48" s="1" t="str">
        <f>MST_CM_DEP!B48</f>
        <v>青少年家庭課</v>
      </c>
      <c r="I48" s="1" t="str">
        <f t="shared" si="4"/>
        <v>32000500060</v>
      </c>
    </row>
    <row r="49" spans="1:9" x14ac:dyDescent="0.15">
      <c r="A49" s="1" t="str">
        <f>RIGHT(MST_CM_DEP!A49,11)</f>
        <v>32000500070</v>
      </c>
      <c r="B49" s="1" t="e">
        <f t="shared" si="0"/>
        <v>#REF!</v>
      </c>
      <c r="C49" s="1" t="str">
        <f t="shared" si="1"/>
        <v>PPIDEP32000500070</v>
      </c>
      <c r="D49" s="1" t="str">
        <f t="shared" si="2"/>
        <v>PPIOFI320005</v>
      </c>
      <c r="E49" s="1" t="str">
        <f t="shared" si="3"/>
        <v>PPIORG3200</v>
      </c>
      <c r="F49" s="1" t="str">
        <f>VLOOKUP( E49,MST_CM_ORG!A:B,2)</f>
        <v>島根県</v>
      </c>
      <c r="G49" s="1" t="str">
        <f>VLOOKUP(D49, MST_CM_OFFICE!A:B,2,FALSE)</f>
        <v>健康福祉部</v>
      </c>
      <c r="H49" s="1" t="str">
        <f>MST_CM_DEP!B49</f>
        <v>障害者福祉課</v>
      </c>
      <c r="I49" s="1" t="str">
        <f t="shared" si="4"/>
        <v>32000500070</v>
      </c>
    </row>
    <row r="50" spans="1:9" x14ac:dyDescent="0.15">
      <c r="A50" s="1" t="str">
        <f>RIGHT(MST_CM_DEP!A50,11)</f>
        <v>32000500080</v>
      </c>
      <c r="B50" s="1" t="e">
        <f t="shared" si="0"/>
        <v>#REF!</v>
      </c>
      <c r="C50" s="1" t="str">
        <f t="shared" si="1"/>
        <v>PPIDEP32000500080</v>
      </c>
      <c r="D50" s="1" t="str">
        <f t="shared" si="2"/>
        <v>PPIOFI320005</v>
      </c>
      <c r="E50" s="1" t="str">
        <f t="shared" si="3"/>
        <v>PPIORG3200</v>
      </c>
      <c r="F50" s="1" t="str">
        <f>VLOOKUP( E50,MST_CM_ORG!A:B,2)</f>
        <v>島根県</v>
      </c>
      <c r="G50" s="1" t="str">
        <f>VLOOKUP(D50, MST_CM_OFFICE!A:B,2,FALSE)</f>
        <v>健康福祉部</v>
      </c>
      <c r="H50" s="1" t="str">
        <f>MST_CM_DEP!B50</f>
        <v>薬事衛生課</v>
      </c>
      <c r="I50" s="1" t="str">
        <f t="shared" si="4"/>
        <v>32000500080</v>
      </c>
    </row>
    <row r="51" spans="1:9" x14ac:dyDescent="0.15">
      <c r="A51" s="1" t="str">
        <f>RIGHT(MST_CM_DEP!A51,11)</f>
        <v>32000500090</v>
      </c>
      <c r="B51" s="1" t="e">
        <f t="shared" si="0"/>
        <v>#REF!</v>
      </c>
      <c r="C51" s="1" t="str">
        <f t="shared" si="1"/>
        <v>PPIDEP32000500090</v>
      </c>
      <c r="D51" s="1" t="str">
        <f t="shared" si="2"/>
        <v>PPIOFI320005</v>
      </c>
      <c r="E51" s="1" t="str">
        <f t="shared" si="3"/>
        <v>PPIORG3200</v>
      </c>
      <c r="F51" s="1" t="str">
        <f>VLOOKUP( E51,MST_CM_ORG!A:B,2)</f>
        <v>島根県</v>
      </c>
      <c r="G51" s="1" t="str">
        <f>VLOOKUP(D51, MST_CM_OFFICE!A:B,2,FALSE)</f>
        <v>健康福祉部</v>
      </c>
      <c r="H51" s="1" t="str">
        <f>MST_CM_DEP!B51</f>
        <v>西部福祉事務所</v>
      </c>
      <c r="I51" s="1" t="str">
        <f t="shared" si="4"/>
        <v>32000500090</v>
      </c>
    </row>
    <row r="52" spans="1:9" x14ac:dyDescent="0.15">
      <c r="A52" s="1" t="str">
        <f>RIGHT(MST_CM_DEP!A52,11)</f>
        <v>32000500100</v>
      </c>
      <c r="B52" s="1" t="e">
        <f t="shared" si="0"/>
        <v>#REF!</v>
      </c>
      <c r="C52" s="1" t="str">
        <f t="shared" si="1"/>
        <v>PPIDEP32000500100</v>
      </c>
      <c r="D52" s="1" t="str">
        <f t="shared" si="2"/>
        <v>PPIOFI320005</v>
      </c>
      <c r="E52" s="1" t="str">
        <f t="shared" si="3"/>
        <v>PPIORG3200</v>
      </c>
      <c r="F52" s="1" t="str">
        <f>VLOOKUP( E52,MST_CM_ORG!A:B,2)</f>
        <v>島根県</v>
      </c>
      <c r="G52" s="1" t="str">
        <f>VLOOKUP(D52, MST_CM_OFFICE!A:B,2,FALSE)</f>
        <v>健康福祉部</v>
      </c>
      <c r="H52" s="1" t="str">
        <f>MST_CM_DEP!B52</f>
        <v>松江保健所</v>
      </c>
      <c r="I52" s="1" t="str">
        <f t="shared" si="4"/>
        <v>32000500100</v>
      </c>
    </row>
    <row r="53" spans="1:9" x14ac:dyDescent="0.15">
      <c r="A53" s="1" t="str">
        <f>RIGHT(MST_CM_DEP!A53,11)</f>
        <v>32000500110</v>
      </c>
      <c r="B53" s="1" t="e">
        <f t="shared" si="0"/>
        <v>#REF!</v>
      </c>
      <c r="C53" s="1" t="str">
        <f t="shared" si="1"/>
        <v>PPIDEP32000500110</v>
      </c>
      <c r="D53" s="1" t="str">
        <f t="shared" si="2"/>
        <v>PPIOFI320005</v>
      </c>
      <c r="E53" s="1" t="str">
        <f t="shared" si="3"/>
        <v>PPIORG3200</v>
      </c>
      <c r="F53" s="1" t="str">
        <f>VLOOKUP( E53,MST_CM_ORG!A:B,2)</f>
        <v>島根県</v>
      </c>
      <c r="G53" s="1" t="str">
        <f>VLOOKUP(D53, MST_CM_OFFICE!A:B,2,FALSE)</f>
        <v>健康福祉部</v>
      </c>
      <c r="H53" s="1" t="str">
        <f>MST_CM_DEP!B53</f>
        <v>雲南保健所</v>
      </c>
      <c r="I53" s="1" t="str">
        <f t="shared" si="4"/>
        <v>32000500110</v>
      </c>
    </row>
    <row r="54" spans="1:9" x14ac:dyDescent="0.15">
      <c r="A54" s="1" t="str">
        <f>RIGHT(MST_CM_DEP!A54,11)</f>
        <v>32000500120</v>
      </c>
      <c r="B54" s="1" t="e">
        <f t="shared" si="0"/>
        <v>#REF!</v>
      </c>
      <c r="C54" s="1" t="str">
        <f t="shared" si="1"/>
        <v>PPIDEP32000500120</v>
      </c>
      <c r="D54" s="1" t="str">
        <f t="shared" si="2"/>
        <v>PPIOFI320005</v>
      </c>
      <c r="E54" s="1" t="str">
        <f t="shared" si="3"/>
        <v>PPIORG3200</v>
      </c>
      <c r="F54" s="1" t="str">
        <f>VLOOKUP( E54,MST_CM_ORG!A:B,2)</f>
        <v>島根県</v>
      </c>
      <c r="G54" s="1" t="str">
        <f>VLOOKUP(D54, MST_CM_OFFICE!A:B,2,FALSE)</f>
        <v>健康福祉部</v>
      </c>
      <c r="H54" s="1" t="str">
        <f>MST_CM_DEP!B54</f>
        <v>出雲保健所</v>
      </c>
      <c r="I54" s="1" t="str">
        <f t="shared" si="4"/>
        <v>32000500120</v>
      </c>
    </row>
    <row r="55" spans="1:9" x14ac:dyDescent="0.15">
      <c r="A55" s="1" t="str">
        <f>RIGHT(MST_CM_DEP!A55,11)</f>
        <v>32000500130</v>
      </c>
      <c r="B55" s="1" t="e">
        <f t="shared" si="0"/>
        <v>#REF!</v>
      </c>
      <c r="C55" s="1" t="str">
        <f t="shared" si="1"/>
        <v>PPIDEP32000500130</v>
      </c>
      <c r="D55" s="1" t="str">
        <f t="shared" si="2"/>
        <v>PPIOFI320005</v>
      </c>
      <c r="E55" s="1" t="str">
        <f t="shared" si="3"/>
        <v>PPIORG3200</v>
      </c>
      <c r="F55" s="1" t="str">
        <f>VLOOKUP( E55,MST_CM_ORG!A:B,2)</f>
        <v>島根県</v>
      </c>
      <c r="G55" s="1" t="str">
        <f>VLOOKUP(D55, MST_CM_OFFICE!A:B,2,FALSE)</f>
        <v>健康福祉部</v>
      </c>
      <c r="H55" s="1" t="str">
        <f>MST_CM_DEP!B55</f>
        <v>県央保健所</v>
      </c>
      <c r="I55" s="1" t="str">
        <f t="shared" si="4"/>
        <v>32000500130</v>
      </c>
    </row>
    <row r="56" spans="1:9" x14ac:dyDescent="0.15">
      <c r="A56" s="1" t="str">
        <f>RIGHT(MST_CM_DEP!A56,11)</f>
        <v>32000500140</v>
      </c>
      <c r="B56" s="1" t="e">
        <f t="shared" si="0"/>
        <v>#REF!</v>
      </c>
      <c r="C56" s="1" t="str">
        <f t="shared" si="1"/>
        <v>PPIDEP32000500140</v>
      </c>
      <c r="D56" s="1" t="str">
        <f t="shared" si="2"/>
        <v>PPIOFI320005</v>
      </c>
      <c r="E56" s="1" t="str">
        <f t="shared" si="3"/>
        <v>PPIORG3200</v>
      </c>
      <c r="F56" s="1" t="str">
        <f>VLOOKUP( E56,MST_CM_ORG!A:B,2)</f>
        <v>島根県</v>
      </c>
      <c r="G56" s="1" t="str">
        <f>VLOOKUP(D56, MST_CM_OFFICE!A:B,2,FALSE)</f>
        <v>健康福祉部</v>
      </c>
      <c r="H56" s="1" t="str">
        <f>MST_CM_DEP!B56</f>
        <v>浜田保健所</v>
      </c>
      <c r="I56" s="1" t="str">
        <f t="shared" si="4"/>
        <v>32000500140</v>
      </c>
    </row>
    <row r="57" spans="1:9" x14ac:dyDescent="0.15">
      <c r="A57" s="1" t="str">
        <f>RIGHT(MST_CM_DEP!A57,11)</f>
        <v>32000500150</v>
      </c>
      <c r="B57" s="1" t="e">
        <f t="shared" si="0"/>
        <v>#REF!</v>
      </c>
      <c r="C57" s="1" t="str">
        <f t="shared" si="1"/>
        <v>PPIDEP32000500150</v>
      </c>
      <c r="D57" s="1" t="str">
        <f t="shared" si="2"/>
        <v>PPIOFI320005</v>
      </c>
      <c r="E57" s="1" t="str">
        <f t="shared" si="3"/>
        <v>PPIORG3200</v>
      </c>
      <c r="F57" s="1" t="str">
        <f>VLOOKUP( E57,MST_CM_ORG!A:B,2)</f>
        <v>島根県</v>
      </c>
      <c r="G57" s="1" t="str">
        <f>VLOOKUP(D57, MST_CM_OFFICE!A:B,2,FALSE)</f>
        <v>健康福祉部</v>
      </c>
      <c r="H57" s="1" t="str">
        <f>MST_CM_DEP!B57</f>
        <v>益田保健所</v>
      </c>
      <c r="I57" s="1" t="str">
        <f t="shared" si="4"/>
        <v>32000500150</v>
      </c>
    </row>
    <row r="58" spans="1:9" x14ac:dyDescent="0.15">
      <c r="A58" s="1" t="str">
        <f>RIGHT(MST_CM_DEP!A58,11)</f>
        <v>32000500160</v>
      </c>
      <c r="B58" s="1" t="e">
        <f t="shared" si="0"/>
        <v>#REF!</v>
      </c>
      <c r="C58" s="1" t="str">
        <f t="shared" si="1"/>
        <v>PPIDEP32000500160</v>
      </c>
      <c r="D58" s="1" t="str">
        <f t="shared" si="2"/>
        <v>PPIOFI320005</v>
      </c>
      <c r="E58" s="1" t="str">
        <f t="shared" si="3"/>
        <v>PPIORG3200</v>
      </c>
      <c r="F58" s="1" t="str">
        <f>VLOOKUP( E58,MST_CM_ORG!A:B,2)</f>
        <v>島根県</v>
      </c>
      <c r="G58" s="1" t="str">
        <f>VLOOKUP(D58, MST_CM_OFFICE!A:B,2,FALSE)</f>
        <v>健康福祉部</v>
      </c>
      <c r="H58" s="1" t="str">
        <f>MST_CM_DEP!B58</f>
        <v>保健環境科学研究所</v>
      </c>
      <c r="I58" s="1" t="str">
        <f t="shared" si="4"/>
        <v>32000500160</v>
      </c>
    </row>
    <row r="59" spans="1:9" x14ac:dyDescent="0.15">
      <c r="A59" s="1" t="str">
        <f>RIGHT(MST_CM_DEP!A59,11)</f>
        <v>32000500170</v>
      </c>
      <c r="B59" s="1" t="e">
        <f t="shared" si="0"/>
        <v>#REF!</v>
      </c>
      <c r="C59" s="1" t="str">
        <f t="shared" si="1"/>
        <v>PPIDEP32000500170</v>
      </c>
      <c r="D59" s="1" t="str">
        <f t="shared" si="2"/>
        <v>PPIOFI320005</v>
      </c>
      <c r="E59" s="1" t="str">
        <f t="shared" si="3"/>
        <v>PPIORG3200</v>
      </c>
      <c r="F59" s="1" t="str">
        <f>VLOOKUP( E59,MST_CM_ORG!A:B,2)</f>
        <v>島根県</v>
      </c>
      <c r="G59" s="1" t="str">
        <f>VLOOKUP(D59, MST_CM_OFFICE!A:B,2,FALSE)</f>
        <v>健康福祉部</v>
      </c>
      <c r="H59" s="1" t="str">
        <f>MST_CM_DEP!B59</f>
        <v>中央児童相談所</v>
      </c>
      <c r="I59" s="1" t="str">
        <f t="shared" si="4"/>
        <v>32000500170</v>
      </c>
    </row>
    <row r="60" spans="1:9" x14ac:dyDescent="0.15">
      <c r="A60" s="1" t="str">
        <f>RIGHT(MST_CM_DEP!A60,11)</f>
        <v>32000500180</v>
      </c>
      <c r="B60" s="1" t="e">
        <f t="shared" si="0"/>
        <v>#REF!</v>
      </c>
      <c r="C60" s="1" t="str">
        <f t="shared" si="1"/>
        <v>PPIDEP32000500180</v>
      </c>
      <c r="D60" s="1" t="str">
        <f t="shared" si="2"/>
        <v>PPIOFI320005</v>
      </c>
      <c r="E60" s="1" t="str">
        <f t="shared" si="3"/>
        <v>PPIORG3200</v>
      </c>
      <c r="F60" s="1" t="str">
        <f>VLOOKUP( E60,MST_CM_ORG!A:B,2)</f>
        <v>島根県</v>
      </c>
      <c r="G60" s="1" t="str">
        <f>VLOOKUP(D60, MST_CM_OFFICE!A:B,2,FALSE)</f>
        <v>健康福祉部</v>
      </c>
      <c r="H60" s="1" t="str">
        <f>MST_CM_DEP!B60</f>
        <v>出雲児童相談所</v>
      </c>
      <c r="I60" s="1" t="str">
        <f t="shared" si="4"/>
        <v>32000500180</v>
      </c>
    </row>
    <row r="61" spans="1:9" x14ac:dyDescent="0.15">
      <c r="A61" s="1" t="str">
        <f>RIGHT(MST_CM_DEP!A61,11)</f>
        <v>32000500190</v>
      </c>
      <c r="B61" s="1" t="e">
        <f t="shared" si="0"/>
        <v>#REF!</v>
      </c>
      <c r="C61" s="1" t="str">
        <f t="shared" si="1"/>
        <v>PPIDEP32000500190</v>
      </c>
      <c r="D61" s="1" t="str">
        <f t="shared" si="2"/>
        <v>PPIOFI320005</v>
      </c>
      <c r="E61" s="1" t="str">
        <f t="shared" si="3"/>
        <v>PPIORG3200</v>
      </c>
      <c r="F61" s="1" t="str">
        <f>VLOOKUP( E61,MST_CM_ORG!A:B,2)</f>
        <v>島根県</v>
      </c>
      <c r="G61" s="1" t="str">
        <f>VLOOKUP(D61, MST_CM_OFFICE!A:B,2,FALSE)</f>
        <v>健康福祉部</v>
      </c>
      <c r="H61" s="1" t="str">
        <f>MST_CM_DEP!B61</f>
        <v>浜田児童相談所</v>
      </c>
      <c r="I61" s="1" t="str">
        <f t="shared" si="4"/>
        <v>32000500190</v>
      </c>
    </row>
    <row r="62" spans="1:9" x14ac:dyDescent="0.15">
      <c r="A62" s="1" t="str">
        <f>RIGHT(MST_CM_DEP!A62,11)</f>
        <v>32000500200</v>
      </c>
      <c r="B62" s="1" t="e">
        <f t="shared" si="0"/>
        <v>#REF!</v>
      </c>
      <c r="C62" s="1" t="str">
        <f t="shared" si="1"/>
        <v>PPIDEP32000500200</v>
      </c>
      <c r="D62" s="1" t="str">
        <f t="shared" si="2"/>
        <v>PPIOFI320005</v>
      </c>
      <c r="E62" s="1" t="str">
        <f t="shared" si="3"/>
        <v>PPIORG3200</v>
      </c>
      <c r="F62" s="1" t="str">
        <f>VLOOKUP( E62,MST_CM_ORG!A:B,2)</f>
        <v>島根県</v>
      </c>
      <c r="G62" s="1" t="str">
        <f>VLOOKUP(D62, MST_CM_OFFICE!A:B,2,FALSE)</f>
        <v>健康福祉部</v>
      </c>
      <c r="H62" s="1" t="str">
        <f>MST_CM_DEP!B62</f>
        <v>益田児童相談所</v>
      </c>
      <c r="I62" s="1" t="str">
        <f t="shared" si="4"/>
        <v>32000500200</v>
      </c>
    </row>
    <row r="63" spans="1:9" x14ac:dyDescent="0.15">
      <c r="A63" s="1" t="str">
        <f>RIGHT(MST_CM_DEP!A63,11)</f>
        <v>32000500210</v>
      </c>
      <c r="B63" s="1" t="e">
        <f t="shared" si="0"/>
        <v>#REF!</v>
      </c>
      <c r="C63" s="1" t="str">
        <f t="shared" si="1"/>
        <v>PPIDEP32000500210</v>
      </c>
      <c r="D63" s="1" t="str">
        <f t="shared" si="2"/>
        <v>PPIOFI320005</v>
      </c>
      <c r="E63" s="1" t="str">
        <f t="shared" si="3"/>
        <v>PPIORG3200</v>
      </c>
      <c r="F63" s="1" t="str">
        <f>VLOOKUP( E63,MST_CM_ORG!A:B,2)</f>
        <v>島根県</v>
      </c>
      <c r="G63" s="1" t="str">
        <f>VLOOKUP(D63, MST_CM_OFFICE!A:B,2,FALSE)</f>
        <v>健康福祉部</v>
      </c>
      <c r="H63" s="1" t="str">
        <f>MST_CM_DEP!B63</f>
        <v>わかたけ学園</v>
      </c>
      <c r="I63" s="1" t="str">
        <f t="shared" si="4"/>
        <v>32000500210</v>
      </c>
    </row>
    <row r="64" spans="1:9" x14ac:dyDescent="0.15">
      <c r="A64" s="1" t="str">
        <f>RIGHT(MST_CM_DEP!A64,11)</f>
        <v>32000500220</v>
      </c>
      <c r="B64" s="1" t="e">
        <f t="shared" si="0"/>
        <v>#REF!</v>
      </c>
      <c r="C64" s="1" t="str">
        <f t="shared" si="1"/>
        <v>PPIDEP32000500220</v>
      </c>
      <c r="D64" s="1" t="str">
        <f t="shared" si="2"/>
        <v>PPIOFI320005</v>
      </c>
      <c r="E64" s="1" t="str">
        <f t="shared" si="3"/>
        <v>PPIORG3200</v>
      </c>
      <c r="F64" s="1" t="str">
        <f>VLOOKUP( E64,MST_CM_ORG!A:B,2)</f>
        <v>島根県</v>
      </c>
      <c r="G64" s="1" t="str">
        <f>VLOOKUP(D64, MST_CM_OFFICE!A:B,2,FALSE)</f>
        <v>健康福祉部</v>
      </c>
      <c r="H64" s="1" t="str">
        <f>MST_CM_DEP!B64</f>
        <v>女性相談センター</v>
      </c>
      <c r="I64" s="1" t="str">
        <f t="shared" si="4"/>
        <v>32000500220</v>
      </c>
    </row>
    <row r="65" spans="1:9" x14ac:dyDescent="0.15">
      <c r="A65" s="1" t="str">
        <f>RIGHT(MST_CM_DEP!A65,11)</f>
        <v>32000500230</v>
      </c>
      <c r="B65" s="1" t="e">
        <f t="shared" si="0"/>
        <v>#REF!</v>
      </c>
      <c r="C65" s="1" t="str">
        <f t="shared" si="1"/>
        <v>PPIDEP32000500230</v>
      </c>
      <c r="D65" s="1" t="str">
        <f t="shared" si="2"/>
        <v>PPIOFI320005</v>
      </c>
      <c r="E65" s="1" t="str">
        <f t="shared" si="3"/>
        <v>PPIORG3200</v>
      </c>
      <c r="F65" s="1" t="str">
        <f>VLOOKUP( E65,MST_CM_ORG!A:B,2)</f>
        <v>島根県</v>
      </c>
      <c r="G65" s="1" t="str">
        <f>VLOOKUP(D65, MST_CM_OFFICE!A:B,2,FALSE)</f>
        <v>健康福祉部</v>
      </c>
      <c r="H65" s="1" t="str">
        <f>MST_CM_DEP!B65</f>
        <v>心と体の相談センター</v>
      </c>
      <c r="I65" s="1" t="str">
        <f t="shared" si="4"/>
        <v>32000500230</v>
      </c>
    </row>
    <row r="66" spans="1:9" x14ac:dyDescent="0.15">
      <c r="A66" s="1" t="str">
        <f>RIGHT(MST_CM_DEP!A66,11)</f>
        <v>32000500240</v>
      </c>
      <c r="B66" s="1" t="e">
        <f t="shared" si="0"/>
        <v>#REF!</v>
      </c>
      <c r="C66" s="1" t="str">
        <f t="shared" si="1"/>
        <v>PPIDEP32000500240</v>
      </c>
      <c r="D66" s="1" t="str">
        <f t="shared" si="2"/>
        <v>PPIOFI320005</v>
      </c>
      <c r="E66" s="1" t="str">
        <f t="shared" si="3"/>
        <v>PPIORG3200</v>
      </c>
      <c r="F66" s="1" t="str">
        <f>VLOOKUP( E66,MST_CM_ORG!A:B,2)</f>
        <v>島根県</v>
      </c>
      <c r="G66" s="1" t="str">
        <f>VLOOKUP(D66, MST_CM_OFFICE!A:B,2,FALSE)</f>
        <v>健康福祉部</v>
      </c>
      <c r="H66" s="1" t="str">
        <f>MST_CM_DEP!B66</f>
        <v>食肉衛生検査所</v>
      </c>
      <c r="I66" s="1" t="str">
        <f t="shared" si="4"/>
        <v>32000500240</v>
      </c>
    </row>
    <row r="67" spans="1:9" x14ac:dyDescent="0.15">
      <c r="A67" s="1" t="str">
        <f>RIGHT(MST_CM_DEP!A67,11)</f>
        <v>32000600010</v>
      </c>
      <c r="B67" s="1" t="e">
        <f t="shared" ref="B67:B130" si="5">IF(OR(ISERROR(F67),ISERROR(G67)),"",IF(OR(org_name&lt;&gt;F67,ofi_name&lt;&gt;G67),"",CONCATENATE(G67,H67)))</f>
        <v>#REF!</v>
      </c>
      <c r="C67" s="1" t="str">
        <f t="shared" ref="C67:C130" si="6">"PPIDEP"&amp;A67</f>
        <v>PPIDEP32000600010</v>
      </c>
      <c r="D67" s="1" t="str">
        <f t="shared" ref="D67:D130" si="7">"PPIOFI"&amp;LEFT(A67,6)</f>
        <v>PPIOFI320006</v>
      </c>
      <c r="E67" s="1" t="str">
        <f t="shared" ref="E67:E130" si="8">"PPIORG" &amp;LEFT(A67,4)</f>
        <v>PPIORG3200</v>
      </c>
      <c r="F67" s="1" t="str">
        <f>VLOOKUP( E67,MST_CM_ORG!A:B,2)</f>
        <v>島根県</v>
      </c>
      <c r="G67" s="1" t="str">
        <f>VLOOKUP(D67, MST_CM_OFFICE!A:B,2,FALSE)</f>
        <v>農林水産部</v>
      </c>
      <c r="H67" s="1" t="str">
        <f>MST_CM_DEP!B67</f>
        <v>農林水産総務課</v>
      </c>
      <c r="I67" s="1" t="str">
        <f t="shared" ref="I67:I130" si="9">A67</f>
        <v>32000600010</v>
      </c>
    </row>
    <row r="68" spans="1:9" x14ac:dyDescent="0.15">
      <c r="A68" s="1" t="str">
        <f>RIGHT(MST_CM_DEP!A68,11)</f>
        <v>32000600020</v>
      </c>
      <c r="B68" s="1" t="e">
        <f t="shared" si="5"/>
        <v>#REF!</v>
      </c>
      <c r="C68" s="1" t="str">
        <f t="shared" si="6"/>
        <v>PPIDEP32000600020</v>
      </c>
      <c r="D68" s="1" t="str">
        <f t="shared" si="7"/>
        <v>PPIOFI320006</v>
      </c>
      <c r="E68" s="1" t="str">
        <f t="shared" si="8"/>
        <v>PPIORG3200</v>
      </c>
      <c r="F68" s="1" t="str">
        <f>VLOOKUP( E68,MST_CM_ORG!A:B,2)</f>
        <v>島根県</v>
      </c>
      <c r="G68" s="1" t="str">
        <f>VLOOKUP(D68, MST_CM_OFFICE!A:B,2,FALSE)</f>
        <v>農林水産部</v>
      </c>
      <c r="H68" s="1" t="str">
        <f>MST_CM_DEP!B68</f>
        <v>農業経営課</v>
      </c>
      <c r="I68" s="1" t="str">
        <f t="shared" si="9"/>
        <v>32000600020</v>
      </c>
    </row>
    <row r="69" spans="1:9" x14ac:dyDescent="0.15">
      <c r="A69" s="1" t="str">
        <f>RIGHT(MST_CM_DEP!A69,11)</f>
        <v>32000600030</v>
      </c>
      <c r="B69" s="1" t="e">
        <f t="shared" si="5"/>
        <v>#REF!</v>
      </c>
      <c r="C69" s="1" t="str">
        <f t="shared" si="6"/>
        <v>PPIDEP32000600030</v>
      </c>
      <c r="D69" s="1" t="str">
        <f t="shared" si="7"/>
        <v>PPIOFI320006</v>
      </c>
      <c r="E69" s="1" t="str">
        <f t="shared" si="8"/>
        <v>PPIORG3200</v>
      </c>
      <c r="F69" s="1" t="str">
        <f>VLOOKUP( E69,MST_CM_ORG!A:B,2)</f>
        <v>島根県</v>
      </c>
      <c r="G69" s="1" t="str">
        <f>VLOOKUP(D69, MST_CM_OFFICE!A:B,2,FALSE)</f>
        <v>農林水産部</v>
      </c>
      <c r="H69" s="1" t="str">
        <f>MST_CM_DEP!B69</f>
        <v>農畜産振興課</v>
      </c>
      <c r="I69" s="1" t="str">
        <f t="shared" si="9"/>
        <v>32000600030</v>
      </c>
    </row>
    <row r="70" spans="1:9" x14ac:dyDescent="0.15">
      <c r="A70" s="1" t="str">
        <f>RIGHT(MST_CM_DEP!A70,11)</f>
        <v>32000600040</v>
      </c>
      <c r="B70" s="1" t="e">
        <f t="shared" si="5"/>
        <v>#REF!</v>
      </c>
      <c r="C70" s="1" t="str">
        <f t="shared" si="6"/>
        <v>PPIDEP32000600040</v>
      </c>
      <c r="D70" s="1" t="str">
        <f t="shared" si="7"/>
        <v>PPIOFI320006</v>
      </c>
      <c r="E70" s="1" t="str">
        <f t="shared" si="8"/>
        <v>PPIORG3200</v>
      </c>
      <c r="F70" s="1" t="str">
        <f>VLOOKUP( E70,MST_CM_ORG!A:B,2)</f>
        <v>島根県</v>
      </c>
      <c r="G70" s="1" t="str">
        <f>VLOOKUP(D70, MST_CM_OFFICE!A:B,2,FALSE)</f>
        <v>農林水産部</v>
      </c>
      <c r="H70" s="1" t="str">
        <f>MST_CM_DEP!B70</f>
        <v>しまねブランド推進室</v>
      </c>
      <c r="I70" s="1" t="str">
        <f t="shared" si="9"/>
        <v>32000600040</v>
      </c>
    </row>
    <row r="71" spans="1:9" x14ac:dyDescent="0.15">
      <c r="A71" s="1" t="str">
        <f>RIGHT(MST_CM_DEP!A71,11)</f>
        <v>32000600050</v>
      </c>
      <c r="B71" s="1" t="e">
        <f t="shared" si="5"/>
        <v>#REF!</v>
      </c>
      <c r="C71" s="1" t="str">
        <f t="shared" si="6"/>
        <v>PPIDEP32000600050</v>
      </c>
      <c r="D71" s="1" t="str">
        <f t="shared" si="7"/>
        <v>PPIOFI320006</v>
      </c>
      <c r="E71" s="1" t="str">
        <f t="shared" si="8"/>
        <v>PPIORG3200</v>
      </c>
      <c r="F71" s="1" t="str">
        <f>VLOOKUP( E71,MST_CM_ORG!A:B,2)</f>
        <v>島根県</v>
      </c>
      <c r="G71" s="1" t="str">
        <f>VLOOKUP(D71, MST_CM_OFFICE!A:B,2,FALSE)</f>
        <v>農林水産部</v>
      </c>
      <c r="H71" s="1" t="str">
        <f>MST_CM_DEP!B71</f>
        <v>農村整備課</v>
      </c>
      <c r="I71" s="1" t="str">
        <f t="shared" si="9"/>
        <v>32000600050</v>
      </c>
    </row>
    <row r="72" spans="1:9" x14ac:dyDescent="0.15">
      <c r="A72" s="1" t="str">
        <f>RIGHT(MST_CM_DEP!A72,11)</f>
        <v>32000600060</v>
      </c>
      <c r="B72" s="1" t="e">
        <f t="shared" si="5"/>
        <v>#REF!</v>
      </c>
      <c r="C72" s="1" t="str">
        <f t="shared" si="6"/>
        <v>PPIDEP32000600060</v>
      </c>
      <c r="D72" s="1" t="str">
        <f t="shared" si="7"/>
        <v>PPIOFI320006</v>
      </c>
      <c r="E72" s="1" t="str">
        <f t="shared" si="8"/>
        <v>PPIORG3200</v>
      </c>
      <c r="F72" s="1" t="str">
        <f>VLOOKUP( E72,MST_CM_ORG!A:B,2)</f>
        <v>島根県</v>
      </c>
      <c r="G72" s="1" t="str">
        <f>VLOOKUP(D72, MST_CM_OFFICE!A:B,2,FALSE)</f>
        <v>農林水産部</v>
      </c>
      <c r="H72" s="1" t="str">
        <f>MST_CM_DEP!B72</f>
        <v>農地整備課</v>
      </c>
      <c r="I72" s="1" t="str">
        <f t="shared" si="9"/>
        <v>32000600060</v>
      </c>
    </row>
    <row r="73" spans="1:9" x14ac:dyDescent="0.15">
      <c r="A73" s="1" t="str">
        <f>RIGHT(MST_CM_DEP!A73,11)</f>
        <v>32000600070</v>
      </c>
      <c r="B73" s="1" t="e">
        <f t="shared" si="5"/>
        <v>#REF!</v>
      </c>
      <c r="C73" s="1" t="str">
        <f t="shared" si="6"/>
        <v>PPIDEP32000600070</v>
      </c>
      <c r="D73" s="1" t="str">
        <f t="shared" si="7"/>
        <v>PPIOFI320006</v>
      </c>
      <c r="E73" s="1" t="str">
        <f t="shared" si="8"/>
        <v>PPIORG3200</v>
      </c>
      <c r="F73" s="1" t="str">
        <f>VLOOKUP( E73,MST_CM_ORG!A:B,2)</f>
        <v>島根県</v>
      </c>
      <c r="G73" s="1" t="str">
        <f>VLOOKUP(D73, MST_CM_OFFICE!A:B,2,FALSE)</f>
        <v>農林水産部</v>
      </c>
      <c r="H73" s="1" t="str">
        <f>MST_CM_DEP!B73</f>
        <v>林業課</v>
      </c>
      <c r="I73" s="1" t="str">
        <f t="shared" si="9"/>
        <v>32000600070</v>
      </c>
    </row>
    <row r="74" spans="1:9" x14ac:dyDescent="0.15">
      <c r="A74" s="1" t="str">
        <f>RIGHT(MST_CM_DEP!A74,11)</f>
        <v>32000600080</v>
      </c>
      <c r="B74" s="1" t="e">
        <f t="shared" si="5"/>
        <v>#REF!</v>
      </c>
      <c r="C74" s="1" t="str">
        <f t="shared" si="6"/>
        <v>PPIDEP32000600080</v>
      </c>
      <c r="D74" s="1" t="str">
        <f t="shared" si="7"/>
        <v>PPIOFI320006</v>
      </c>
      <c r="E74" s="1" t="str">
        <f t="shared" si="8"/>
        <v>PPIORG3200</v>
      </c>
      <c r="F74" s="1" t="str">
        <f>VLOOKUP( E74,MST_CM_ORG!A:B,2)</f>
        <v>島根県</v>
      </c>
      <c r="G74" s="1" t="str">
        <f>VLOOKUP(D74, MST_CM_OFFICE!A:B,2,FALSE)</f>
        <v>農林水産部</v>
      </c>
      <c r="H74" s="1" t="str">
        <f>MST_CM_DEP!B74</f>
        <v>森林整備課</v>
      </c>
      <c r="I74" s="1" t="str">
        <f t="shared" si="9"/>
        <v>32000600080</v>
      </c>
    </row>
    <row r="75" spans="1:9" x14ac:dyDescent="0.15">
      <c r="A75" s="1" t="str">
        <f>RIGHT(MST_CM_DEP!A75,11)</f>
        <v>32000600090</v>
      </c>
      <c r="B75" s="1" t="e">
        <f t="shared" si="5"/>
        <v>#REF!</v>
      </c>
      <c r="C75" s="1" t="str">
        <f t="shared" si="6"/>
        <v>PPIDEP32000600090</v>
      </c>
      <c r="D75" s="1" t="str">
        <f t="shared" si="7"/>
        <v>PPIOFI320006</v>
      </c>
      <c r="E75" s="1" t="str">
        <f t="shared" si="8"/>
        <v>PPIORG3200</v>
      </c>
      <c r="F75" s="1" t="str">
        <f>VLOOKUP( E75,MST_CM_ORG!A:B,2)</f>
        <v>島根県</v>
      </c>
      <c r="G75" s="1" t="str">
        <f>VLOOKUP(D75, MST_CM_OFFICE!A:B,2,FALSE)</f>
        <v>農林水産部</v>
      </c>
      <c r="H75" s="1" t="str">
        <f>MST_CM_DEP!B75</f>
        <v>水産課</v>
      </c>
      <c r="I75" s="1" t="str">
        <f t="shared" si="9"/>
        <v>32000600090</v>
      </c>
    </row>
    <row r="76" spans="1:9" x14ac:dyDescent="0.15">
      <c r="A76" s="1" t="str">
        <f>RIGHT(MST_CM_DEP!A76,11)</f>
        <v>32000600100</v>
      </c>
      <c r="B76" s="1" t="e">
        <f t="shared" si="5"/>
        <v>#REF!</v>
      </c>
      <c r="C76" s="1" t="str">
        <f t="shared" si="6"/>
        <v>PPIDEP32000600100</v>
      </c>
      <c r="D76" s="1" t="str">
        <f t="shared" si="7"/>
        <v>PPIOFI320006</v>
      </c>
      <c r="E76" s="1" t="str">
        <f t="shared" si="8"/>
        <v>PPIORG3200</v>
      </c>
      <c r="F76" s="1" t="str">
        <f>VLOOKUP( E76,MST_CM_ORG!A:B,2)</f>
        <v>島根県</v>
      </c>
      <c r="G76" s="1" t="str">
        <f>VLOOKUP(D76, MST_CM_OFFICE!A:B,2,FALSE)</f>
        <v>農林水産部</v>
      </c>
      <c r="H76" s="1" t="str">
        <f>MST_CM_DEP!B76</f>
        <v>漁港漁場整備課</v>
      </c>
      <c r="I76" s="1" t="str">
        <f t="shared" si="9"/>
        <v>32000600100</v>
      </c>
    </row>
    <row r="77" spans="1:9" x14ac:dyDescent="0.15">
      <c r="A77" s="1" t="str">
        <f>RIGHT(MST_CM_DEP!A77,11)</f>
        <v>32000600110</v>
      </c>
      <c r="B77" s="1" t="e">
        <f t="shared" si="5"/>
        <v>#REF!</v>
      </c>
      <c r="C77" s="1" t="str">
        <f t="shared" si="6"/>
        <v>PPIDEP32000600110</v>
      </c>
      <c r="D77" s="1" t="str">
        <f t="shared" si="7"/>
        <v>PPIOFI320006</v>
      </c>
      <c r="E77" s="1" t="str">
        <f t="shared" si="8"/>
        <v>PPIORG3200</v>
      </c>
      <c r="F77" s="1" t="str">
        <f>VLOOKUP( E77,MST_CM_ORG!A:B,2)</f>
        <v>島根県</v>
      </c>
      <c r="G77" s="1" t="str">
        <f>VLOOKUP(D77, MST_CM_OFFICE!A:B,2,FALSE)</f>
        <v>農林水産部</v>
      </c>
      <c r="H77" s="1" t="str">
        <f>MST_CM_DEP!B77</f>
        <v>東部農林振興センター</v>
      </c>
      <c r="I77" s="1" t="str">
        <f t="shared" si="9"/>
        <v>32000600110</v>
      </c>
    </row>
    <row r="78" spans="1:9" x14ac:dyDescent="0.15">
      <c r="A78" s="1" t="str">
        <f>RIGHT(MST_CM_DEP!A78,11)</f>
        <v>32000600120</v>
      </c>
      <c r="B78" s="1" t="e">
        <f t="shared" si="5"/>
        <v>#REF!</v>
      </c>
      <c r="C78" s="1" t="str">
        <f t="shared" si="6"/>
        <v>PPIDEP32000600120</v>
      </c>
      <c r="D78" s="1" t="str">
        <f t="shared" si="7"/>
        <v>PPIOFI320006</v>
      </c>
      <c r="E78" s="1" t="str">
        <f t="shared" si="8"/>
        <v>PPIORG3200</v>
      </c>
      <c r="F78" s="1" t="str">
        <f>VLOOKUP( E78,MST_CM_ORG!A:B,2)</f>
        <v>島根県</v>
      </c>
      <c r="G78" s="1" t="str">
        <f>VLOOKUP(D78, MST_CM_OFFICE!A:B,2,FALSE)</f>
        <v>農林水産部</v>
      </c>
      <c r="H78" s="1" t="str">
        <f>MST_CM_DEP!B78</f>
        <v>東部農林振興センター（雲南事務所）</v>
      </c>
      <c r="I78" s="1" t="str">
        <f t="shared" si="9"/>
        <v>32000600120</v>
      </c>
    </row>
    <row r="79" spans="1:9" x14ac:dyDescent="0.15">
      <c r="A79" s="1" t="str">
        <f>RIGHT(MST_CM_DEP!A79,11)</f>
        <v>32000600130</v>
      </c>
      <c r="B79" s="1" t="e">
        <f t="shared" si="5"/>
        <v>#REF!</v>
      </c>
      <c r="C79" s="1" t="str">
        <f t="shared" si="6"/>
        <v>PPIDEP32000600130</v>
      </c>
      <c r="D79" s="1" t="str">
        <f t="shared" si="7"/>
        <v>PPIOFI320006</v>
      </c>
      <c r="E79" s="1" t="str">
        <f t="shared" si="8"/>
        <v>PPIORG3200</v>
      </c>
      <c r="F79" s="1" t="str">
        <f>VLOOKUP( E79,MST_CM_ORG!A:B,2)</f>
        <v>島根県</v>
      </c>
      <c r="G79" s="1" t="str">
        <f>VLOOKUP(D79, MST_CM_OFFICE!A:B,2,FALSE)</f>
        <v>農林水産部</v>
      </c>
      <c r="H79" s="1" t="str">
        <f>MST_CM_DEP!B79</f>
        <v>東部農林振興センター（出雲事務所）</v>
      </c>
      <c r="I79" s="1" t="str">
        <f t="shared" si="9"/>
        <v>32000600130</v>
      </c>
    </row>
    <row r="80" spans="1:9" x14ac:dyDescent="0.15">
      <c r="A80" s="1" t="str">
        <f>RIGHT(MST_CM_DEP!A80,11)</f>
        <v>32000600140</v>
      </c>
      <c r="B80" s="1" t="e">
        <f t="shared" si="5"/>
        <v>#REF!</v>
      </c>
      <c r="C80" s="1" t="str">
        <f t="shared" si="6"/>
        <v>PPIDEP32000600140</v>
      </c>
      <c r="D80" s="1" t="str">
        <f t="shared" si="7"/>
        <v>PPIOFI320006</v>
      </c>
      <c r="E80" s="1" t="str">
        <f t="shared" si="8"/>
        <v>PPIORG3200</v>
      </c>
      <c r="F80" s="1" t="str">
        <f>VLOOKUP( E80,MST_CM_ORG!A:B,2)</f>
        <v>島根県</v>
      </c>
      <c r="G80" s="1" t="str">
        <f>VLOOKUP(D80, MST_CM_OFFICE!A:B,2,FALSE)</f>
        <v>農林水産部</v>
      </c>
      <c r="H80" s="1" t="str">
        <f>MST_CM_DEP!B80</f>
        <v>西部農林振興センター</v>
      </c>
      <c r="I80" s="1" t="str">
        <f t="shared" si="9"/>
        <v>32000600140</v>
      </c>
    </row>
    <row r="81" spans="1:9" x14ac:dyDescent="0.15">
      <c r="A81" s="1" t="str">
        <f>RIGHT(MST_CM_DEP!A81,11)</f>
        <v>32000600150</v>
      </c>
      <c r="B81" s="1" t="e">
        <f t="shared" si="5"/>
        <v>#REF!</v>
      </c>
      <c r="C81" s="1" t="str">
        <f t="shared" si="6"/>
        <v>PPIDEP32000600150</v>
      </c>
      <c r="D81" s="1" t="str">
        <f t="shared" si="7"/>
        <v>PPIOFI320006</v>
      </c>
      <c r="E81" s="1" t="str">
        <f t="shared" si="8"/>
        <v>PPIORG3200</v>
      </c>
      <c r="F81" s="1" t="str">
        <f>VLOOKUP( E81,MST_CM_ORG!A:B,2)</f>
        <v>島根県</v>
      </c>
      <c r="G81" s="1" t="str">
        <f>VLOOKUP(D81, MST_CM_OFFICE!A:B,2,FALSE)</f>
        <v>農林水産部</v>
      </c>
      <c r="H81" s="1" t="str">
        <f>MST_CM_DEP!B81</f>
        <v>西部農林振興センター（県央事務所）</v>
      </c>
      <c r="I81" s="1" t="str">
        <f t="shared" si="9"/>
        <v>32000600150</v>
      </c>
    </row>
    <row r="82" spans="1:9" x14ac:dyDescent="0.15">
      <c r="A82" s="1" t="str">
        <f>RIGHT(MST_CM_DEP!A82,11)</f>
        <v>32000600160</v>
      </c>
      <c r="B82" s="1" t="e">
        <f t="shared" si="5"/>
        <v>#REF!</v>
      </c>
      <c r="C82" s="1" t="str">
        <f t="shared" si="6"/>
        <v>PPIDEP32000600160</v>
      </c>
      <c r="D82" s="1" t="str">
        <f t="shared" si="7"/>
        <v>PPIOFI320006</v>
      </c>
      <c r="E82" s="1" t="str">
        <f t="shared" si="8"/>
        <v>PPIORG3200</v>
      </c>
      <c r="F82" s="1" t="str">
        <f>VLOOKUP( E82,MST_CM_ORG!A:B,2)</f>
        <v>島根県</v>
      </c>
      <c r="G82" s="1" t="str">
        <f>VLOOKUP(D82, MST_CM_OFFICE!A:B,2,FALSE)</f>
        <v>農林水産部</v>
      </c>
      <c r="H82" s="1" t="str">
        <f>MST_CM_DEP!B82</f>
        <v>西部農林振興センター（益田事務所）</v>
      </c>
      <c r="I82" s="1" t="str">
        <f t="shared" si="9"/>
        <v>32000600160</v>
      </c>
    </row>
    <row r="83" spans="1:9" x14ac:dyDescent="0.15">
      <c r="A83" s="1" t="str">
        <f>RIGHT(MST_CM_DEP!A83,11)</f>
        <v>32000600170</v>
      </c>
      <c r="B83" s="1" t="e">
        <f t="shared" si="5"/>
        <v>#REF!</v>
      </c>
      <c r="C83" s="1" t="str">
        <f t="shared" si="6"/>
        <v>PPIDEP32000600170</v>
      </c>
      <c r="D83" s="1" t="str">
        <f t="shared" si="7"/>
        <v>PPIOFI320006</v>
      </c>
      <c r="E83" s="1" t="str">
        <f t="shared" si="8"/>
        <v>PPIORG3200</v>
      </c>
      <c r="F83" s="1" t="str">
        <f>VLOOKUP( E83,MST_CM_ORG!A:B,2)</f>
        <v>島根県</v>
      </c>
      <c r="G83" s="1" t="str">
        <f>VLOOKUP(D83, MST_CM_OFFICE!A:B,2,FALSE)</f>
        <v>農林水産部</v>
      </c>
      <c r="H83" s="1" t="str">
        <f>MST_CM_DEP!B83</f>
        <v>農業技術センター</v>
      </c>
      <c r="I83" s="1" t="str">
        <f t="shared" si="9"/>
        <v>32000600170</v>
      </c>
    </row>
    <row r="84" spans="1:9" x14ac:dyDescent="0.15">
      <c r="A84" s="1" t="str">
        <f>RIGHT(MST_CM_DEP!A84,11)</f>
        <v>32000600180</v>
      </c>
      <c r="B84" s="1" t="e">
        <f t="shared" si="5"/>
        <v>#REF!</v>
      </c>
      <c r="C84" s="1" t="str">
        <f t="shared" si="6"/>
        <v>PPIDEP32000600180</v>
      </c>
      <c r="D84" s="1" t="str">
        <f t="shared" si="7"/>
        <v>PPIOFI320006</v>
      </c>
      <c r="E84" s="1" t="str">
        <f t="shared" si="8"/>
        <v>PPIORG3200</v>
      </c>
      <c r="F84" s="1" t="str">
        <f>VLOOKUP( E84,MST_CM_ORG!A:B,2)</f>
        <v>島根県</v>
      </c>
      <c r="G84" s="1" t="str">
        <f>VLOOKUP(D84, MST_CM_OFFICE!A:B,2,FALSE)</f>
        <v>農林水産部</v>
      </c>
      <c r="H84" s="1" t="str">
        <f>MST_CM_DEP!B84</f>
        <v>病害虫防除所</v>
      </c>
      <c r="I84" s="1" t="str">
        <f t="shared" si="9"/>
        <v>32000600180</v>
      </c>
    </row>
    <row r="85" spans="1:9" x14ac:dyDescent="0.15">
      <c r="A85" s="1" t="str">
        <f>RIGHT(MST_CM_DEP!A85,11)</f>
        <v>32000600190</v>
      </c>
      <c r="B85" s="1" t="e">
        <f t="shared" si="5"/>
        <v>#REF!</v>
      </c>
      <c r="C85" s="1" t="str">
        <f t="shared" si="6"/>
        <v>PPIDEP32000600190</v>
      </c>
      <c r="D85" s="1" t="str">
        <f t="shared" si="7"/>
        <v>PPIOFI320006</v>
      </c>
      <c r="E85" s="1" t="str">
        <f t="shared" si="8"/>
        <v>PPIORG3200</v>
      </c>
      <c r="F85" s="1" t="str">
        <f>VLOOKUP( E85,MST_CM_ORG!A:B,2)</f>
        <v>島根県</v>
      </c>
      <c r="G85" s="1" t="str">
        <f>VLOOKUP(D85, MST_CM_OFFICE!A:B,2,FALSE)</f>
        <v>農林水産部</v>
      </c>
      <c r="H85" s="1" t="str">
        <f>MST_CM_DEP!B85</f>
        <v>農業大学校</v>
      </c>
      <c r="I85" s="1" t="str">
        <f t="shared" si="9"/>
        <v>32000600190</v>
      </c>
    </row>
    <row r="86" spans="1:9" x14ac:dyDescent="0.15">
      <c r="A86" s="1" t="str">
        <f>RIGHT(MST_CM_DEP!A86,11)</f>
        <v>32000600200</v>
      </c>
      <c r="B86" s="1" t="e">
        <f t="shared" si="5"/>
        <v>#REF!</v>
      </c>
      <c r="C86" s="1" t="str">
        <f t="shared" si="6"/>
        <v>PPIDEP32000600200</v>
      </c>
      <c r="D86" s="1" t="str">
        <f t="shared" si="7"/>
        <v>PPIOFI320006</v>
      </c>
      <c r="E86" s="1" t="str">
        <f t="shared" si="8"/>
        <v>PPIORG3200</v>
      </c>
      <c r="F86" s="1" t="str">
        <f>VLOOKUP( E86,MST_CM_ORG!A:B,2)</f>
        <v>島根県</v>
      </c>
      <c r="G86" s="1" t="str">
        <f>VLOOKUP(D86, MST_CM_OFFICE!A:B,2,FALSE)</f>
        <v>農林水産部</v>
      </c>
      <c r="H86" s="1" t="str">
        <f>MST_CM_DEP!B86</f>
        <v>畜産技術センター</v>
      </c>
      <c r="I86" s="1" t="str">
        <f t="shared" si="9"/>
        <v>32000600200</v>
      </c>
    </row>
    <row r="87" spans="1:9" x14ac:dyDescent="0.15">
      <c r="A87" s="1" t="str">
        <f>RIGHT(MST_CM_DEP!A87,11)</f>
        <v>32000600210</v>
      </c>
      <c r="B87" s="1" t="e">
        <f t="shared" si="5"/>
        <v>#REF!</v>
      </c>
      <c r="C87" s="1" t="str">
        <f t="shared" si="6"/>
        <v>PPIDEP32000600210</v>
      </c>
      <c r="D87" s="1" t="str">
        <f t="shared" si="7"/>
        <v>PPIOFI320006</v>
      </c>
      <c r="E87" s="1" t="str">
        <f t="shared" si="8"/>
        <v>PPIORG3200</v>
      </c>
      <c r="F87" s="1" t="str">
        <f>VLOOKUP( E87,MST_CM_ORG!A:B,2)</f>
        <v>島根県</v>
      </c>
      <c r="G87" s="1" t="str">
        <f>VLOOKUP(D87, MST_CM_OFFICE!A:B,2,FALSE)</f>
        <v>農林水産部</v>
      </c>
      <c r="H87" s="1" t="str">
        <f>MST_CM_DEP!B87</f>
        <v>松江水産事務所</v>
      </c>
      <c r="I87" s="1" t="str">
        <f t="shared" si="9"/>
        <v>32000600210</v>
      </c>
    </row>
    <row r="88" spans="1:9" x14ac:dyDescent="0.15">
      <c r="A88" s="1" t="str">
        <f>RIGHT(MST_CM_DEP!A88,11)</f>
        <v>32000600220</v>
      </c>
      <c r="B88" s="1" t="e">
        <f t="shared" si="5"/>
        <v>#REF!</v>
      </c>
      <c r="C88" s="1" t="str">
        <f t="shared" si="6"/>
        <v>PPIDEP32000600220</v>
      </c>
      <c r="D88" s="1" t="str">
        <f t="shared" si="7"/>
        <v>PPIOFI320006</v>
      </c>
      <c r="E88" s="1" t="str">
        <f t="shared" si="8"/>
        <v>PPIORG3200</v>
      </c>
      <c r="F88" s="1" t="str">
        <f>VLOOKUP( E88,MST_CM_ORG!A:B,2)</f>
        <v>島根県</v>
      </c>
      <c r="G88" s="1" t="str">
        <f>VLOOKUP(D88, MST_CM_OFFICE!A:B,2,FALSE)</f>
        <v>農林水産部</v>
      </c>
      <c r="H88" s="1" t="str">
        <f>MST_CM_DEP!B88</f>
        <v>浜田水産事務所</v>
      </c>
      <c r="I88" s="1" t="str">
        <f t="shared" si="9"/>
        <v>32000600220</v>
      </c>
    </row>
    <row r="89" spans="1:9" x14ac:dyDescent="0.15">
      <c r="A89" s="1" t="str">
        <f>RIGHT(MST_CM_DEP!A89,11)</f>
        <v>32000600230</v>
      </c>
      <c r="B89" s="1" t="e">
        <f t="shared" si="5"/>
        <v>#REF!</v>
      </c>
      <c r="C89" s="1" t="str">
        <f t="shared" si="6"/>
        <v>PPIDEP32000600230</v>
      </c>
      <c r="D89" s="1" t="str">
        <f t="shared" si="7"/>
        <v>PPIOFI320006</v>
      </c>
      <c r="E89" s="1" t="str">
        <f t="shared" si="8"/>
        <v>PPIORG3200</v>
      </c>
      <c r="F89" s="1" t="str">
        <f>VLOOKUP( E89,MST_CM_ORG!A:B,2)</f>
        <v>島根県</v>
      </c>
      <c r="G89" s="1" t="str">
        <f>VLOOKUP(D89, MST_CM_OFFICE!A:B,2,FALSE)</f>
        <v>農林水産部</v>
      </c>
      <c r="H89" s="1" t="str">
        <f>MST_CM_DEP!B89</f>
        <v>水産技術センター</v>
      </c>
      <c r="I89" s="1" t="str">
        <f t="shared" si="9"/>
        <v>32000600230</v>
      </c>
    </row>
    <row r="90" spans="1:9" x14ac:dyDescent="0.15">
      <c r="A90" s="1" t="str">
        <f>RIGHT(MST_CM_DEP!A90,11)</f>
        <v>32000700010</v>
      </c>
      <c r="B90" s="1" t="e">
        <f t="shared" si="5"/>
        <v>#REF!</v>
      </c>
      <c r="C90" s="1" t="str">
        <f t="shared" si="6"/>
        <v>PPIDEP32000700010</v>
      </c>
      <c r="D90" s="1" t="str">
        <f t="shared" si="7"/>
        <v>PPIOFI320007</v>
      </c>
      <c r="E90" s="1" t="str">
        <f t="shared" si="8"/>
        <v>PPIORG3200</v>
      </c>
      <c r="F90" s="1" t="str">
        <f>VLOOKUP( E90,MST_CM_ORG!A:B,2)</f>
        <v>島根県</v>
      </c>
      <c r="G90" s="1" t="str">
        <f>VLOOKUP(D90, MST_CM_OFFICE!A:B,2,FALSE)</f>
        <v>商工労働部</v>
      </c>
      <c r="H90" s="1" t="str">
        <f>MST_CM_DEP!B90</f>
        <v>商工政策課</v>
      </c>
      <c r="I90" s="1" t="str">
        <f t="shared" si="9"/>
        <v>32000700010</v>
      </c>
    </row>
    <row r="91" spans="1:9" x14ac:dyDescent="0.15">
      <c r="A91" s="1" t="str">
        <f>RIGHT(MST_CM_DEP!A91,11)</f>
        <v>32000700020</v>
      </c>
      <c r="B91" s="1" t="e">
        <f t="shared" si="5"/>
        <v>#REF!</v>
      </c>
      <c r="C91" s="1" t="str">
        <f t="shared" si="6"/>
        <v>PPIDEP32000700020</v>
      </c>
      <c r="D91" s="1" t="str">
        <f t="shared" si="7"/>
        <v>PPIOFI320007</v>
      </c>
      <c r="E91" s="1" t="str">
        <f t="shared" si="8"/>
        <v>PPIORG3200</v>
      </c>
      <c r="F91" s="1" t="str">
        <f>VLOOKUP( E91,MST_CM_ORG!A:B,2)</f>
        <v>島根県</v>
      </c>
      <c r="G91" s="1" t="str">
        <f>VLOOKUP(D91, MST_CM_OFFICE!A:B,2,FALSE)</f>
        <v>商工労働部</v>
      </c>
      <c r="H91" s="1" t="str">
        <f>MST_CM_DEP!B91</f>
        <v>観光振興課</v>
      </c>
      <c r="I91" s="1" t="str">
        <f t="shared" si="9"/>
        <v>32000700020</v>
      </c>
    </row>
    <row r="92" spans="1:9" x14ac:dyDescent="0.15">
      <c r="A92" s="1" t="str">
        <f>RIGHT(MST_CM_DEP!A92,11)</f>
        <v>32000700030</v>
      </c>
      <c r="B92" s="1" t="e">
        <f t="shared" si="5"/>
        <v>#REF!</v>
      </c>
      <c r="C92" s="1" t="str">
        <f t="shared" si="6"/>
        <v>PPIDEP32000700030</v>
      </c>
      <c r="D92" s="1" t="str">
        <f t="shared" si="7"/>
        <v>PPIOFI320007</v>
      </c>
      <c r="E92" s="1" t="str">
        <f t="shared" si="8"/>
        <v>PPIORG3200</v>
      </c>
      <c r="F92" s="1" t="str">
        <f>VLOOKUP( E92,MST_CM_ORG!A:B,2)</f>
        <v>島根県</v>
      </c>
      <c r="G92" s="1" t="str">
        <f>VLOOKUP(D92, MST_CM_OFFICE!A:B,2,FALSE)</f>
        <v>商工労働部</v>
      </c>
      <c r="H92" s="1" t="str">
        <f>MST_CM_DEP!B92</f>
        <v>しまねブランド推進課</v>
      </c>
      <c r="I92" s="1" t="str">
        <f t="shared" si="9"/>
        <v>32000700030</v>
      </c>
    </row>
    <row r="93" spans="1:9" x14ac:dyDescent="0.15">
      <c r="A93" s="1" t="str">
        <f>RIGHT(MST_CM_DEP!A93,11)</f>
        <v>32000700040</v>
      </c>
      <c r="B93" s="1" t="e">
        <f t="shared" si="5"/>
        <v>#REF!</v>
      </c>
      <c r="C93" s="1" t="str">
        <f t="shared" si="6"/>
        <v>PPIDEP32000700040</v>
      </c>
      <c r="D93" s="1" t="str">
        <f t="shared" si="7"/>
        <v>PPIOFI320007</v>
      </c>
      <c r="E93" s="1" t="str">
        <f t="shared" si="8"/>
        <v>PPIORG3200</v>
      </c>
      <c r="F93" s="1" t="str">
        <f>VLOOKUP( E93,MST_CM_ORG!A:B,2)</f>
        <v>島根県</v>
      </c>
      <c r="G93" s="1" t="str">
        <f>VLOOKUP(D93, MST_CM_OFFICE!A:B,2,FALSE)</f>
        <v>商工労働部</v>
      </c>
      <c r="H93" s="1" t="str">
        <f>MST_CM_DEP!B93</f>
        <v>産業振興課</v>
      </c>
      <c r="I93" s="1" t="str">
        <f t="shared" si="9"/>
        <v>32000700040</v>
      </c>
    </row>
    <row r="94" spans="1:9" x14ac:dyDescent="0.15">
      <c r="A94" s="1" t="str">
        <f>RIGHT(MST_CM_DEP!A94,11)</f>
        <v>32000700050</v>
      </c>
      <c r="B94" s="1" t="e">
        <f t="shared" si="5"/>
        <v>#REF!</v>
      </c>
      <c r="C94" s="1" t="str">
        <f t="shared" si="6"/>
        <v>PPIDEP32000700050</v>
      </c>
      <c r="D94" s="1" t="str">
        <f t="shared" si="7"/>
        <v>PPIOFI320007</v>
      </c>
      <c r="E94" s="1" t="str">
        <f t="shared" si="8"/>
        <v>PPIORG3200</v>
      </c>
      <c r="F94" s="1" t="str">
        <f>VLOOKUP( E94,MST_CM_ORG!A:B,2)</f>
        <v>島根県</v>
      </c>
      <c r="G94" s="1" t="str">
        <f>VLOOKUP(D94, MST_CM_OFFICE!A:B,2,FALSE)</f>
        <v>商工労働部</v>
      </c>
      <c r="H94" s="1" t="str">
        <f>MST_CM_DEP!B94</f>
        <v>企業立地課</v>
      </c>
      <c r="I94" s="1" t="str">
        <f t="shared" si="9"/>
        <v>32000700050</v>
      </c>
    </row>
    <row r="95" spans="1:9" x14ac:dyDescent="0.15">
      <c r="A95" s="1" t="str">
        <f>RIGHT(MST_CM_DEP!A95,11)</f>
        <v>32000700060</v>
      </c>
      <c r="B95" s="1" t="e">
        <f t="shared" si="5"/>
        <v>#REF!</v>
      </c>
      <c r="C95" s="1" t="str">
        <f t="shared" si="6"/>
        <v>PPIDEP32000700060</v>
      </c>
      <c r="D95" s="1" t="str">
        <f t="shared" si="7"/>
        <v>PPIOFI320007</v>
      </c>
      <c r="E95" s="1" t="str">
        <f t="shared" si="8"/>
        <v>PPIORG3200</v>
      </c>
      <c r="F95" s="1" t="str">
        <f>VLOOKUP( E95,MST_CM_ORG!A:B,2)</f>
        <v>島根県</v>
      </c>
      <c r="G95" s="1" t="str">
        <f>VLOOKUP(D95, MST_CM_OFFICE!A:B,2,FALSE)</f>
        <v>商工労働部</v>
      </c>
      <c r="H95" s="1" t="str">
        <f>MST_CM_DEP!B95</f>
        <v>中小企業課</v>
      </c>
      <c r="I95" s="1" t="str">
        <f t="shared" si="9"/>
        <v>32000700060</v>
      </c>
    </row>
    <row r="96" spans="1:9" x14ac:dyDescent="0.15">
      <c r="A96" s="1" t="str">
        <f>RIGHT(MST_CM_DEP!A96,11)</f>
        <v>32000700070</v>
      </c>
      <c r="B96" s="1" t="e">
        <f t="shared" si="5"/>
        <v>#REF!</v>
      </c>
      <c r="C96" s="1" t="str">
        <f t="shared" si="6"/>
        <v>PPIDEP32000700070</v>
      </c>
      <c r="D96" s="1" t="str">
        <f t="shared" si="7"/>
        <v>PPIOFI320007</v>
      </c>
      <c r="E96" s="1" t="str">
        <f t="shared" si="8"/>
        <v>PPIORG3200</v>
      </c>
      <c r="F96" s="1" t="str">
        <f>VLOOKUP( E96,MST_CM_ORG!A:B,2)</f>
        <v>島根県</v>
      </c>
      <c r="G96" s="1" t="str">
        <f>VLOOKUP(D96, MST_CM_OFFICE!A:B,2,FALSE)</f>
        <v>商工労働部</v>
      </c>
      <c r="H96" s="1" t="str">
        <f>MST_CM_DEP!B96</f>
        <v>雇用政策課</v>
      </c>
      <c r="I96" s="1" t="str">
        <f t="shared" si="9"/>
        <v>32000700070</v>
      </c>
    </row>
    <row r="97" spans="1:9" x14ac:dyDescent="0.15">
      <c r="A97" s="1" t="str">
        <f>RIGHT(MST_CM_DEP!A97,11)</f>
        <v>32000700080</v>
      </c>
      <c r="B97" s="1" t="e">
        <f t="shared" si="5"/>
        <v>#REF!</v>
      </c>
      <c r="C97" s="1" t="str">
        <f t="shared" si="6"/>
        <v>PPIDEP32000700080</v>
      </c>
      <c r="D97" s="1" t="str">
        <f t="shared" si="7"/>
        <v>PPIOFI320007</v>
      </c>
      <c r="E97" s="1" t="str">
        <f t="shared" si="8"/>
        <v>PPIORG3200</v>
      </c>
      <c r="F97" s="1" t="str">
        <f>VLOOKUP( E97,MST_CM_ORG!A:B,2)</f>
        <v>島根県</v>
      </c>
      <c r="G97" s="1" t="str">
        <f>VLOOKUP(D97, MST_CM_OFFICE!A:B,2,FALSE)</f>
        <v>商工労働部</v>
      </c>
      <c r="H97" s="1" t="str">
        <f>MST_CM_DEP!B97</f>
        <v>大阪事務所</v>
      </c>
      <c r="I97" s="1" t="str">
        <f t="shared" si="9"/>
        <v>32000700080</v>
      </c>
    </row>
    <row r="98" spans="1:9" x14ac:dyDescent="0.15">
      <c r="A98" s="1" t="str">
        <f>RIGHT(MST_CM_DEP!A98,11)</f>
        <v>32000700090</v>
      </c>
      <c r="B98" s="1" t="e">
        <f t="shared" si="5"/>
        <v>#REF!</v>
      </c>
      <c r="C98" s="1" t="str">
        <f t="shared" si="6"/>
        <v>PPIDEP32000700090</v>
      </c>
      <c r="D98" s="1" t="str">
        <f t="shared" si="7"/>
        <v>PPIOFI320007</v>
      </c>
      <c r="E98" s="1" t="str">
        <f t="shared" si="8"/>
        <v>PPIORG3200</v>
      </c>
      <c r="F98" s="1" t="str">
        <f>VLOOKUP( E98,MST_CM_ORG!A:B,2)</f>
        <v>島根県</v>
      </c>
      <c r="G98" s="1" t="str">
        <f>VLOOKUP(D98, MST_CM_OFFICE!A:B,2,FALSE)</f>
        <v>商工労働部</v>
      </c>
      <c r="H98" s="1" t="str">
        <f>MST_CM_DEP!B98</f>
        <v>広島事務所</v>
      </c>
      <c r="I98" s="1" t="str">
        <f t="shared" si="9"/>
        <v>32000700090</v>
      </c>
    </row>
    <row r="99" spans="1:9" x14ac:dyDescent="0.15">
      <c r="A99" s="1" t="str">
        <f>RIGHT(MST_CM_DEP!A99,11)</f>
        <v>32000700100</v>
      </c>
      <c r="B99" s="1" t="e">
        <f t="shared" si="5"/>
        <v>#REF!</v>
      </c>
      <c r="C99" s="1" t="str">
        <f t="shared" si="6"/>
        <v>PPIDEP32000700100</v>
      </c>
      <c r="D99" s="1" t="str">
        <f t="shared" si="7"/>
        <v>PPIOFI320007</v>
      </c>
      <c r="E99" s="1" t="str">
        <f t="shared" si="8"/>
        <v>PPIORG3200</v>
      </c>
      <c r="F99" s="1" t="str">
        <f>VLOOKUP( E99,MST_CM_ORG!A:B,2)</f>
        <v>島根県</v>
      </c>
      <c r="G99" s="1" t="str">
        <f>VLOOKUP(D99, MST_CM_OFFICE!A:B,2,FALSE)</f>
        <v>商工労働部</v>
      </c>
      <c r="H99" s="1" t="str">
        <f>MST_CM_DEP!B99</f>
        <v>産業技術センター</v>
      </c>
      <c r="I99" s="1" t="str">
        <f t="shared" si="9"/>
        <v>32000700100</v>
      </c>
    </row>
    <row r="100" spans="1:9" x14ac:dyDescent="0.15">
      <c r="A100" s="1" t="str">
        <f>RIGHT(MST_CM_DEP!A100,11)</f>
        <v>32000700110</v>
      </c>
      <c r="B100" s="1" t="e">
        <f t="shared" si="5"/>
        <v>#REF!</v>
      </c>
      <c r="C100" s="1" t="str">
        <f t="shared" si="6"/>
        <v>PPIDEP32000700110</v>
      </c>
      <c r="D100" s="1" t="str">
        <f t="shared" si="7"/>
        <v>PPIOFI320007</v>
      </c>
      <c r="E100" s="1" t="str">
        <f t="shared" si="8"/>
        <v>PPIORG3200</v>
      </c>
      <c r="F100" s="1" t="str">
        <f>VLOOKUP( E100,MST_CM_ORG!A:B,2)</f>
        <v>島根県</v>
      </c>
      <c r="G100" s="1" t="str">
        <f>VLOOKUP(D100, MST_CM_OFFICE!A:B,2,FALSE)</f>
        <v>商工労働部</v>
      </c>
      <c r="H100" s="1" t="str">
        <f>MST_CM_DEP!B100</f>
        <v>松江高等技術校</v>
      </c>
      <c r="I100" s="1" t="str">
        <f t="shared" si="9"/>
        <v>32000700110</v>
      </c>
    </row>
    <row r="101" spans="1:9" x14ac:dyDescent="0.15">
      <c r="A101" s="1" t="str">
        <f>RIGHT(MST_CM_DEP!A101,11)</f>
        <v>32000700120</v>
      </c>
      <c r="B101" s="1" t="e">
        <f t="shared" si="5"/>
        <v>#REF!</v>
      </c>
      <c r="C101" s="1" t="str">
        <f t="shared" si="6"/>
        <v>PPIDEP32000700120</v>
      </c>
      <c r="D101" s="1" t="str">
        <f t="shared" si="7"/>
        <v>PPIOFI320007</v>
      </c>
      <c r="E101" s="1" t="str">
        <f t="shared" si="8"/>
        <v>PPIORG3200</v>
      </c>
      <c r="F101" s="1" t="str">
        <f>VLOOKUP( E101,MST_CM_ORG!A:B,2)</f>
        <v>島根県</v>
      </c>
      <c r="G101" s="1" t="str">
        <f>VLOOKUP(D101, MST_CM_OFFICE!A:B,2,FALSE)</f>
        <v>商工労働部</v>
      </c>
      <c r="H101" s="1" t="str">
        <f>MST_CM_DEP!B101</f>
        <v>出雲高等技術校</v>
      </c>
      <c r="I101" s="1" t="str">
        <f t="shared" si="9"/>
        <v>32000700120</v>
      </c>
    </row>
    <row r="102" spans="1:9" x14ac:dyDescent="0.15">
      <c r="A102" s="1" t="str">
        <f>RIGHT(MST_CM_DEP!A102,11)</f>
        <v>32000700130</v>
      </c>
      <c r="B102" s="1" t="e">
        <f t="shared" si="5"/>
        <v>#REF!</v>
      </c>
      <c r="C102" s="1" t="str">
        <f t="shared" si="6"/>
        <v>PPIDEP32000700130</v>
      </c>
      <c r="D102" s="1" t="str">
        <f t="shared" si="7"/>
        <v>PPIOFI320007</v>
      </c>
      <c r="E102" s="1" t="str">
        <f t="shared" si="8"/>
        <v>PPIORG3200</v>
      </c>
      <c r="F102" s="1" t="str">
        <f>VLOOKUP( E102,MST_CM_ORG!A:B,2)</f>
        <v>島根県</v>
      </c>
      <c r="G102" s="1" t="str">
        <f>VLOOKUP(D102, MST_CM_OFFICE!A:B,2,FALSE)</f>
        <v>商工労働部</v>
      </c>
      <c r="H102" s="1" t="str">
        <f>MST_CM_DEP!B102</f>
        <v>浜田高等技術校</v>
      </c>
      <c r="I102" s="1" t="str">
        <f t="shared" si="9"/>
        <v>32000700130</v>
      </c>
    </row>
    <row r="103" spans="1:9" x14ac:dyDescent="0.15">
      <c r="A103" s="1" t="str">
        <f>RIGHT(MST_CM_DEP!A103,11)</f>
        <v>32000700140</v>
      </c>
      <c r="B103" s="1" t="e">
        <f t="shared" si="5"/>
        <v>#REF!</v>
      </c>
      <c r="C103" s="1" t="str">
        <f t="shared" si="6"/>
        <v>PPIDEP32000700140</v>
      </c>
      <c r="D103" s="1" t="str">
        <f t="shared" si="7"/>
        <v>PPIOFI320007</v>
      </c>
      <c r="E103" s="1" t="str">
        <f t="shared" si="8"/>
        <v>PPIORG3200</v>
      </c>
      <c r="F103" s="1" t="str">
        <f>VLOOKUP( E103,MST_CM_ORG!A:B,2)</f>
        <v>島根県</v>
      </c>
      <c r="G103" s="1" t="str">
        <f>VLOOKUP(D103, MST_CM_OFFICE!A:B,2,FALSE)</f>
        <v>商工労働部</v>
      </c>
      <c r="H103" s="1" t="str">
        <f>MST_CM_DEP!B103</f>
        <v>益田高等技術校</v>
      </c>
      <c r="I103" s="1" t="str">
        <f t="shared" si="9"/>
        <v>32000700140</v>
      </c>
    </row>
    <row r="104" spans="1:9" x14ac:dyDescent="0.15">
      <c r="A104" s="1" t="str">
        <f>RIGHT(MST_CM_DEP!A104,11)</f>
        <v>32000800010</v>
      </c>
      <c r="B104" s="1" t="e">
        <f t="shared" si="5"/>
        <v>#REF!</v>
      </c>
      <c r="C104" s="1" t="str">
        <f t="shared" si="6"/>
        <v>PPIDEP32000800010</v>
      </c>
      <c r="D104" s="1" t="str">
        <f t="shared" si="7"/>
        <v>PPIOFI320008</v>
      </c>
      <c r="E104" s="1" t="str">
        <f t="shared" si="8"/>
        <v>PPIORG3200</v>
      </c>
      <c r="F104" s="1" t="str">
        <f>VLOOKUP( E104,MST_CM_ORG!A:B,2)</f>
        <v>島根県</v>
      </c>
      <c r="G104" s="1" t="str">
        <f>VLOOKUP(D104, MST_CM_OFFICE!A:B,2,FALSE)</f>
        <v>土木部</v>
      </c>
      <c r="H104" s="1" t="str">
        <f>MST_CM_DEP!B104</f>
        <v>土木総務課</v>
      </c>
      <c r="I104" s="1" t="str">
        <f t="shared" si="9"/>
        <v>32000800010</v>
      </c>
    </row>
    <row r="105" spans="1:9" x14ac:dyDescent="0.15">
      <c r="A105" s="1" t="str">
        <f>RIGHT(MST_CM_DEP!A105,11)</f>
        <v>32000800020</v>
      </c>
      <c r="B105" s="1" t="e">
        <f t="shared" si="5"/>
        <v>#REF!</v>
      </c>
      <c r="C105" s="1" t="str">
        <f t="shared" si="6"/>
        <v>PPIDEP32000800020</v>
      </c>
      <c r="D105" s="1" t="str">
        <f t="shared" si="7"/>
        <v>PPIOFI320008</v>
      </c>
      <c r="E105" s="1" t="str">
        <f t="shared" si="8"/>
        <v>PPIORG3200</v>
      </c>
      <c r="F105" s="1" t="str">
        <f>VLOOKUP( E105,MST_CM_ORG!A:B,2)</f>
        <v>島根県</v>
      </c>
      <c r="G105" s="1" t="str">
        <f>VLOOKUP(D105, MST_CM_OFFICE!A:B,2,FALSE)</f>
        <v>土木部</v>
      </c>
      <c r="H105" s="1" t="str">
        <f>MST_CM_DEP!B105</f>
        <v>技術管理課</v>
      </c>
      <c r="I105" s="1" t="str">
        <f t="shared" si="9"/>
        <v>32000800020</v>
      </c>
    </row>
    <row r="106" spans="1:9" x14ac:dyDescent="0.15">
      <c r="A106" s="1" t="str">
        <f>RIGHT(MST_CM_DEP!A106,11)</f>
        <v>32000800030</v>
      </c>
      <c r="B106" s="1" t="e">
        <f t="shared" si="5"/>
        <v>#REF!</v>
      </c>
      <c r="C106" s="1" t="str">
        <f t="shared" si="6"/>
        <v>PPIDEP32000800030</v>
      </c>
      <c r="D106" s="1" t="str">
        <f t="shared" si="7"/>
        <v>PPIOFI320008</v>
      </c>
      <c r="E106" s="1" t="str">
        <f t="shared" si="8"/>
        <v>PPIORG3200</v>
      </c>
      <c r="F106" s="1" t="str">
        <f>VLOOKUP( E106,MST_CM_ORG!A:B,2)</f>
        <v>島根県</v>
      </c>
      <c r="G106" s="1" t="str">
        <f>VLOOKUP(D106, MST_CM_OFFICE!A:B,2,FALSE)</f>
        <v>土木部</v>
      </c>
      <c r="H106" s="1" t="str">
        <f>MST_CM_DEP!B106</f>
        <v>用地対策課</v>
      </c>
      <c r="I106" s="1" t="str">
        <f t="shared" si="9"/>
        <v>32000800030</v>
      </c>
    </row>
    <row r="107" spans="1:9" x14ac:dyDescent="0.15">
      <c r="A107" s="1" t="str">
        <f>RIGHT(MST_CM_DEP!A107,11)</f>
        <v>32000800040</v>
      </c>
      <c r="B107" s="1" t="e">
        <f t="shared" si="5"/>
        <v>#REF!</v>
      </c>
      <c r="C107" s="1" t="str">
        <f t="shared" si="6"/>
        <v>PPIDEP32000800040</v>
      </c>
      <c r="D107" s="1" t="str">
        <f t="shared" si="7"/>
        <v>PPIOFI320008</v>
      </c>
      <c r="E107" s="1" t="str">
        <f t="shared" si="8"/>
        <v>PPIORG3200</v>
      </c>
      <c r="F107" s="1" t="str">
        <f>VLOOKUP( E107,MST_CM_ORG!A:B,2)</f>
        <v>島根県</v>
      </c>
      <c r="G107" s="1" t="str">
        <f>VLOOKUP(D107, MST_CM_OFFICE!A:B,2,FALSE)</f>
        <v>土木部</v>
      </c>
      <c r="H107" s="1" t="str">
        <f>MST_CM_DEP!B107</f>
        <v>道路維持課</v>
      </c>
      <c r="I107" s="1" t="str">
        <f t="shared" si="9"/>
        <v>32000800040</v>
      </c>
    </row>
    <row r="108" spans="1:9" x14ac:dyDescent="0.15">
      <c r="A108" s="1" t="str">
        <f>RIGHT(MST_CM_DEP!A108,11)</f>
        <v>32000800050</v>
      </c>
      <c r="B108" s="1" t="e">
        <f t="shared" si="5"/>
        <v>#REF!</v>
      </c>
      <c r="C108" s="1" t="str">
        <f t="shared" si="6"/>
        <v>PPIDEP32000800050</v>
      </c>
      <c r="D108" s="1" t="str">
        <f t="shared" si="7"/>
        <v>PPIOFI320008</v>
      </c>
      <c r="E108" s="1" t="str">
        <f t="shared" si="8"/>
        <v>PPIORG3200</v>
      </c>
      <c r="F108" s="1" t="str">
        <f>VLOOKUP( E108,MST_CM_ORG!A:B,2)</f>
        <v>島根県</v>
      </c>
      <c r="G108" s="1" t="str">
        <f>VLOOKUP(D108, MST_CM_OFFICE!A:B,2,FALSE)</f>
        <v>土木部</v>
      </c>
      <c r="H108" s="1" t="str">
        <f>MST_CM_DEP!B108</f>
        <v>道路建設課</v>
      </c>
      <c r="I108" s="1" t="str">
        <f t="shared" si="9"/>
        <v>32000800050</v>
      </c>
    </row>
    <row r="109" spans="1:9" x14ac:dyDescent="0.15">
      <c r="A109" s="1" t="str">
        <f>RIGHT(MST_CM_DEP!A109,11)</f>
        <v>32000800060</v>
      </c>
      <c r="B109" s="1" t="e">
        <f t="shared" si="5"/>
        <v>#REF!</v>
      </c>
      <c r="C109" s="1" t="str">
        <f t="shared" si="6"/>
        <v>PPIDEP32000800060</v>
      </c>
      <c r="D109" s="1" t="str">
        <f t="shared" si="7"/>
        <v>PPIOFI320008</v>
      </c>
      <c r="E109" s="1" t="str">
        <f t="shared" si="8"/>
        <v>PPIORG3200</v>
      </c>
      <c r="F109" s="1" t="str">
        <f>VLOOKUP( E109,MST_CM_ORG!A:B,2)</f>
        <v>島根県</v>
      </c>
      <c r="G109" s="1" t="str">
        <f>VLOOKUP(D109, MST_CM_OFFICE!A:B,2,FALSE)</f>
        <v>土木部</v>
      </c>
      <c r="H109" s="1" t="str">
        <f>MST_CM_DEP!B109</f>
        <v>高速道路推進課</v>
      </c>
      <c r="I109" s="1" t="str">
        <f t="shared" si="9"/>
        <v>32000800060</v>
      </c>
    </row>
    <row r="110" spans="1:9" x14ac:dyDescent="0.15">
      <c r="A110" s="1" t="str">
        <f>RIGHT(MST_CM_DEP!A110,11)</f>
        <v>32000800070</v>
      </c>
      <c r="B110" s="1" t="e">
        <f t="shared" si="5"/>
        <v>#REF!</v>
      </c>
      <c r="C110" s="1" t="str">
        <f t="shared" si="6"/>
        <v>PPIDEP32000800070</v>
      </c>
      <c r="D110" s="1" t="str">
        <f t="shared" si="7"/>
        <v>PPIOFI320008</v>
      </c>
      <c r="E110" s="1" t="str">
        <f t="shared" si="8"/>
        <v>PPIORG3200</v>
      </c>
      <c r="F110" s="1" t="str">
        <f>VLOOKUP( E110,MST_CM_ORG!A:B,2)</f>
        <v>島根県</v>
      </c>
      <c r="G110" s="1" t="str">
        <f>VLOOKUP(D110, MST_CM_OFFICE!A:B,2,FALSE)</f>
        <v>土木部</v>
      </c>
      <c r="H110" s="1" t="str">
        <f>MST_CM_DEP!B110</f>
        <v>河川課</v>
      </c>
      <c r="I110" s="1" t="str">
        <f t="shared" si="9"/>
        <v>32000800070</v>
      </c>
    </row>
    <row r="111" spans="1:9" x14ac:dyDescent="0.15">
      <c r="A111" s="1" t="str">
        <f>RIGHT(MST_CM_DEP!A111,11)</f>
        <v>32000800080</v>
      </c>
      <c r="B111" s="1" t="e">
        <f t="shared" si="5"/>
        <v>#REF!</v>
      </c>
      <c r="C111" s="1" t="str">
        <f t="shared" si="6"/>
        <v>PPIDEP32000800080</v>
      </c>
      <c r="D111" s="1" t="str">
        <f t="shared" si="7"/>
        <v>PPIOFI320008</v>
      </c>
      <c r="E111" s="1" t="str">
        <f t="shared" si="8"/>
        <v>PPIORG3200</v>
      </c>
      <c r="F111" s="1" t="str">
        <f>VLOOKUP( E111,MST_CM_ORG!A:B,2)</f>
        <v>島根県</v>
      </c>
      <c r="G111" s="1" t="str">
        <f>VLOOKUP(D111, MST_CM_OFFICE!A:B,2,FALSE)</f>
        <v>土木部</v>
      </c>
      <c r="H111" s="1" t="str">
        <f>MST_CM_DEP!B111</f>
        <v>斐伊川神戸川対策課</v>
      </c>
      <c r="I111" s="1" t="str">
        <f t="shared" si="9"/>
        <v>32000800080</v>
      </c>
    </row>
    <row r="112" spans="1:9" x14ac:dyDescent="0.15">
      <c r="A112" s="1" t="str">
        <f>RIGHT(MST_CM_DEP!A112,11)</f>
        <v>32000800090</v>
      </c>
      <c r="B112" s="1" t="e">
        <f t="shared" si="5"/>
        <v>#REF!</v>
      </c>
      <c r="C112" s="1" t="str">
        <f t="shared" si="6"/>
        <v>PPIDEP32000800090</v>
      </c>
      <c r="D112" s="1" t="str">
        <f t="shared" si="7"/>
        <v>PPIOFI320008</v>
      </c>
      <c r="E112" s="1" t="str">
        <f t="shared" si="8"/>
        <v>PPIORG3200</v>
      </c>
      <c r="F112" s="1" t="str">
        <f>VLOOKUP( E112,MST_CM_ORG!A:B,2)</f>
        <v>島根県</v>
      </c>
      <c r="G112" s="1" t="str">
        <f>VLOOKUP(D112, MST_CM_OFFICE!A:B,2,FALSE)</f>
        <v>土木部</v>
      </c>
      <c r="H112" s="1" t="str">
        <f>MST_CM_DEP!B112</f>
        <v>港湾空港課</v>
      </c>
      <c r="I112" s="1" t="str">
        <f t="shared" si="9"/>
        <v>32000800090</v>
      </c>
    </row>
    <row r="113" spans="1:9" x14ac:dyDescent="0.15">
      <c r="A113" s="1" t="str">
        <f>RIGHT(MST_CM_DEP!A113,11)</f>
        <v>32000800100</v>
      </c>
      <c r="B113" s="1" t="e">
        <f t="shared" si="5"/>
        <v>#REF!</v>
      </c>
      <c r="C113" s="1" t="str">
        <f t="shared" si="6"/>
        <v>PPIDEP32000800100</v>
      </c>
      <c r="D113" s="1" t="str">
        <f t="shared" si="7"/>
        <v>PPIOFI320008</v>
      </c>
      <c r="E113" s="1" t="str">
        <f t="shared" si="8"/>
        <v>PPIORG3200</v>
      </c>
      <c r="F113" s="1" t="str">
        <f>VLOOKUP( E113,MST_CM_ORG!A:B,2)</f>
        <v>島根県</v>
      </c>
      <c r="G113" s="1" t="str">
        <f>VLOOKUP(D113, MST_CM_OFFICE!A:B,2,FALSE)</f>
        <v>土木部</v>
      </c>
      <c r="H113" s="1" t="str">
        <f>MST_CM_DEP!B113</f>
        <v>砂防課</v>
      </c>
      <c r="I113" s="1" t="str">
        <f t="shared" si="9"/>
        <v>32000800100</v>
      </c>
    </row>
    <row r="114" spans="1:9" x14ac:dyDescent="0.15">
      <c r="A114" s="1" t="str">
        <f>RIGHT(MST_CM_DEP!A114,11)</f>
        <v>32000800110</v>
      </c>
      <c r="B114" s="1" t="e">
        <f t="shared" si="5"/>
        <v>#REF!</v>
      </c>
      <c r="C114" s="1" t="str">
        <f t="shared" si="6"/>
        <v>PPIDEP32000800110</v>
      </c>
      <c r="D114" s="1" t="str">
        <f t="shared" si="7"/>
        <v>PPIOFI320008</v>
      </c>
      <c r="E114" s="1" t="str">
        <f t="shared" si="8"/>
        <v>PPIORG3200</v>
      </c>
      <c r="F114" s="1" t="str">
        <f>VLOOKUP( E114,MST_CM_ORG!A:B,2)</f>
        <v>島根県</v>
      </c>
      <c r="G114" s="1" t="str">
        <f>VLOOKUP(D114, MST_CM_OFFICE!A:B,2,FALSE)</f>
        <v>土木部</v>
      </c>
      <c r="H114" s="1" t="str">
        <f>MST_CM_DEP!B114</f>
        <v>都市計画課</v>
      </c>
      <c r="I114" s="1" t="str">
        <f t="shared" si="9"/>
        <v>32000800110</v>
      </c>
    </row>
    <row r="115" spans="1:9" x14ac:dyDescent="0.15">
      <c r="A115" s="1" t="str">
        <f>RIGHT(MST_CM_DEP!A115,11)</f>
        <v>32000800120</v>
      </c>
      <c r="B115" s="1" t="e">
        <f t="shared" si="5"/>
        <v>#REF!</v>
      </c>
      <c r="C115" s="1" t="str">
        <f t="shared" si="6"/>
        <v>PPIDEP32000800120</v>
      </c>
      <c r="D115" s="1" t="str">
        <f t="shared" si="7"/>
        <v>PPIOFI320008</v>
      </c>
      <c r="E115" s="1" t="str">
        <f t="shared" si="8"/>
        <v>PPIORG3200</v>
      </c>
      <c r="F115" s="1" t="str">
        <f>VLOOKUP( E115,MST_CM_ORG!A:B,2)</f>
        <v>島根県</v>
      </c>
      <c r="G115" s="1" t="str">
        <f>VLOOKUP(D115, MST_CM_OFFICE!A:B,2,FALSE)</f>
        <v>土木部</v>
      </c>
      <c r="H115" s="1" t="str">
        <f>MST_CM_DEP!B115</f>
        <v>下水道推進課</v>
      </c>
      <c r="I115" s="1" t="str">
        <f t="shared" si="9"/>
        <v>32000800120</v>
      </c>
    </row>
    <row r="116" spans="1:9" x14ac:dyDescent="0.15">
      <c r="A116" s="1" t="str">
        <f>RIGHT(MST_CM_DEP!A116,11)</f>
        <v>32000800130</v>
      </c>
      <c r="B116" s="1" t="e">
        <f t="shared" si="5"/>
        <v>#REF!</v>
      </c>
      <c r="C116" s="1" t="str">
        <f t="shared" si="6"/>
        <v>PPIDEP32000800130</v>
      </c>
      <c r="D116" s="1" t="str">
        <f t="shared" si="7"/>
        <v>PPIOFI320008</v>
      </c>
      <c r="E116" s="1" t="str">
        <f t="shared" si="8"/>
        <v>PPIORG3200</v>
      </c>
      <c r="F116" s="1" t="str">
        <f>VLOOKUP( E116,MST_CM_ORG!A:B,2)</f>
        <v>島根県</v>
      </c>
      <c r="G116" s="1" t="str">
        <f>VLOOKUP(D116, MST_CM_OFFICE!A:B,2,FALSE)</f>
        <v>土木部</v>
      </c>
      <c r="H116" s="1" t="str">
        <f>MST_CM_DEP!B116</f>
        <v>建築住宅課</v>
      </c>
      <c r="I116" s="1" t="str">
        <f t="shared" si="9"/>
        <v>32000800130</v>
      </c>
    </row>
    <row r="117" spans="1:9" x14ac:dyDescent="0.15">
      <c r="A117" s="1" t="str">
        <f>RIGHT(MST_CM_DEP!A117,11)</f>
        <v>32000800140</v>
      </c>
      <c r="B117" s="1" t="e">
        <f t="shared" si="5"/>
        <v>#REF!</v>
      </c>
      <c r="C117" s="1" t="str">
        <f t="shared" si="6"/>
        <v>PPIDEP32000800140</v>
      </c>
      <c r="D117" s="1" t="str">
        <f t="shared" si="7"/>
        <v>PPIOFI320008</v>
      </c>
      <c r="E117" s="1" t="str">
        <f t="shared" si="8"/>
        <v>PPIORG3200</v>
      </c>
      <c r="F117" s="1" t="str">
        <f>VLOOKUP( E117,MST_CM_ORG!A:B,2)</f>
        <v>島根県</v>
      </c>
      <c r="G117" s="1" t="str">
        <f>VLOOKUP(D117, MST_CM_OFFICE!A:B,2,FALSE)</f>
        <v>土木部</v>
      </c>
      <c r="H117" s="1" t="str">
        <f>MST_CM_DEP!B117</f>
        <v>松江県土整備事務所</v>
      </c>
      <c r="I117" s="1" t="str">
        <f t="shared" si="9"/>
        <v>32000800140</v>
      </c>
    </row>
    <row r="118" spans="1:9" x14ac:dyDescent="0.15">
      <c r="A118" s="1" t="str">
        <f>RIGHT(MST_CM_DEP!A118,11)</f>
        <v>32000800150</v>
      </c>
      <c r="B118" s="1" t="e">
        <f t="shared" si="5"/>
        <v>#REF!</v>
      </c>
      <c r="C118" s="1" t="str">
        <f t="shared" si="6"/>
        <v>PPIDEP32000800150</v>
      </c>
      <c r="D118" s="1" t="str">
        <f t="shared" si="7"/>
        <v>PPIOFI320008</v>
      </c>
      <c r="E118" s="1" t="str">
        <f t="shared" si="8"/>
        <v>PPIORG3200</v>
      </c>
      <c r="F118" s="1" t="str">
        <f>VLOOKUP( E118,MST_CM_ORG!A:B,2)</f>
        <v>島根県</v>
      </c>
      <c r="G118" s="1" t="str">
        <f>VLOOKUP(D118, MST_CM_OFFICE!A:B,2,FALSE)</f>
        <v>土木部</v>
      </c>
      <c r="H118" s="1" t="str">
        <f>MST_CM_DEP!B118</f>
        <v>雲南県土整備事務所</v>
      </c>
      <c r="I118" s="1" t="str">
        <f t="shared" si="9"/>
        <v>32000800150</v>
      </c>
    </row>
    <row r="119" spans="1:9" x14ac:dyDescent="0.15">
      <c r="A119" s="1" t="str">
        <f>RIGHT(MST_CM_DEP!A119,11)</f>
        <v>32000800160</v>
      </c>
      <c r="B119" s="1" t="e">
        <f t="shared" si="5"/>
        <v>#REF!</v>
      </c>
      <c r="C119" s="1" t="str">
        <f t="shared" si="6"/>
        <v>PPIDEP32000800160</v>
      </c>
      <c r="D119" s="1" t="str">
        <f t="shared" si="7"/>
        <v>PPIOFI320008</v>
      </c>
      <c r="E119" s="1" t="str">
        <f t="shared" si="8"/>
        <v>PPIORG3200</v>
      </c>
      <c r="F119" s="1" t="str">
        <f>VLOOKUP( E119,MST_CM_ORG!A:B,2)</f>
        <v>島根県</v>
      </c>
      <c r="G119" s="1" t="str">
        <f>VLOOKUP(D119, MST_CM_OFFICE!A:B,2,FALSE)</f>
        <v>土木部</v>
      </c>
      <c r="H119" s="1" t="str">
        <f>MST_CM_DEP!B119</f>
        <v>出雲県土整備事務所</v>
      </c>
      <c r="I119" s="1" t="str">
        <f t="shared" si="9"/>
        <v>32000800160</v>
      </c>
    </row>
    <row r="120" spans="1:9" x14ac:dyDescent="0.15">
      <c r="A120" s="1" t="str">
        <f>RIGHT(MST_CM_DEP!A120,11)</f>
        <v>32000800170</v>
      </c>
      <c r="B120" s="1" t="e">
        <f t="shared" si="5"/>
        <v>#REF!</v>
      </c>
      <c r="C120" s="1" t="str">
        <f t="shared" si="6"/>
        <v>PPIDEP32000800170</v>
      </c>
      <c r="D120" s="1" t="str">
        <f t="shared" si="7"/>
        <v>PPIOFI320008</v>
      </c>
      <c r="E120" s="1" t="str">
        <f t="shared" si="8"/>
        <v>PPIORG3200</v>
      </c>
      <c r="F120" s="1" t="str">
        <f>VLOOKUP( E120,MST_CM_ORG!A:B,2)</f>
        <v>島根県</v>
      </c>
      <c r="G120" s="1" t="str">
        <f>VLOOKUP(D120, MST_CM_OFFICE!A:B,2,FALSE)</f>
        <v>土木部</v>
      </c>
      <c r="H120" s="1" t="str">
        <f>MST_CM_DEP!B120</f>
        <v>県央県土整備事務所</v>
      </c>
      <c r="I120" s="1" t="str">
        <f t="shared" si="9"/>
        <v>32000800170</v>
      </c>
    </row>
    <row r="121" spans="1:9" x14ac:dyDescent="0.15">
      <c r="A121" s="1" t="str">
        <f>RIGHT(MST_CM_DEP!A121,11)</f>
        <v>32000800180</v>
      </c>
      <c r="B121" s="1" t="e">
        <f t="shared" si="5"/>
        <v>#REF!</v>
      </c>
      <c r="C121" s="1" t="str">
        <f t="shared" si="6"/>
        <v>PPIDEP32000800180</v>
      </c>
      <c r="D121" s="1" t="str">
        <f t="shared" si="7"/>
        <v>PPIOFI320008</v>
      </c>
      <c r="E121" s="1" t="str">
        <f t="shared" si="8"/>
        <v>PPIORG3200</v>
      </c>
      <c r="F121" s="1" t="str">
        <f>VLOOKUP( E121,MST_CM_ORG!A:B,2)</f>
        <v>島根県</v>
      </c>
      <c r="G121" s="1" t="str">
        <f>VLOOKUP(D121, MST_CM_OFFICE!A:B,2,FALSE)</f>
        <v>土木部</v>
      </c>
      <c r="H121" s="1" t="str">
        <f>MST_CM_DEP!B121</f>
        <v>浜田県土整備事務所</v>
      </c>
      <c r="I121" s="1" t="str">
        <f t="shared" si="9"/>
        <v>32000800180</v>
      </c>
    </row>
    <row r="122" spans="1:9" x14ac:dyDescent="0.15">
      <c r="A122" s="1" t="str">
        <f>RIGHT(MST_CM_DEP!A122,11)</f>
        <v>32000800190</v>
      </c>
      <c r="B122" s="1" t="e">
        <f t="shared" si="5"/>
        <v>#REF!</v>
      </c>
      <c r="C122" s="1" t="str">
        <f t="shared" si="6"/>
        <v>PPIDEP32000800190</v>
      </c>
      <c r="D122" s="1" t="str">
        <f t="shared" si="7"/>
        <v>PPIOFI320008</v>
      </c>
      <c r="E122" s="1" t="str">
        <f t="shared" si="8"/>
        <v>PPIORG3200</v>
      </c>
      <c r="F122" s="1" t="str">
        <f>VLOOKUP( E122,MST_CM_ORG!A:B,2)</f>
        <v>島根県</v>
      </c>
      <c r="G122" s="1" t="str">
        <f>VLOOKUP(D122, MST_CM_OFFICE!A:B,2,FALSE)</f>
        <v>土木部</v>
      </c>
      <c r="H122" s="1" t="str">
        <f>MST_CM_DEP!B122</f>
        <v>益田県土整備事務所</v>
      </c>
      <c r="I122" s="1" t="str">
        <f t="shared" si="9"/>
        <v>32000800190</v>
      </c>
    </row>
    <row r="123" spans="1:9" x14ac:dyDescent="0.15">
      <c r="A123" s="1" t="str">
        <f>RIGHT(MST_CM_DEP!A123,11)</f>
        <v>32000800200</v>
      </c>
      <c r="B123" s="1" t="e">
        <f t="shared" si="5"/>
        <v>#REF!</v>
      </c>
      <c r="C123" s="1" t="str">
        <f t="shared" si="6"/>
        <v>PPIDEP32000800200</v>
      </c>
      <c r="D123" s="1" t="str">
        <f t="shared" si="7"/>
        <v>PPIOFI320008</v>
      </c>
      <c r="E123" s="1" t="str">
        <f t="shared" si="8"/>
        <v>PPIORG3200</v>
      </c>
      <c r="F123" s="1" t="str">
        <f>VLOOKUP( E123,MST_CM_ORG!A:B,2)</f>
        <v>島根県</v>
      </c>
      <c r="G123" s="1" t="str">
        <f>VLOOKUP(D123, MST_CM_OFFICE!A:B,2,FALSE)</f>
        <v>土木部</v>
      </c>
      <c r="H123" s="1" t="str">
        <f>MST_CM_DEP!B123</f>
        <v>浜田河川総合開発事務所</v>
      </c>
      <c r="I123" s="1" t="str">
        <f t="shared" si="9"/>
        <v>32000800200</v>
      </c>
    </row>
    <row r="124" spans="1:9" x14ac:dyDescent="0.15">
      <c r="A124" s="1" t="str">
        <f>RIGHT(MST_CM_DEP!A124,11)</f>
        <v>32000800210</v>
      </c>
      <c r="B124" s="1" t="e">
        <f t="shared" si="5"/>
        <v>#REF!</v>
      </c>
      <c r="C124" s="1" t="str">
        <f t="shared" si="6"/>
        <v>PPIDEP32000800210</v>
      </c>
      <c r="D124" s="1" t="str">
        <f t="shared" si="7"/>
        <v>PPIOFI320008</v>
      </c>
      <c r="E124" s="1" t="str">
        <f t="shared" si="8"/>
        <v>PPIORG3200</v>
      </c>
      <c r="F124" s="1" t="str">
        <f>VLOOKUP( E124,MST_CM_ORG!A:B,2)</f>
        <v>島根県</v>
      </c>
      <c r="G124" s="1" t="str">
        <f>VLOOKUP(D124, MST_CM_OFFICE!A:B,2,FALSE)</f>
        <v>土木部</v>
      </c>
      <c r="H124" s="1" t="str">
        <f>MST_CM_DEP!B124</f>
        <v>高規格道路事務所</v>
      </c>
      <c r="I124" s="1" t="str">
        <f t="shared" si="9"/>
        <v>32000800210</v>
      </c>
    </row>
    <row r="125" spans="1:9" x14ac:dyDescent="0.15">
      <c r="A125" s="1" t="str">
        <f>RIGHT(MST_CM_DEP!A125,11)</f>
        <v>32000800220</v>
      </c>
      <c r="B125" s="1" t="e">
        <f t="shared" si="5"/>
        <v>#REF!</v>
      </c>
      <c r="C125" s="1" t="str">
        <f t="shared" si="6"/>
        <v>PPIDEP32000800220</v>
      </c>
      <c r="D125" s="1" t="str">
        <f t="shared" si="7"/>
        <v>PPIOFI320008</v>
      </c>
      <c r="E125" s="1" t="str">
        <f t="shared" si="8"/>
        <v>PPIORG3200</v>
      </c>
      <c r="F125" s="1" t="str">
        <f>VLOOKUP( E125,MST_CM_ORG!A:B,2)</f>
        <v>島根県</v>
      </c>
      <c r="G125" s="1" t="str">
        <f>VLOOKUP(D125, MST_CM_OFFICE!A:B,2,FALSE)</f>
        <v>土木部</v>
      </c>
      <c r="H125" s="1" t="str">
        <f>MST_CM_DEP!B125</f>
        <v>出雲空港管理事務所</v>
      </c>
      <c r="I125" s="1" t="str">
        <f t="shared" si="9"/>
        <v>32000800220</v>
      </c>
    </row>
    <row r="126" spans="1:9" x14ac:dyDescent="0.15">
      <c r="A126" s="1" t="str">
        <f>RIGHT(MST_CM_DEP!A126,11)</f>
        <v>32000800230</v>
      </c>
      <c r="B126" s="1" t="e">
        <f t="shared" si="5"/>
        <v>#REF!</v>
      </c>
      <c r="C126" s="1" t="str">
        <f t="shared" si="6"/>
        <v>PPIDEP32000800230</v>
      </c>
      <c r="D126" s="1" t="str">
        <f t="shared" si="7"/>
        <v>PPIOFI320008</v>
      </c>
      <c r="E126" s="1" t="str">
        <f t="shared" si="8"/>
        <v>PPIORG3200</v>
      </c>
      <c r="F126" s="1" t="str">
        <f>VLOOKUP( E126,MST_CM_ORG!A:B,2)</f>
        <v>島根県</v>
      </c>
      <c r="G126" s="1" t="str">
        <f>VLOOKUP(D126, MST_CM_OFFICE!A:B,2,FALSE)</f>
        <v>土木部</v>
      </c>
      <c r="H126" s="1" t="str">
        <f>MST_CM_DEP!B126</f>
        <v>宍道湖流域下水道管理事務所</v>
      </c>
      <c r="I126" s="1" t="str">
        <f t="shared" si="9"/>
        <v>32000800230</v>
      </c>
    </row>
    <row r="127" spans="1:9" x14ac:dyDescent="0.15">
      <c r="A127" s="1" t="str">
        <f>RIGHT(MST_CM_DEP!A127,11)</f>
        <v>32000900010</v>
      </c>
      <c r="B127" s="1" t="e">
        <f t="shared" si="5"/>
        <v>#REF!</v>
      </c>
      <c r="C127" s="1" t="str">
        <f t="shared" si="6"/>
        <v>PPIDEP32000900010</v>
      </c>
      <c r="D127" s="1" t="str">
        <f t="shared" si="7"/>
        <v>PPIOFI320009</v>
      </c>
      <c r="E127" s="1" t="str">
        <f t="shared" si="8"/>
        <v>PPIORG3200</v>
      </c>
      <c r="F127" s="1" t="str">
        <f>VLOOKUP( E127,MST_CM_ORG!A:B,2)</f>
        <v>島根県</v>
      </c>
      <c r="G127" s="1" t="str">
        <f>VLOOKUP(D127, MST_CM_OFFICE!A:B,2,FALSE)</f>
        <v>出納局</v>
      </c>
      <c r="H127" s="1" t="str">
        <f>MST_CM_DEP!B127</f>
        <v>会計課</v>
      </c>
      <c r="I127" s="1" t="str">
        <f t="shared" si="9"/>
        <v>32000900010</v>
      </c>
    </row>
    <row r="128" spans="1:9" x14ac:dyDescent="0.15">
      <c r="A128" s="1" t="str">
        <f>RIGHT(MST_CM_DEP!A128,11)</f>
        <v>32000900020</v>
      </c>
      <c r="B128" s="1" t="e">
        <f t="shared" si="5"/>
        <v>#REF!</v>
      </c>
      <c r="C128" s="1" t="str">
        <f t="shared" si="6"/>
        <v>PPIDEP32000900020</v>
      </c>
      <c r="D128" s="1" t="str">
        <f t="shared" si="7"/>
        <v>PPIOFI320009</v>
      </c>
      <c r="E128" s="1" t="str">
        <f t="shared" si="8"/>
        <v>PPIORG3200</v>
      </c>
      <c r="F128" s="1" t="str">
        <f>VLOOKUP( E128,MST_CM_ORG!A:B,2)</f>
        <v>島根県</v>
      </c>
      <c r="G128" s="1" t="str">
        <f>VLOOKUP(D128, MST_CM_OFFICE!A:B,2,FALSE)</f>
        <v>出納局</v>
      </c>
      <c r="H128" s="1" t="str">
        <f>MST_CM_DEP!B128</f>
        <v>審査課</v>
      </c>
      <c r="I128" s="1" t="str">
        <f t="shared" si="9"/>
        <v>32000900020</v>
      </c>
    </row>
    <row r="129" spans="1:9" x14ac:dyDescent="0.15">
      <c r="A129" s="1" t="str">
        <f>RIGHT(MST_CM_DEP!A129,11)</f>
        <v>32001000010</v>
      </c>
      <c r="B129" s="1" t="e">
        <f t="shared" si="5"/>
        <v>#REF!</v>
      </c>
      <c r="C129" s="1" t="str">
        <f t="shared" si="6"/>
        <v>PPIDEP32001000010</v>
      </c>
      <c r="D129" s="1" t="str">
        <f t="shared" si="7"/>
        <v>PPIOFI320010</v>
      </c>
      <c r="E129" s="1" t="str">
        <f t="shared" si="8"/>
        <v>PPIORG3200</v>
      </c>
      <c r="F129" s="1" t="str">
        <f>VLOOKUP( E129,MST_CM_ORG!A:B,2)</f>
        <v>島根県</v>
      </c>
      <c r="G129" s="1" t="str">
        <f>VLOOKUP(D129, MST_CM_OFFICE!A:B,2,FALSE)</f>
        <v>企業局</v>
      </c>
      <c r="H129" s="1" t="str">
        <f>MST_CM_DEP!B129</f>
        <v>企業総務課</v>
      </c>
      <c r="I129" s="1" t="str">
        <f t="shared" si="9"/>
        <v>32001000010</v>
      </c>
    </row>
    <row r="130" spans="1:9" x14ac:dyDescent="0.15">
      <c r="A130" s="1" t="str">
        <f>RIGHT(MST_CM_DEP!A130,11)</f>
        <v>32001000020</v>
      </c>
      <c r="B130" s="1" t="e">
        <f t="shared" si="5"/>
        <v>#REF!</v>
      </c>
      <c r="C130" s="1" t="str">
        <f t="shared" si="6"/>
        <v>PPIDEP32001000020</v>
      </c>
      <c r="D130" s="1" t="str">
        <f t="shared" si="7"/>
        <v>PPIOFI320010</v>
      </c>
      <c r="E130" s="1" t="str">
        <f t="shared" si="8"/>
        <v>PPIORG3200</v>
      </c>
      <c r="F130" s="1" t="str">
        <f>VLOOKUP( E130,MST_CM_ORG!A:B,2)</f>
        <v>島根県</v>
      </c>
      <c r="G130" s="1" t="str">
        <f>VLOOKUP(D130, MST_CM_OFFICE!A:B,2,FALSE)</f>
        <v>企業局</v>
      </c>
      <c r="H130" s="1" t="str">
        <f>MST_CM_DEP!B130</f>
        <v>経営課</v>
      </c>
      <c r="I130" s="1" t="str">
        <f t="shared" si="9"/>
        <v>32001000020</v>
      </c>
    </row>
    <row r="131" spans="1:9" x14ac:dyDescent="0.15">
      <c r="A131" s="1" t="str">
        <f>RIGHT(MST_CM_DEP!A131,11)</f>
        <v>32001000030</v>
      </c>
      <c r="B131" s="1" t="e">
        <f t="shared" ref="B131:B194" si="10">IF(OR(ISERROR(F131),ISERROR(G131)),"",IF(OR(org_name&lt;&gt;F131,ofi_name&lt;&gt;G131),"",CONCATENATE(G131,H131)))</f>
        <v>#REF!</v>
      </c>
      <c r="C131" s="1" t="str">
        <f t="shared" ref="C131:C194" si="11">"PPIDEP"&amp;A131</f>
        <v>PPIDEP32001000030</v>
      </c>
      <c r="D131" s="1" t="str">
        <f t="shared" ref="D131:D194" si="12">"PPIOFI"&amp;LEFT(A131,6)</f>
        <v>PPIOFI320010</v>
      </c>
      <c r="E131" s="1" t="str">
        <f t="shared" ref="E131:E194" si="13">"PPIORG" &amp;LEFT(A131,4)</f>
        <v>PPIORG3200</v>
      </c>
      <c r="F131" s="1" t="str">
        <f>VLOOKUP( E131,MST_CM_ORG!A:B,2)</f>
        <v>島根県</v>
      </c>
      <c r="G131" s="1" t="str">
        <f>VLOOKUP(D131, MST_CM_OFFICE!A:B,2,FALSE)</f>
        <v>企業局</v>
      </c>
      <c r="H131" s="1" t="str">
        <f>MST_CM_DEP!B131</f>
        <v>施設課</v>
      </c>
      <c r="I131" s="1" t="str">
        <f t="shared" ref="I131:I194" si="14">A131</f>
        <v>32001000030</v>
      </c>
    </row>
    <row r="132" spans="1:9" x14ac:dyDescent="0.15">
      <c r="A132" s="1" t="str">
        <f>RIGHT(MST_CM_DEP!A132,11)</f>
        <v>32001000040</v>
      </c>
      <c r="B132" s="1" t="e">
        <f t="shared" si="10"/>
        <v>#REF!</v>
      </c>
      <c r="C132" s="1" t="str">
        <f t="shared" si="11"/>
        <v>PPIDEP32001000040</v>
      </c>
      <c r="D132" s="1" t="str">
        <f t="shared" si="12"/>
        <v>PPIOFI320010</v>
      </c>
      <c r="E132" s="1" t="str">
        <f t="shared" si="13"/>
        <v>PPIORG3200</v>
      </c>
      <c r="F132" s="1" t="str">
        <f>VLOOKUP( E132,MST_CM_ORG!A:B,2)</f>
        <v>島根県</v>
      </c>
      <c r="G132" s="1" t="str">
        <f>VLOOKUP(D132, MST_CM_OFFICE!A:B,2,FALSE)</f>
        <v>企業局</v>
      </c>
      <c r="H132" s="1" t="str">
        <f>MST_CM_DEP!B132</f>
        <v>東部事務所</v>
      </c>
      <c r="I132" s="1" t="str">
        <f t="shared" si="14"/>
        <v>32001000040</v>
      </c>
    </row>
    <row r="133" spans="1:9" x14ac:dyDescent="0.15">
      <c r="A133" s="1" t="str">
        <f>RIGHT(MST_CM_DEP!A133,11)</f>
        <v>32001000050</v>
      </c>
      <c r="B133" s="1" t="e">
        <f t="shared" si="10"/>
        <v>#REF!</v>
      </c>
      <c r="C133" s="1" t="str">
        <f t="shared" si="11"/>
        <v>PPIDEP32001000050</v>
      </c>
      <c r="D133" s="1" t="str">
        <f t="shared" si="12"/>
        <v>PPIOFI320010</v>
      </c>
      <c r="E133" s="1" t="str">
        <f t="shared" si="13"/>
        <v>PPIORG3200</v>
      </c>
      <c r="F133" s="1" t="str">
        <f>VLOOKUP( E133,MST_CM_ORG!A:B,2)</f>
        <v>島根県</v>
      </c>
      <c r="G133" s="1" t="str">
        <f>VLOOKUP(D133, MST_CM_OFFICE!A:B,2,FALSE)</f>
        <v>企業局</v>
      </c>
      <c r="H133" s="1" t="str">
        <f>MST_CM_DEP!B133</f>
        <v>西部事務所</v>
      </c>
      <c r="I133" s="1" t="str">
        <f t="shared" si="14"/>
        <v>32001000050</v>
      </c>
    </row>
    <row r="134" spans="1:9" x14ac:dyDescent="0.15">
      <c r="A134" s="1" t="str">
        <f>RIGHT(MST_CM_DEP!A134,11)</f>
        <v>32001100010</v>
      </c>
      <c r="B134" s="1" t="e">
        <f t="shared" si="10"/>
        <v>#REF!</v>
      </c>
      <c r="C134" s="1" t="str">
        <f t="shared" si="11"/>
        <v>PPIDEP32001100010</v>
      </c>
      <c r="D134" s="1" t="str">
        <f t="shared" si="12"/>
        <v>PPIOFI320011</v>
      </c>
      <c r="E134" s="1" t="str">
        <f t="shared" si="13"/>
        <v>PPIORG3200</v>
      </c>
      <c r="F134" s="1" t="str">
        <f>VLOOKUP( E134,MST_CM_ORG!A:B,2)</f>
        <v>島根県</v>
      </c>
      <c r="G134" s="1" t="str">
        <f>VLOOKUP(D134, MST_CM_OFFICE!A:B,2,FALSE)</f>
        <v>病院局</v>
      </c>
      <c r="H134" s="1" t="str">
        <f>MST_CM_DEP!B134</f>
        <v>県立病院課</v>
      </c>
      <c r="I134" s="1" t="str">
        <f t="shared" si="14"/>
        <v>32001100010</v>
      </c>
    </row>
    <row r="135" spans="1:9" x14ac:dyDescent="0.15">
      <c r="A135" s="1" t="str">
        <f>RIGHT(MST_CM_DEP!A135,11)</f>
        <v>32001100020</v>
      </c>
      <c r="B135" s="1" t="e">
        <f t="shared" si="10"/>
        <v>#REF!</v>
      </c>
      <c r="C135" s="1" t="str">
        <f t="shared" si="11"/>
        <v>PPIDEP32001100020</v>
      </c>
      <c r="D135" s="1" t="str">
        <f t="shared" si="12"/>
        <v>PPIOFI320011</v>
      </c>
      <c r="E135" s="1" t="str">
        <f t="shared" si="13"/>
        <v>PPIORG3200</v>
      </c>
      <c r="F135" s="1" t="str">
        <f>VLOOKUP( E135,MST_CM_ORG!A:B,2)</f>
        <v>島根県</v>
      </c>
      <c r="G135" s="1" t="str">
        <f>VLOOKUP(D135, MST_CM_OFFICE!A:B,2,FALSE)</f>
        <v>病院局</v>
      </c>
      <c r="H135" s="1" t="str">
        <f>MST_CM_DEP!B135</f>
        <v>中央病院</v>
      </c>
      <c r="I135" s="1" t="str">
        <f t="shared" si="14"/>
        <v>32001100020</v>
      </c>
    </row>
    <row r="136" spans="1:9" x14ac:dyDescent="0.15">
      <c r="A136" s="1" t="str">
        <f>RIGHT(MST_CM_DEP!A136,11)</f>
        <v>32001100030</v>
      </c>
      <c r="B136" s="1" t="e">
        <f t="shared" si="10"/>
        <v>#REF!</v>
      </c>
      <c r="C136" s="1" t="str">
        <f t="shared" si="11"/>
        <v>PPIDEP32001100030</v>
      </c>
      <c r="D136" s="1" t="str">
        <f t="shared" si="12"/>
        <v>PPIOFI320011</v>
      </c>
      <c r="E136" s="1" t="str">
        <f t="shared" si="13"/>
        <v>PPIORG3200</v>
      </c>
      <c r="F136" s="1" t="str">
        <f>VLOOKUP( E136,MST_CM_ORG!A:B,2)</f>
        <v>島根県</v>
      </c>
      <c r="G136" s="1" t="str">
        <f>VLOOKUP(D136, MST_CM_OFFICE!A:B,2,FALSE)</f>
        <v>病院局</v>
      </c>
      <c r="H136" s="1" t="str">
        <f>MST_CM_DEP!B136</f>
        <v>こころの医療センター</v>
      </c>
      <c r="I136" s="1" t="str">
        <f t="shared" si="14"/>
        <v>32001100030</v>
      </c>
    </row>
    <row r="137" spans="1:9" x14ac:dyDescent="0.15">
      <c r="A137" s="1" t="str">
        <f>RIGHT(MST_CM_DEP!A137,11)</f>
        <v>32001200010</v>
      </c>
      <c r="B137" s="1" t="e">
        <f t="shared" si="10"/>
        <v>#REF!</v>
      </c>
      <c r="C137" s="1" t="str">
        <f t="shared" si="11"/>
        <v>PPIDEP32001200010</v>
      </c>
      <c r="D137" s="1" t="str">
        <f t="shared" si="12"/>
        <v>PPIOFI320012</v>
      </c>
      <c r="E137" s="1" t="str">
        <f t="shared" si="13"/>
        <v>PPIORG3200</v>
      </c>
      <c r="F137" s="1" t="str">
        <f>VLOOKUP( E137,MST_CM_ORG!A:B,2)</f>
        <v>島根県</v>
      </c>
      <c r="G137" s="1" t="str">
        <f>VLOOKUP(D137, MST_CM_OFFICE!A:B,2,FALSE)</f>
        <v>議会事務局</v>
      </c>
      <c r="H137" s="1" t="str">
        <f>MST_CM_DEP!B137</f>
        <v>総務課</v>
      </c>
      <c r="I137" s="1" t="str">
        <f t="shared" si="14"/>
        <v>32001200010</v>
      </c>
    </row>
    <row r="138" spans="1:9" x14ac:dyDescent="0.15">
      <c r="A138" s="1" t="str">
        <f>RIGHT(MST_CM_DEP!A138,11)</f>
        <v>32001200020</v>
      </c>
      <c r="B138" s="1" t="e">
        <f t="shared" si="10"/>
        <v>#REF!</v>
      </c>
      <c r="C138" s="1" t="str">
        <f t="shared" si="11"/>
        <v>PPIDEP32001200020</v>
      </c>
      <c r="D138" s="1" t="str">
        <f t="shared" si="12"/>
        <v>PPIOFI320012</v>
      </c>
      <c r="E138" s="1" t="str">
        <f t="shared" si="13"/>
        <v>PPIORG3200</v>
      </c>
      <c r="F138" s="1" t="str">
        <f>VLOOKUP( E138,MST_CM_ORG!A:B,2)</f>
        <v>島根県</v>
      </c>
      <c r="G138" s="1" t="str">
        <f>VLOOKUP(D138, MST_CM_OFFICE!A:B,2,FALSE)</f>
        <v>議会事務局</v>
      </c>
      <c r="H138" s="1" t="str">
        <f>MST_CM_DEP!B138</f>
        <v>議事調査課</v>
      </c>
      <c r="I138" s="1" t="str">
        <f t="shared" si="14"/>
        <v>32001200020</v>
      </c>
    </row>
    <row r="139" spans="1:9" x14ac:dyDescent="0.15">
      <c r="A139" s="1" t="str">
        <f>RIGHT(MST_CM_DEP!A139,11)</f>
        <v>32001300010</v>
      </c>
      <c r="B139" s="1" t="e">
        <f t="shared" si="10"/>
        <v>#REF!</v>
      </c>
      <c r="C139" s="1" t="str">
        <f t="shared" si="11"/>
        <v>PPIDEP32001300010</v>
      </c>
      <c r="D139" s="1" t="str">
        <f t="shared" si="12"/>
        <v>PPIOFI320013</v>
      </c>
      <c r="E139" s="1" t="str">
        <f t="shared" si="13"/>
        <v>PPIORG3200</v>
      </c>
      <c r="F139" s="1" t="str">
        <f>VLOOKUP( E139,MST_CM_ORG!A:B,2)</f>
        <v>島根県</v>
      </c>
      <c r="G139" s="1" t="str">
        <f>VLOOKUP(D139, MST_CM_OFFICE!A:B,2,FALSE)</f>
        <v>教育庁</v>
      </c>
      <c r="H139" s="1" t="str">
        <f>MST_CM_DEP!B139</f>
        <v>総務課</v>
      </c>
      <c r="I139" s="1" t="str">
        <f t="shared" si="14"/>
        <v>32001300010</v>
      </c>
    </row>
    <row r="140" spans="1:9" x14ac:dyDescent="0.15">
      <c r="A140" s="1" t="str">
        <f>RIGHT(MST_CM_DEP!A140,11)</f>
        <v>32001300020</v>
      </c>
      <c r="B140" s="1" t="e">
        <f t="shared" si="10"/>
        <v>#REF!</v>
      </c>
      <c r="C140" s="1" t="str">
        <f t="shared" si="11"/>
        <v>PPIDEP32001300020</v>
      </c>
      <c r="D140" s="1" t="str">
        <f t="shared" si="12"/>
        <v>PPIOFI320013</v>
      </c>
      <c r="E140" s="1" t="str">
        <f t="shared" si="13"/>
        <v>PPIORG3200</v>
      </c>
      <c r="F140" s="1" t="str">
        <f>VLOOKUP( E140,MST_CM_ORG!A:B,2)</f>
        <v>島根県</v>
      </c>
      <c r="G140" s="1" t="str">
        <f>VLOOKUP(D140, MST_CM_OFFICE!A:B,2,FALSE)</f>
        <v>教育庁</v>
      </c>
      <c r="H140" s="1" t="str">
        <f>MST_CM_DEP!B140</f>
        <v>教育施設課</v>
      </c>
      <c r="I140" s="1" t="str">
        <f t="shared" si="14"/>
        <v>32001300020</v>
      </c>
    </row>
    <row r="141" spans="1:9" x14ac:dyDescent="0.15">
      <c r="A141" s="1" t="str">
        <f>RIGHT(MST_CM_DEP!A141,11)</f>
        <v>32001300030</v>
      </c>
      <c r="B141" s="1" t="e">
        <f t="shared" si="10"/>
        <v>#REF!</v>
      </c>
      <c r="C141" s="1" t="str">
        <f t="shared" si="11"/>
        <v>PPIDEP32001300030</v>
      </c>
      <c r="D141" s="1" t="str">
        <f t="shared" si="12"/>
        <v>PPIOFI320013</v>
      </c>
      <c r="E141" s="1" t="str">
        <f t="shared" si="13"/>
        <v>PPIORG3200</v>
      </c>
      <c r="F141" s="1" t="str">
        <f>VLOOKUP( E141,MST_CM_ORG!A:B,2)</f>
        <v>島根県</v>
      </c>
      <c r="G141" s="1" t="str">
        <f>VLOOKUP(D141, MST_CM_OFFICE!A:B,2,FALSE)</f>
        <v>教育庁</v>
      </c>
      <c r="H141" s="1" t="str">
        <f>MST_CM_DEP!B141</f>
        <v>高校教育課</v>
      </c>
      <c r="I141" s="1" t="str">
        <f t="shared" si="14"/>
        <v>32001300030</v>
      </c>
    </row>
    <row r="142" spans="1:9" x14ac:dyDescent="0.15">
      <c r="A142" s="1" t="str">
        <f>RIGHT(MST_CM_DEP!A142,11)</f>
        <v>32001300040</v>
      </c>
      <c r="B142" s="1" t="e">
        <f t="shared" si="10"/>
        <v>#REF!</v>
      </c>
      <c r="C142" s="1" t="str">
        <f t="shared" si="11"/>
        <v>PPIDEP32001300040</v>
      </c>
      <c r="D142" s="1" t="str">
        <f t="shared" si="12"/>
        <v>PPIOFI320013</v>
      </c>
      <c r="E142" s="1" t="str">
        <f t="shared" si="13"/>
        <v>PPIORG3200</v>
      </c>
      <c r="F142" s="1" t="str">
        <f>VLOOKUP( E142,MST_CM_ORG!A:B,2)</f>
        <v>島根県</v>
      </c>
      <c r="G142" s="1" t="str">
        <f>VLOOKUP(D142, MST_CM_OFFICE!A:B,2,FALSE)</f>
        <v>教育庁</v>
      </c>
      <c r="H142" s="1" t="str">
        <f>MST_CM_DEP!B142</f>
        <v>義務教育課</v>
      </c>
      <c r="I142" s="1" t="str">
        <f t="shared" si="14"/>
        <v>32001300040</v>
      </c>
    </row>
    <row r="143" spans="1:9" x14ac:dyDescent="0.15">
      <c r="A143" s="1" t="str">
        <f>RIGHT(MST_CM_DEP!A143,11)</f>
        <v>32001300050</v>
      </c>
      <c r="B143" s="1" t="e">
        <f t="shared" si="10"/>
        <v>#REF!</v>
      </c>
      <c r="C143" s="1" t="str">
        <f t="shared" si="11"/>
        <v>PPIDEP32001300050</v>
      </c>
      <c r="D143" s="1" t="str">
        <f t="shared" si="12"/>
        <v>PPIOFI320013</v>
      </c>
      <c r="E143" s="1" t="str">
        <f t="shared" si="13"/>
        <v>PPIORG3200</v>
      </c>
      <c r="F143" s="1" t="str">
        <f>VLOOKUP( E143,MST_CM_ORG!A:B,2)</f>
        <v>島根県</v>
      </c>
      <c r="G143" s="1" t="str">
        <f>VLOOKUP(D143, MST_CM_OFFICE!A:B,2,FALSE)</f>
        <v>教育庁</v>
      </c>
      <c r="H143" s="1" t="str">
        <f>MST_CM_DEP!B143</f>
        <v>保健体育課</v>
      </c>
      <c r="I143" s="1" t="str">
        <f t="shared" si="14"/>
        <v>32001300050</v>
      </c>
    </row>
    <row r="144" spans="1:9" x14ac:dyDescent="0.15">
      <c r="A144" s="1" t="str">
        <f>RIGHT(MST_CM_DEP!A144,11)</f>
        <v>32001300060</v>
      </c>
      <c r="B144" s="1" t="e">
        <f t="shared" si="10"/>
        <v>#REF!</v>
      </c>
      <c r="C144" s="1" t="str">
        <f t="shared" si="11"/>
        <v>PPIDEP32001300060</v>
      </c>
      <c r="D144" s="1" t="str">
        <f t="shared" si="12"/>
        <v>PPIOFI320013</v>
      </c>
      <c r="E144" s="1" t="str">
        <f t="shared" si="13"/>
        <v>PPIORG3200</v>
      </c>
      <c r="F144" s="1" t="str">
        <f>VLOOKUP( E144,MST_CM_ORG!A:B,2)</f>
        <v>島根県</v>
      </c>
      <c r="G144" s="1" t="str">
        <f>VLOOKUP(D144, MST_CM_OFFICE!A:B,2,FALSE)</f>
        <v>教育庁</v>
      </c>
      <c r="H144" s="1" t="str">
        <f>MST_CM_DEP!B144</f>
        <v>生涯学習課</v>
      </c>
      <c r="I144" s="1" t="str">
        <f t="shared" si="14"/>
        <v>32001300060</v>
      </c>
    </row>
    <row r="145" spans="1:9" x14ac:dyDescent="0.15">
      <c r="A145" s="1" t="str">
        <f>RIGHT(MST_CM_DEP!A145,11)</f>
        <v>32001300070</v>
      </c>
      <c r="B145" s="1" t="e">
        <f t="shared" si="10"/>
        <v>#REF!</v>
      </c>
      <c r="C145" s="1" t="str">
        <f t="shared" si="11"/>
        <v>PPIDEP32001300070</v>
      </c>
      <c r="D145" s="1" t="str">
        <f t="shared" si="12"/>
        <v>PPIOFI320013</v>
      </c>
      <c r="E145" s="1" t="str">
        <f t="shared" si="13"/>
        <v>PPIORG3200</v>
      </c>
      <c r="F145" s="1" t="str">
        <f>VLOOKUP( E145,MST_CM_ORG!A:B,2)</f>
        <v>島根県</v>
      </c>
      <c r="G145" s="1" t="str">
        <f>VLOOKUP(D145, MST_CM_OFFICE!A:B,2,FALSE)</f>
        <v>教育庁</v>
      </c>
      <c r="H145" s="1" t="str">
        <f>MST_CM_DEP!B145</f>
        <v>人権同和教育課</v>
      </c>
      <c r="I145" s="1" t="str">
        <f t="shared" si="14"/>
        <v>32001300070</v>
      </c>
    </row>
    <row r="146" spans="1:9" x14ac:dyDescent="0.15">
      <c r="A146" s="1" t="str">
        <f>RIGHT(MST_CM_DEP!A146,11)</f>
        <v>32001300080</v>
      </c>
      <c r="B146" s="1" t="e">
        <f t="shared" si="10"/>
        <v>#REF!</v>
      </c>
      <c r="C146" s="1" t="str">
        <f t="shared" si="11"/>
        <v>PPIDEP32001300080</v>
      </c>
      <c r="D146" s="1" t="str">
        <f t="shared" si="12"/>
        <v>PPIOFI320013</v>
      </c>
      <c r="E146" s="1" t="str">
        <f t="shared" si="13"/>
        <v>PPIORG3200</v>
      </c>
      <c r="F146" s="1" t="str">
        <f>VLOOKUP( E146,MST_CM_ORG!A:B,2)</f>
        <v>島根県</v>
      </c>
      <c r="G146" s="1" t="str">
        <f>VLOOKUP(D146, MST_CM_OFFICE!A:B,2,FALSE)</f>
        <v>教育庁</v>
      </c>
      <c r="H146" s="1" t="str">
        <f>MST_CM_DEP!B146</f>
        <v>文化財課</v>
      </c>
      <c r="I146" s="1" t="str">
        <f t="shared" si="14"/>
        <v>32001300080</v>
      </c>
    </row>
    <row r="147" spans="1:9" x14ac:dyDescent="0.15">
      <c r="A147" s="1" t="str">
        <f>RIGHT(MST_CM_DEP!A147,11)</f>
        <v>32001300090</v>
      </c>
      <c r="B147" s="1" t="e">
        <f t="shared" si="10"/>
        <v>#REF!</v>
      </c>
      <c r="C147" s="1" t="str">
        <f t="shared" si="11"/>
        <v>PPIDEP32001300090</v>
      </c>
      <c r="D147" s="1" t="str">
        <f t="shared" si="12"/>
        <v>PPIOFI320013</v>
      </c>
      <c r="E147" s="1" t="str">
        <f t="shared" si="13"/>
        <v>PPIORG3200</v>
      </c>
      <c r="F147" s="1" t="str">
        <f>VLOOKUP( E147,MST_CM_ORG!A:B,2)</f>
        <v>島根県</v>
      </c>
      <c r="G147" s="1" t="str">
        <f>VLOOKUP(D147, MST_CM_OFFICE!A:B,2,FALSE)</f>
        <v>教育庁</v>
      </c>
      <c r="H147" s="1" t="str">
        <f>MST_CM_DEP!B147</f>
        <v>福利課</v>
      </c>
      <c r="I147" s="1" t="str">
        <f t="shared" si="14"/>
        <v>32001300090</v>
      </c>
    </row>
    <row r="148" spans="1:9" x14ac:dyDescent="0.15">
      <c r="A148" s="1" t="str">
        <f>RIGHT(MST_CM_DEP!A148,11)</f>
        <v>32001300100</v>
      </c>
      <c r="B148" s="1" t="e">
        <f t="shared" si="10"/>
        <v>#REF!</v>
      </c>
      <c r="C148" s="1" t="str">
        <f t="shared" si="11"/>
        <v>PPIDEP32001300100</v>
      </c>
      <c r="D148" s="1" t="str">
        <f t="shared" si="12"/>
        <v>PPIOFI320013</v>
      </c>
      <c r="E148" s="1" t="str">
        <f t="shared" si="13"/>
        <v>PPIORG3200</v>
      </c>
      <c r="F148" s="1" t="str">
        <f>VLOOKUP( E148,MST_CM_ORG!A:B,2)</f>
        <v>島根県</v>
      </c>
      <c r="G148" s="1" t="str">
        <f>VLOOKUP(D148, MST_CM_OFFICE!A:B,2,FALSE)</f>
        <v>教育庁</v>
      </c>
      <c r="H148" s="1" t="str">
        <f>MST_CM_DEP!B148</f>
        <v>松江教育事務所</v>
      </c>
      <c r="I148" s="1" t="str">
        <f t="shared" si="14"/>
        <v>32001300100</v>
      </c>
    </row>
    <row r="149" spans="1:9" x14ac:dyDescent="0.15">
      <c r="A149" s="1" t="str">
        <f>RIGHT(MST_CM_DEP!A149,11)</f>
        <v>32001300110</v>
      </c>
      <c r="B149" s="1" t="e">
        <f t="shared" si="10"/>
        <v>#REF!</v>
      </c>
      <c r="C149" s="1" t="str">
        <f t="shared" si="11"/>
        <v>PPIDEP32001300110</v>
      </c>
      <c r="D149" s="1" t="str">
        <f t="shared" si="12"/>
        <v>PPIOFI320013</v>
      </c>
      <c r="E149" s="1" t="str">
        <f t="shared" si="13"/>
        <v>PPIORG3200</v>
      </c>
      <c r="F149" s="1" t="str">
        <f>VLOOKUP( E149,MST_CM_ORG!A:B,2)</f>
        <v>島根県</v>
      </c>
      <c r="G149" s="1" t="str">
        <f>VLOOKUP(D149, MST_CM_OFFICE!A:B,2,FALSE)</f>
        <v>教育庁</v>
      </c>
      <c r="H149" s="1" t="str">
        <f>MST_CM_DEP!B149</f>
        <v>出雲教育事務所</v>
      </c>
      <c r="I149" s="1" t="str">
        <f t="shared" si="14"/>
        <v>32001300110</v>
      </c>
    </row>
    <row r="150" spans="1:9" x14ac:dyDescent="0.15">
      <c r="A150" s="1" t="str">
        <f>RIGHT(MST_CM_DEP!A150,11)</f>
        <v>32001300120</v>
      </c>
      <c r="B150" s="1" t="e">
        <f t="shared" si="10"/>
        <v>#REF!</v>
      </c>
      <c r="C150" s="1" t="str">
        <f t="shared" si="11"/>
        <v>PPIDEP32001300120</v>
      </c>
      <c r="D150" s="1" t="str">
        <f t="shared" si="12"/>
        <v>PPIOFI320013</v>
      </c>
      <c r="E150" s="1" t="str">
        <f t="shared" si="13"/>
        <v>PPIORG3200</v>
      </c>
      <c r="F150" s="1" t="str">
        <f>VLOOKUP( E150,MST_CM_ORG!A:B,2)</f>
        <v>島根県</v>
      </c>
      <c r="G150" s="1" t="str">
        <f>VLOOKUP(D150, MST_CM_OFFICE!A:B,2,FALSE)</f>
        <v>教育庁</v>
      </c>
      <c r="H150" s="1" t="str">
        <f>MST_CM_DEP!B150</f>
        <v>浜田教育事務所</v>
      </c>
      <c r="I150" s="1" t="str">
        <f t="shared" si="14"/>
        <v>32001300120</v>
      </c>
    </row>
    <row r="151" spans="1:9" x14ac:dyDescent="0.15">
      <c r="A151" s="1" t="str">
        <f>RIGHT(MST_CM_DEP!A151,11)</f>
        <v>32001300130</v>
      </c>
      <c r="B151" s="1" t="e">
        <f t="shared" si="10"/>
        <v>#REF!</v>
      </c>
      <c r="C151" s="1" t="str">
        <f t="shared" si="11"/>
        <v>PPIDEP32001300130</v>
      </c>
      <c r="D151" s="1" t="str">
        <f t="shared" si="12"/>
        <v>PPIOFI320013</v>
      </c>
      <c r="E151" s="1" t="str">
        <f t="shared" si="13"/>
        <v>PPIORG3200</v>
      </c>
      <c r="F151" s="1" t="str">
        <f>VLOOKUP( E151,MST_CM_ORG!A:B,2)</f>
        <v>島根県</v>
      </c>
      <c r="G151" s="1" t="str">
        <f>VLOOKUP(D151, MST_CM_OFFICE!A:B,2,FALSE)</f>
        <v>教育庁</v>
      </c>
      <c r="H151" s="1" t="str">
        <f>MST_CM_DEP!B151</f>
        <v>益田教育事務所</v>
      </c>
      <c r="I151" s="1" t="str">
        <f t="shared" si="14"/>
        <v>32001300130</v>
      </c>
    </row>
    <row r="152" spans="1:9" x14ac:dyDescent="0.15">
      <c r="A152" s="1" t="str">
        <f>RIGHT(MST_CM_DEP!A152,11)</f>
        <v>32001300140</v>
      </c>
      <c r="B152" s="1" t="e">
        <f t="shared" si="10"/>
        <v>#REF!</v>
      </c>
      <c r="C152" s="1" t="str">
        <f t="shared" si="11"/>
        <v>PPIDEP32001300140</v>
      </c>
      <c r="D152" s="1" t="str">
        <f t="shared" si="12"/>
        <v>PPIOFI320013</v>
      </c>
      <c r="E152" s="1" t="str">
        <f t="shared" si="13"/>
        <v>PPIORG3200</v>
      </c>
      <c r="F152" s="1" t="str">
        <f>VLOOKUP( E152,MST_CM_ORG!A:B,2)</f>
        <v>島根県</v>
      </c>
      <c r="G152" s="1" t="str">
        <f>VLOOKUP(D152, MST_CM_OFFICE!A:B,2,FALSE)</f>
        <v>教育庁</v>
      </c>
      <c r="H152" s="1" t="str">
        <f>MST_CM_DEP!B152</f>
        <v>隠岐教育事務所</v>
      </c>
      <c r="I152" s="1" t="str">
        <f t="shared" si="14"/>
        <v>32001300140</v>
      </c>
    </row>
    <row r="153" spans="1:9" x14ac:dyDescent="0.15">
      <c r="A153" s="1" t="str">
        <f>RIGHT(MST_CM_DEP!A153,11)</f>
        <v>32001300150</v>
      </c>
      <c r="B153" s="1" t="e">
        <f t="shared" si="10"/>
        <v>#REF!</v>
      </c>
      <c r="C153" s="1" t="str">
        <f t="shared" si="11"/>
        <v>PPIDEP32001300150</v>
      </c>
      <c r="D153" s="1" t="str">
        <f t="shared" si="12"/>
        <v>PPIOFI320013</v>
      </c>
      <c r="E153" s="1" t="str">
        <f t="shared" si="13"/>
        <v>PPIORG3200</v>
      </c>
      <c r="F153" s="1" t="str">
        <f>VLOOKUP( E153,MST_CM_ORG!A:B,2)</f>
        <v>島根県</v>
      </c>
      <c r="G153" s="1" t="str">
        <f>VLOOKUP(D153, MST_CM_OFFICE!A:B,2,FALSE)</f>
        <v>教育庁</v>
      </c>
      <c r="H153" s="1" t="str">
        <f>MST_CM_DEP!B153</f>
        <v>松江教育センター</v>
      </c>
      <c r="I153" s="1" t="str">
        <f t="shared" si="14"/>
        <v>32001300150</v>
      </c>
    </row>
    <row r="154" spans="1:9" x14ac:dyDescent="0.15">
      <c r="A154" s="1" t="str">
        <f>RIGHT(MST_CM_DEP!A154,11)</f>
        <v>32001300160</v>
      </c>
      <c r="B154" s="1" t="e">
        <f t="shared" si="10"/>
        <v>#REF!</v>
      </c>
      <c r="C154" s="1" t="str">
        <f t="shared" si="11"/>
        <v>PPIDEP32001300160</v>
      </c>
      <c r="D154" s="1" t="str">
        <f t="shared" si="12"/>
        <v>PPIOFI320013</v>
      </c>
      <c r="E154" s="1" t="str">
        <f t="shared" si="13"/>
        <v>PPIORG3200</v>
      </c>
      <c r="F154" s="1" t="str">
        <f>VLOOKUP( E154,MST_CM_ORG!A:B,2)</f>
        <v>島根県</v>
      </c>
      <c r="G154" s="1" t="str">
        <f>VLOOKUP(D154, MST_CM_OFFICE!A:B,2,FALSE)</f>
        <v>教育庁</v>
      </c>
      <c r="H154" s="1" t="str">
        <f>MST_CM_DEP!B154</f>
        <v>浜田教育センター</v>
      </c>
      <c r="I154" s="1" t="str">
        <f t="shared" si="14"/>
        <v>32001300160</v>
      </c>
    </row>
    <row r="155" spans="1:9" x14ac:dyDescent="0.15">
      <c r="A155" s="1" t="str">
        <f>RIGHT(MST_CM_DEP!A155,11)</f>
        <v>32001300170</v>
      </c>
      <c r="B155" s="1" t="e">
        <f t="shared" si="10"/>
        <v>#REF!</v>
      </c>
      <c r="C155" s="1" t="str">
        <f t="shared" si="11"/>
        <v>PPIDEP32001300170</v>
      </c>
      <c r="D155" s="1" t="str">
        <f t="shared" si="12"/>
        <v>PPIOFI320013</v>
      </c>
      <c r="E155" s="1" t="str">
        <f t="shared" si="13"/>
        <v>PPIORG3200</v>
      </c>
      <c r="F155" s="1" t="str">
        <f>VLOOKUP( E155,MST_CM_ORG!A:B,2)</f>
        <v>島根県</v>
      </c>
      <c r="G155" s="1" t="str">
        <f>VLOOKUP(D155, MST_CM_OFFICE!A:B,2,FALSE)</f>
        <v>教育庁</v>
      </c>
      <c r="H155" s="1" t="str">
        <f>MST_CM_DEP!B155</f>
        <v>生涯学習推進センター</v>
      </c>
      <c r="I155" s="1" t="str">
        <f t="shared" si="14"/>
        <v>32001300170</v>
      </c>
    </row>
    <row r="156" spans="1:9" x14ac:dyDescent="0.15">
      <c r="A156" s="1" t="str">
        <f>RIGHT(MST_CM_DEP!A156,11)</f>
        <v>32001300180</v>
      </c>
      <c r="B156" s="1" t="e">
        <f t="shared" si="10"/>
        <v>#REF!</v>
      </c>
      <c r="C156" s="1" t="str">
        <f t="shared" si="11"/>
        <v>PPIDEP32001300180</v>
      </c>
      <c r="D156" s="1" t="str">
        <f t="shared" si="12"/>
        <v>PPIOFI320013</v>
      </c>
      <c r="E156" s="1" t="str">
        <f t="shared" si="13"/>
        <v>PPIORG3200</v>
      </c>
      <c r="F156" s="1" t="str">
        <f>VLOOKUP( E156,MST_CM_ORG!A:B,2)</f>
        <v>島根県</v>
      </c>
      <c r="G156" s="1" t="str">
        <f>VLOOKUP(D156, MST_CM_OFFICE!A:B,2,FALSE)</f>
        <v>教育庁</v>
      </c>
      <c r="H156" s="1" t="str">
        <f>MST_CM_DEP!B156</f>
        <v>西部生涯学習推進センター</v>
      </c>
      <c r="I156" s="1" t="str">
        <f t="shared" si="14"/>
        <v>32001300180</v>
      </c>
    </row>
    <row r="157" spans="1:9" x14ac:dyDescent="0.15">
      <c r="A157" s="1" t="str">
        <f>RIGHT(MST_CM_DEP!A157,11)</f>
        <v>32001300190</v>
      </c>
      <c r="B157" s="1" t="e">
        <f t="shared" si="10"/>
        <v>#REF!</v>
      </c>
      <c r="C157" s="1" t="str">
        <f t="shared" si="11"/>
        <v>PPIDEP32001300190</v>
      </c>
      <c r="D157" s="1" t="str">
        <f t="shared" si="12"/>
        <v>PPIOFI320013</v>
      </c>
      <c r="E157" s="1" t="str">
        <f t="shared" si="13"/>
        <v>PPIORG3200</v>
      </c>
      <c r="F157" s="1" t="str">
        <f>VLOOKUP( E157,MST_CM_ORG!A:B,2)</f>
        <v>島根県</v>
      </c>
      <c r="G157" s="1" t="str">
        <f>VLOOKUP(D157, MST_CM_OFFICE!A:B,2,FALSE)</f>
        <v>教育庁</v>
      </c>
      <c r="H157" s="1" t="str">
        <f>MST_CM_DEP!B157</f>
        <v>図書館</v>
      </c>
      <c r="I157" s="1" t="str">
        <f t="shared" si="14"/>
        <v>32001300190</v>
      </c>
    </row>
    <row r="158" spans="1:9" x14ac:dyDescent="0.15">
      <c r="A158" s="1" t="str">
        <f>RIGHT(MST_CM_DEP!A158,11)</f>
        <v>32001300200</v>
      </c>
      <c r="B158" s="1" t="e">
        <f t="shared" si="10"/>
        <v>#REF!</v>
      </c>
      <c r="C158" s="1" t="str">
        <f t="shared" si="11"/>
        <v>PPIDEP32001300200</v>
      </c>
      <c r="D158" s="1" t="str">
        <f t="shared" si="12"/>
        <v>PPIOFI320013</v>
      </c>
      <c r="E158" s="1" t="str">
        <f t="shared" si="13"/>
        <v>PPIORG3200</v>
      </c>
      <c r="F158" s="1" t="str">
        <f>VLOOKUP( E158,MST_CM_ORG!A:B,2)</f>
        <v>島根県</v>
      </c>
      <c r="G158" s="1" t="str">
        <f>VLOOKUP(D158, MST_CM_OFFICE!A:B,2,FALSE)</f>
        <v>教育庁</v>
      </c>
      <c r="H158" s="1" t="str">
        <f>MST_CM_DEP!B158</f>
        <v>青少年の家</v>
      </c>
      <c r="I158" s="1" t="str">
        <f t="shared" si="14"/>
        <v>32001300200</v>
      </c>
    </row>
    <row r="159" spans="1:9" x14ac:dyDescent="0.15">
      <c r="A159" s="1" t="str">
        <f>RIGHT(MST_CM_DEP!A159,11)</f>
        <v>32001300210</v>
      </c>
      <c r="B159" s="1" t="e">
        <f t="shared" si="10"/>
        <v>#REF!</v>
      </c>
      <c r="C159" s="1" t="str">
        <f t="shared" si="11"/>
        <v>PPIDEP32001300210</v>
      </c>
      <c r="D159" s="1" t="str">
        <f t="shared" si="12"/>
        <v>PPIOFI320013</v>
      </c>
      <c r="E159" s="1" t="str">
        <f t="shared" si="13"/>
        <v>PPIORG3200</v>
      </c>
      <c r="F159" s="1" t="str">
        <f>VLOOKUP( E159,MST_CM_ORG!A:B,2)</f>
        <v>島根県</v>
      </c>
      <c r="G159" s="1" t="str">
        <f>VLOOKUP(D159, MST_CM_OFFICE!A:B,2,FALSE)</f>
        <v>教育庁</v>
      </c>
      <c r="H159" s="1" t="str">
        <f>MST_CM_DEP!B159</f>
        <v>少年自然の家</v>
      </c>
      <c r="I159" s="1" t="str">
        <f t="shared" si="14"/>
        <v>32001300210</v>
      </c>
    </row>
    <row r="160" spans="1:9" x14ac:dyDescent="0.15">
      <c r="A160" s="1" t="str">
        <f>RIGHT(MST_CM_DEP!A160,11)</f>
        <v>32001300220</v>
      </c>
      <c r="B160" s="1" t="e">
        <f t="shared" si="10"/>
        <v>#REF!</v>
      </c>
      <c r="C160" s="1" t="str">
        <f t="shared" si="11"/>
        <v>PPIDEP32001300220</v>
      </c>
      <c r="D160" s="1" t="str">
        <f t="shared" si="12"/>
        <v>PPIOFI320013</v>
      </c>
      <c r="E160" s="1" t="str">
        <f t="shared" si="13"/>
        <v>PPIORG3200</v>
      </c>
      <c r="F160" s="1" t="str">
        <f>VLOOKUP( E160,MST_CM_ORG!A:B,2)</f>
        <v>島根県</v>
      </c>
      <c r="G160" s="1" t="str">
        <f>VLOOKUP(D160, MST_CM_OFFICE!A:B,2,FALSE)</f>
        <v>教育庁</v>
      </c>
      <c r="H160" s="1" t="str">
        <f>MST_CM_DEP!B160</f>
        <v>埋蔵文化財調査センター</v>
      </c>
      <c r="I160" s="1" t="str">
        <f t="shared" si="14"/>
        <v>32001300220</v>
      </c>
    </row>
    <row r="161" spans="1:9" x14ac:dyDescent="0.15">
      <c r="A161" s="1" t="str">
        <f>RIGHT(MST_CM_DEP!A161,11)</f>
        <v>32001300230</v>
      </c>
      <c r="B161" s="1" t="e">
        <f t="shared" si="10"/>
        <v>#REF!</v>
      </c>
      <c r="C161" s="1" t="str">
        <f t="shared" si="11"/>
        <v>PPIDEP32001300230</v>
      </c>
      <c r="D161" s="1" t="str">
        <f t="shared" si="12"/>
        <v>PPIOFI320013</v>
      </c>
      <c r="E161" s="1" t="str">
        <f t="shared" si="13"/>
        <v>PPIORG3200</v>
      </c>
      <c r="F161" s="1" t="str">
        <f>VLOOKUP( E161,MST_CM_ORG!A:B,2)</f>
        <v>島根県</v>
      </c>
      <c r="G161" s="1" t="str">
        <f>VLOOKUP(D161, MST_CM_OFFICE!A:B,2,FALSE)</f>
        <v>教育庁</v>
      </c>
      <c r="H161" s="1" t="str">
        <f>MST_CM_DEP!B161</f>
        <v>古代出雲歴史博物館</v>
      </c>
      <c r="I161" s="1" t="str">
        <f t="shared" si="14"/>
        <v>32001300230</v>
      </c>
    </row>
    <row r="162" spans="1:9" x14ac:dyDescent="0.15">
      <c r="A162" s="1" t="str">
        <f>RIGHT(MST_CM_DEP!A162,11)</f>
        <v>32001300240</v>
      </c>
      <c r="B162" s="1" t="e">
        <f t="shared" si="10"/>
        <v>#REF!</v>
      </c>
      <c r="C162" s="1" t="str">
        <f t="shared" si="11"/>
        <v>PPIDEP32001300240</v>
      </c>
      <c r="D162" s="1" t="str">
        <f t="shared" si="12"/>
        <v>PPIOFI320013</v>
      </c>
      <c r="E162" s="1" t="str">
        <f t="shared" si="13"/>
        <v>PPIORG3200</v>
      </c>
      <c r="F162" s="1" t="str">
        <f>VLOOKUP( E162,MST_CM_ORG!A:B,2)</f>
        <v>島根県</v>
      </c>
      <c r="G162" s="1" t="str">
        <f>VLOOKUP(D162, MST_CM_OFFICE!A:B,2,FALSE)</f>
        <v>教育庁</v>
      </c>
      <c r="H162" s="1" t="str">
        <f>MST_CM_DEP!B162</f>
        <v>安来高等学校</v>
      </c>
      <c r="I162" s="1" t="str">
        <f t="shared" si="14"/>
        <v>32001300240</v>
      </c>
    </row>
    <row r="163" spans="1:9" x14ac:dyDescent="0.15">
      <c r="A163" s="1" t="str">
        <f>RIGHT(MST_CM_DEP!A163,11)</f>
        <v>32001300250</v>
      </c>
      <c r="B163" s="1" t="e">
        <f t="shared" si="10"/>
        <v>#REF!</v>
      </c>
      <c r="C163" s="1" t="str">
        <f t="shared" si="11"/>
        <v>PPIDEP32001300250</v>
      </c>
      <c r="D163" s="1" t="str">
        <f t="shared" si="12"/>
        <v>PPIOFI320013</v>
      </c>
      <c r="E163" s="1" t="str">
        <f t="shared" si="13"/>
        <v>PPIORG3200</v>
      </c>
      <c r="F163" s="1" t="str">
        <f>VLOOKUP( E163,MST_CM_ORG!A:B,2)</f>
        <v>島根県</v>
      </c>
      <c r="G163" s="1" t="str">
        <f>VLOOKUP(D163, MST_CM_OFFICE!A:B,2,FALSE)</f>
        <v>教育庁</v>
      </c>
      <c r="H163" s="1" t="str">
        <f>MST_CM_DEP!B163</f>
        <v>情報科学高等学校</v>
      </c>
      <c r="I163" s="1" t="str">
        <f t="shared" si="14"/>
        <v>32001300250</v>
      </c>
    </row>
    <row r="164" spans="1:9" x14ac:dyDescent="0.15">
      <c r="A164" s="1" t="str">
        <f>RIGHT(MST_CM_DEP!A164,11)</f>
        <v>32001300260</v>
      </c>
      <c r="B164" s="1" t="e">
        <f t="shared" si="10"/>
        <v>#REF!</v>
      </c>
      <c r="C164" s="1" t="str">
        <f t="shared" si="11"/>
        <v>PPIDEP32001300260</v>
      </c>
      <c r="D164" s="1" t="str">
        <f t="shared" si="12"/>
        <v>PPIOFI320013</v>
      </c>
      <c r="E164" s="1" t="str">
        <f t="shared" si="13"/>
        <v>PPIORG3200</v>
      </c>
      <c r="F164" s="1" t="str">
        <f>VLOOKUP( E164,MST_CM_ORG!A:B,2)</f>
        <v>島根県</v>
      </c>
      <c r="G164" s="1" t="str">
        <f>VLOOKUP(D164, MST_CM_OFFICE!A:B,2,FALSE)</f>
        <v>教育庁</v>
      </c>
      <c r="H164" s="1" t="str">
        <f>MST_CM_DEP!B164</f>
        <v>松江北高等学校</v>
      </c>
      <c r="I164" s="1" t="str">
        <f t="shared" si="14"/>
        <v>32001300260</v>
      </c>
    </row>
    <row r="165" spans="1:9" x14ac:dyDescent="0.15">
      <c r="A165" s="1" t="str">
        <f>RIGHT(MST_CM_DEP!A165,11)</f>
        <v>32001300270</v>
      </c>
      <c r="B165" s="1" t="e">
        <f t="shared" si="10"/>
        <v>#REF!</v>
      </c>
      <c r="C165" s="1" t="str">
        <f t="shared" si="11"/>
        <v>PPIDEP32001300270</v>
      </c>
      <c r="D165" s="1" t="str">
        <f t="shared" si="12"/>
        <v>PPIOFI320013</v>
      </c>
      <c r="E165" s="1" t="str">
        <f t="shared" si="13"/>
        <v>PPIORG3200</v>
      </c>
      <c r="F165" s="1" t="str">
        <f>VLOOKUP( E165,MST_CM_ORG!A:B,2)</f>
        <v>島根県</v>
      </c>
      <c r="G165" s="1" t="str">
        <f>VLOOKUP(D165, MST_CM_OFFICE!A:B,2,FALSE)</f>
        <v>教育庁</v>
      </c>
      <c r="H165" s="1" t="str">
        <f>MST_CM_DEP!B165</f>
        <v>松江南高等学校</v>
      </c>
      <c r="I165" s="1" t="str">
        <f t="shared" si="14"/>
        <v>32001300270</v>
      </c>
    </row>
    <row r="166" spans="1:9" x14ac:dyDescent="0.15">
      <c r="A166" s="1" t="str">
        <f>RIGHT(MST_CM_DEP!A166,11)</f>
        <v>32001300280</v>
      </c>
      <c r="B166" s="1" t="e">
        <f t="shared" si="10"/>
        <v>#REF!</v>
      </c>
      <c r="C166" s="1" t="str">
        <f t="shared" si="11"/>
        <v>PPIDEP32001300280</v>
      </c>
      <c r="D166" s="1" t="str">
        <f t="shared" si="12"/>
        <v>PPIOFI320013</v>
      </c>
      <c r="E166" s="1" t="str">
        <f t="shared" si="13"/>
        <v>PPIORG3200</v>
      </c>
      <c r="F166" s="1" t="str">
        <f>VLOOKUP( E166,MST_CM_ORG!A:B,2)</f>
        <v>島根県</v>
      </c>
      <c r="G166" s="1" t="str">
        <f>VLOOKUP(D166, MST_CM_OFFICE!A:B,2,FALSE)</f>
        <v>教育庁</v>
      </c>
      <c r="H166" s="1" t="str">
        <f>MST_CM_DEP!B166</f>
        <v>松江東高等学校</v>
      </c>
      <c r="I166" s="1" t="str">
        <f t="shared" si="14"/>
        <v>32001300280</v>
      </c>
    </row>
    <row r="167" spans="1:9" x14ac:dyDescent="0.15">
      <c r="A167" s="1" t="str">
        <f>RIGHT(MST_CM_DEP!A167,11)</f>
        <v>32001300290</v>
      </c>
      <c r="B167" s="1" t="e">
        <f t="shared" si="10"/>
        <v>#REF!</v>
      </c>
      <c r="C167" s="1" t="str">
        <f t="shared" si="11"/>
        <v>PPIDEP32001300290</v>
      </c>
      <c r="D167" s="1" t="str">
        <f t="shared" si="12"/>
        <v>PPIOFI320013</v>
      </c>
      <c r="E167" s="1" t="str">
        <f t="shared" si="13"/>
        <v>PPIORG3200</v>
      </c>
      <c r="F167" s="1" t="str">
        <f>VLOOKUP( E167,MST_CM_ORG!A:B,2)</f>
        <v>島根県</v>
      </c>
      <c r="G167" s="1" t="str">
        <f>VLOOKUP(D167, MST_CM_OFFICE!A:B,2,FALSE)</f>
        <v>教育庁</v>
      </c>
      <c r="H167" s="1" t="str">
        <f>MST_CM_DEP!B167</f>
        <v>松江工業高等学校</v>
      </c>
      <c r="I167" s="1" t="str">
        <f t="shared" si="14"/>
        <v>32001300290</v>
      </c>
    </row>
    <row r="168" spans="1:9" x14ac:dyDescent="0.15">
      <c r="A168" s="1" t="str">
        <f>RIGHT(MST_CM_DEP!A168,11)</f>
        <v>32001300300</v>
      </c>
      <c r="B168" s="1" t="e">
        <f t="shared" si="10"/>
        <v>#REF!</v>
      </c>
      <c r="C168" s="1" t="str">
        <f t="shared" si="11"/>
        <v>PPIDEP32001300300</v>
      </c>
      <c r="D168" s="1" t="str">
        <f t="shared" si="12"/>
        <v>PPIOFI320013</v>
      </c>
      <c r="E168" s="1" t="str">
        <f t="shared" si="13"/>
        <v>PPIORG3200</v>
      </c>
      <c r="F168" s="1" t="str">
        <f>VLOOKUP( E168,MST_CM_ORG!A:B,2)</f>
        <v>島根県</v>
      </c>
      <c r="G168" s="1" t="str">
        <f>VLOOKUP(D168, MST_CM_OFFICE!A:B,2,FALSE)</f>
        <v>教育庁</v>
      </c>
      <c r="H168" s="1" t="str">
        <f>MST_CM_DEP!B168</f>
        <v>松江商業高等学校</v>
      </c>
      <c r="I168" s="1" t="str">
        <f t="shared" si="14"/>
        <v>32001300300</v>
      </c>
    </row>
    <row r="169" spans="1:9" x14ac:dyDescent="0.15">
      <c r="A169" s="1" t="str">
        <f>RIGHT(MST_CM_DEP!A169,11)</f>
        <v>32001300310</v>
      </c>
      <c r="B169" s="1" t="e">
        <f t="shared" si="10"/>
        <v>#REF!</v>
      </c>
      <c r="C169" s="1" t="str">
        <f t="shared" si="11"/>
        <v>PPIDEP32001300310</v>
      </c>
      <c r="D169" s="1" t="str">
        <f t="shared" si="12"/>
        <v>PPIOFI320013</v>
      </c>
      <c r="E169" s="1" t="str">
        <f t="shared" si="13"/>
        <v>PPIORG3200</v>
      </c>
      <c r="F169" s="1" t="str">
        <f>VLOOKUP( E169,MST_CM_ORG!A:B,2)</f>
        <v>島根県</v>
      </c>
      <c r="G169" s="1" t="str">
        <f>VLOOKUP(D169, MST_CM_OFFICE!A:B,2,FALSE)</f>
        <v>教育庁</v>
      </c>
      <c r="H169" s="1" t="str">
        <f>MST_CM_DEP!B169</f>
        <v>松江農林高等学校</v>
      </c>
      <c r="I169" s="1" t="str">
        <f t="shared" si="14"/>
        <v>32001300310</v>
      </c>
    </row>
    <row r="170" spans="1:9" x14ac:dyDescent="0.15">
      <c r="A170" s="1" t="str">
        <f>RIGHT(MST_CM_DEP!A170,11)</f>
        <v>32001300320</v>
      </c>
      <c r="B170" s="1" t="e">
        <f t="shared" si="10"/>
        <v>#REF!</v>
      </c>
      <c r="C170" s="1" t="str">
        <f t="shared" si="11"/>
        <v>PPIDEP32001300320</v>
      </c>
      <c r="D170" s="1" t="str">
        <f t="shared" si="12"/>
        <v>PPIOFI320013</v>
      </c>
      <c r="E170" s="1" t="str">
        <f t="shared" si="13"/>
        <v>PPIORG3200</v>
      </c>
      <c r="F170" s="1" t="str">
        <f>VLOOKUP( E170,MST_CM_ORG!A:B,2)</f>
        <v>島根県</v>
      </c>
      <c r="G170" s="1" t="str">
        <f>VLOOKUP(D170, MST_CM_OFFICE!A:B,2,FALSE)</f>
        <v>教育庁</v>
      </c>
      <c r="H170" s="1" t="str">
        <f>MST_CM_DEP!B170</f>
        <v>大東高等学校</v>
      </c>
      <c r="I170" s="1" t="str">
        <f t="shared" si="14"/>
        <v>32001300320</v>
      </c>
    </row>
    <row r="171" spans="1:9" x14ac:dyDescent="0.15">
      <c r="A171" s="1" t="str">
        <f>RIGHT(MST_CM_DEP!A171,11)</f>
        <v>32001300330</v>
      </c>
      <c r="B171" s="1" t="e">
        <f t="shared" si="10"/>
        <v>#REF!</v>
      </c>
      <c r="C171" s="1" t="str">
        <f t="shared" si="11"/>
        <v>PPIDEP32001300330</v>
      </c>
      <c r="D171" s="1" t="str">
        <f t="shared" si="12"/>
        <v>PPIOFI320013</v>
      </c>
      <c r="E171" s="1" t="str">
        <f t="shared" si="13"/>
        <v>PPIORG3200</v>
      </c>
      <c r="F171" s="1" t="str">
        <f>VLOOKUP( E171,MST_CM_ORG!A:B,2)</f>
        <v>島根県</v>
      </c>
      <c r="G171" s="1" t="str">
        <f>VLOOKUP(D171, MST_CM_OFFICE!A:B,2,FALSE)</f>
        <v>教育庁</v>
      </c>
      <c r="H171" s="1" t="str">
        <f>MST_CM_DEP!B171</f>
        <v>横田高等学校</v>
      </c>
      <c r="I171" s="1" t="str">
        <f t="shared" si="14"/>
        <v>32001300330</v>
      </c>
    </row>
    <row r="172" spans="1:9" x14ac:dyDescent="0.15">
      <c r="A172" s="1" t="str">
        <f>RIGHT(MST_CM_DEP!A172,11)</f>
        <v>32001300340</v>
      </c>
      <c r="B172" s="1" t="e">
        <f t="shared" si="10"/>
        <v>#REF!</v>
      </c>
      <c r="C172" s="1" t="str">
        <f t="shared" si="11"/>
        <v>PPIDEP32001300340</v>
      </c>
      <c r="D172" s="1" t="str">
        <f t="shared" si="12"/>
        <v>PPIOFI320013</v>
      </c>
      <c r="E172" s="1" t="str">
        <f t="shared" si="13"/>
        <v>PPIORG3200</v>
      </c>
      <c r="F172" s="1" t="str">
        <f>VLOOKUP( E172,MST_CM_ORG!A:B,2)</f>
        <v>島根県</v>
      </c>
      <c r="G172" s="1" t="str">
        <f>VLOOKUP(D172, MST_CM_OFFICE!A:B,2,FALSE)</f>
        <v>教育庁</v>
      </c>
      <c r="H172" s="1" t="str">
        <f>MST_CM_DEP!B172</f>
        <v>三刀屋高等学校</v>
      </c>
      <c r="I172" s="1" t="str">
        <f t="shared" si="14"/>
        <v>32001300340</v>
      </c>
    </row>
    <row r="173" spans="1:9" x14ac:dyDescent="0.15">
      <c r="A173" s="1" t="str">
        <f>RIGHT(MST_CM_DEP!A173,11)</f>
        <v>32001300350</v>
      </c>
      <c r="B173" s="1" t="e">
        <f t="shared" si="10"/>
        <v>#REF!</v>
      </c>
      <c r="C173" s="1" t="str">
        <f t="shared" si="11"/>
        <v>PPIDEP32001300350</v>
      </c>
      <c r="D173" s="1" t="str">
        <f t="shared" si="12"/>
        <v>PPIOFI320013</v>
      </c>
      <c r="E173" s="1" t="str">
        <f t="shared" si="13"/>
        <v>PPIORG3200</v>
      </c>
      <c r="F173" s="1" t="str">
        <f>VLOOKUP( E173,MST_CM_ORG!A:B,2)</f>
        <v>島根県</v>
      </c>
      <c r="G173" s="1" t="str">
        <f>VLOOKUP(D173, MST_CM_OFFICE!A:B,2,FALSE)</f>
        <v>教育庁</v>
      </c>
      <c r="H173" s="1" t="str">
        <f>MST_CM_DEP!B173</f>
        <v>飯南高等学校</v>
      </c>
      <c r="I173" s="1" t="str">
        <f t="shared" si="14"/>
        <v>32001300350</v>
      </c>
    </row>
    <row r="174" spans="1:9" x14ac:dyDescent="0.15">
      <c r="A174" s="1" t="str">
        <f>RIGHT(MST_CM_DEP!A174,11)</f>
        <v>32001300360</v>
      </c>
      <c r="B174" s="1" t="e">
        <f t="shared" si="10"/>
        <v>#REF!</v>
      </c>
      <c r="C174" s="1" t="str">
        <f t="shared" si="11"/>
        <v>PPIDEP32001300360</v>
      </c>
      <c r="D174" s="1" t="str">
        <f t="shared" si="12"/>
        <v>PPIOFI320013</v>
      </c>
      <c r="E174" s="1" t="str">
        <f t="shared" si="13"/>
        <v>PPIORG3200</v>
      </c>
      <c r="F174" s="1" t="str">
        <f>VLOOKUP( E174,MST_CM_ORG!A:B,2)</f>
        <v>島根県</v>
      </c>
      <c r="G174" s="1" t="str">
        <f>VLOOKUP(D174, MST_CM_OFFICE!A:B,2,FALSE)</f>
        <v>教育庁</v>
      </c>
      <c r="H174" s="1" t="str">
        <f>MST_CM_DEP!B174</f>
        <v>平田高等学校</v>
      </c>
      <c r="I174" s="1" t="str">
        <f t="shared" si="14"/>
        <v>32001300360</v>
      </c>
    </row>
    <row r="175" spans="1:9" x14ac:dyDescent="0.15">
      <c r="A175" s="1" t="str">
        <f>RIGHT(MST_CM_DEP!A175,11)</f>
        <v>32001300370</v>
      </c>
      <c r="B175" s="1" t="e">
        <f t="shared" si="10"/>
        <v>#REF!</v>
      </c>
      <c r="C175" s="1" t="str">
        <f t="shared" si="11"/>
        <v>PPIDEP32001300370</v>
      </c>
      <c r="D175" s="1" t="str">
        <f t="shared" si="12"/>
        <v>PPIOFI320013</v>
      </c>
      <c r="E175" s="1" t="str">
        <f t="shared" si="13"/>
        <v>PPIORG3200</v>
      </c>
      <c r="F175" s="1" t="str">
        <f>VLOOKUP( E175,MST_CM_ORG!A:B,2)</f>
        <v>島根県</v>
      </c>
      <c r="G175" s="1" t="str">
        <f>VLOOKUP(D175, MST_CM_OFFICE!A:B,2,FALSE)</f>
        <v>教育庁</v>
      </c>
      <c r="H175" s="1" t="str">
        <f>MST_CM_DEP!B175</f>
        <v>出雲高等学校</v>
      </c>
      <c r="I175" s="1" t="str">
        <f t="shared" si="14"/>
        <v>32001300370</v>
      </c>
    </row>
    <row r="176" spans="1:9" x14ac:dyDescent="0.15">
      <c r="A176" s="1" t="str">
        <f>RIGHT(MST_CM_DEP!A176,11)</f>
        <v>32001300380</v>
      </c>
      <c r="B176" s="1" t="e">
        <f t="shared" si="10"/>
        <v>#REF!</v>
      </c>
      <c r="C176" s="1" t="str">
        <f t="shared" si="11"/>
        <v>PPIDEP32001300380</v>
      </c>
      <c r="D176" s="1" t="str">
        <f t="shared" si="12"/>
        <v>PPIOFI320013</v>
      </c>
      <c r="E176" s="1" t="str">
        <f t="shared" si="13"/>
        <v>PPIORG3200</v>
      </c>
      <c r="F176" s="1" t="str">
        <f>VLOOKUP( E176,MST_CM_ORG!A:B,2)</f>
        <v>島根県</v>
      </c>
      <c r="G176" s="1" t="str">
        <f>VLOOKUP(D176, MST_CM_OFFICE!A:B,2,FALSE)</f>
        <v>教育庁</v>
      </c>
      <c r="H176" s="1" t="str">
        <f>MST_CM_DEP!B176</f>
        <v>出雲工業高等学校</v>
      </c>
      <c r="I176" s="1" t="str">
        <f t="shared" si="14"/>
        <v>32001300380</v>
      </c>
    </row>
    <row r="177" spans="1:9" x14ac:dyDescent="0.15">
      <c r="A177" s="1" t="str">
        <f>RIGHT(MST_CM_DEP!A177,11)</f>
        <v>32001300390</v>
      </c>
      <c r="B177" s="1" t="e">
        <f t="shared" si="10"/>
        <v>#REF!</v>
      </c>
      <c r="C177" s="1" t="str">
        <f t="shared" si="11"/>
        <v>PPIDEP32001300390</v>
      </c>
      <c r="D177" s="1" t="str">
        <f t="shared" si="12"/>
        <v>PPIOFI320013</v>
      </c>
      <c r="E177" s="1" t="str">
        <f t="shared" si="13"/>
        <v>PPIORG3200</v>
      </c>
      <c r="F177" s="1" t="str">
        <f>VLOOKUP( E177,MST_CM_ORG!A:B,2)</f>
        <v>島根県</v>
      </c>
      <c r="G177" s="1" t="str">
        <f>VLOOKUP(D177, MST_CM_OFFICE!A:B,2,FALSE)</f>
        <v>教育庁</v>
      </c>
      <c r="H177" s="1" t="str">
        <f>MST_CM_DEP!B177</f>
        <v>出雲商業高等学校</v>
      </c>
      <c r="I177" s="1" t="str">
        <f t="shared" si="14"/>
        <v>32001300390</v>
      </c>
    </row>
    <row r="178" spans="1:9" x14ac:dyDescent="0.15">
      <c r="A178" s="1" t="str">
        <f>RIGHT(MST_CM_DEP!A178,11)</f>
        <v>32001300400</v>
      </c>
      <c r="B178" s="1" t="e">
        <f t="shared" si="10"/>
        <v>#REF!</v>
      </c>
      <c r="C178" s="1" t="str">
        <f t="shared" si="11"/>
        <v>PPIDEP32001300400</v>
      </c>
      <c r="D178" s="1" t="str">
        <f t="shared" si="12"/>
        <v>PPIOFI320013</v>
      </c>
      <c r="E178" s="1" t="str">
        <f t="shared" si="13"/>
        <v>PPIORG3200</v>
      </c>
      <c r="F178" s="1" t="str">
        <f>VLOOKUP( E178,MST_CM_ORG!A:B,2)</f>
        <v>島根県</v>
      </c>
      <c r="G178" s="1" t="str">
        <f>VLOOKUP(D178, MST_CM_OFFICE!A:B,2,FALSE)</f>
        <v>教育庁</v>
      </c>
      <c r="H178" s="1" t="str">
        <f>MST_CM_DEP!B178</f>
        <v>出雲農林高等学校</v>
      </c>
      <c r="I178" s="1" t="str">
        <f t="shared" si="14"/>
        <v>32001300400</v>
      </c>
    </row>
    <row r="179" spans="1:9" x14ac:dyDescent="0.15">
      <c r="A179" s="1" t="str">
        <f>RIGHT(MST_CM_DEP!A179,11)</f>
        <v>32001300410</v>
      </c>
      <c r="B179" s="1" t="e">
        <f t="shared" si="10"/>
        <v>#REF!</v>
      </c>
      <c r="C179" s="1" t="str">
        <f t="shared" si="11"/>
        <v>PPIDEP32001300410</v>
      </c>
      <c r="D179" s="1" t="str">
        <f t="shared" si="12"/>
        <v>PPIOFI320013</v>
      </c>
      <c r="E179" s="1" t="str">
        <f t="shared" si="13"/>
        <v>PPIORG3200</v>
      </c>
      <c r="F179" s="1" t="str">
        <f>VLOOKUP( E179,MST_CM_ORG!A:B,2)</f>
        <v>島根県</v>
      </c>
      <c r="G179" s="1" t="str">
        <f>VLOOKUP(D179, MST_CM_OFFICE!A:B,2,FALSE)</f>
        <v>教育庁</v>
      </c>
      <c r="H179" s="1" t="str">
        <f>MST_CM_DEP!B179</f>
        <v>大社高等学校</v>
      </c>
      <c r="I179" s="1" t="str">
        <f t="shared" si="14"/>
        <v>32001300410</v>
      </c>
    </row>
    <row r="180" spans="1:9" x14ac:dyDescent="0.15">
      <c r="A180" s="1" t="str">
        <f>RIGHT(MST_CM_DEP!A180,11)</f>
        <v>32001300420</v>
      </c>
      <c r="B180" s="1" t="e">
        <f t="shared" si="10"/>
        <v>#REF!</v>
      </c>
      <c r="C180" s="1" t="str">
        <f t="shared" si="11"/>
        <v>PPIDEP32001300420</v>
      </c>
      <c r="D180" s="1" t="str">
        <f t="shared" si="12"/>
        <v>PPIOFI320013</v>
      </c>
      <c r="E180" s="1" t="str">
        <f t="shared" si="13"/>
        <v>PPIORG3200</v>
      </c>
      <c r="F180" s="1" t="str">
        <f>VLOOKUP( E180,MST_CM_ORG!A:B,2)</f>
        <v>島根県</v>
      </c>
      <c r="G180" s="1" t="str">
        <f>VLOOKUP(D180, MST_CM_OFFICE!A:B,2,FALSE)</f>
        <v>教育庁</v>
      </c>
      <c r="H180" s="1" t="str">
        <f>MST_CM_DEP!B180</f>
        <v>大田高等学校</v>
      </c>
      <c r="I180" s="1" t="str">
        <f t="shared" si="14"/>
        <v>32001300420</v>
      </c>
    </row>
    <row r="181" spans="1:9" x14ac:dyDescent="0.15">
      <c r="A181" s="1" t="str">
        <f>RIGHT(MST_CM_DEP!A181,11)</f>
        <v>32001300430</v>
      </c>
      <c r="B181" s="1" t="e">
        <f t="shared" si="10"/>
        <v>#REF!</v>
      </c>
      <c r="C181" s="1" t="str">
        <f t="shared" si="11"/>
        <v>PPIDEP32001300430</v>
      </c>
      <c r="D181" s="1" t="str">
        <f t="shared" si="12"/>
        <v>PPIOFI320013</v>
      </c>
      <c r="E181" s="1" t="str">
        <f t="shared" si="13"/>
        <v>PPIORG3200</v>
      </c>
      <c r="F181" s="1" t="str">
        <f>VLOOKUP( E181,MST_CM_ORG!A:B,2)</f>
        <v>島根県</v>
      </c>
      <c r="G181" s="1" t="str">
        <f>VLOOKUP(D181, MST_CM_OFFICE!A:B,2,FALSE)</f>
        <v>教育庁</v>
      </c>
      <c r="H181" s="1" t="str">
        <f>MST_CM_DEP!B181</f>
        <v>邇摩高等学校</v>
      </c>
      <c r="I181" s="1" t="str">
        <f t="shared" si="14"/>
        <v>32001300430</v>
      </c>
    </row>
    <row r="182" spans="1:9" x14ac:dyDescent="0.15">
      <c r="A182" s="1" t="str">
        <f>RIGHT(MST_CM_DEP!A182,11)</f>
        <v>32001300440</v>
      </c>
      <c r="B182" s="1" t="e">
        <f t="shared" si="10"/>
        <v>#REF!</v>
      </c>
      <c r="C182" s="1" t="str">
        <f t="shared" si="11"/>
        <v>PPIDEP32001300440</v>
      </c>
      <c r="D182" s="1" t="str">
        <f t="shared" si="12"/>
        <v>PPIOFI320013</v>
      </c>
      <c r="E182" s="1" t="str">
        <f t="shared" si="13"/>
        <v>PPIORG3200</v>
      </c>
      <c r="F182" s="1" t="str">
        <f>VLOOKUP( E182,MST_CM_ORG!A:B,2)</f>
        <v>島根県</v>
      </c>
      <c r="G182" s="1" t="str">
        <f>VLOOKUP(D182, MST_CM_OFFICE!A:B,2,FALSE)</f>
        <v>教育庁</v>
      </c>
      <c r="H182" s="1" t="str">
        <f>MST_CM_DEP!B182</f>
        <v>川本高等学校</v>
      </c>
      <c r="I182" s="1" t="str">
        <f t="shared" si="14"/>
        <v>32001300440</v>
      </c>
    </row>
    <row r="183" spans="1:9" x14ac:dyDescent="0.15">
      <c r="A183" s="1" t="str">
        <f>RIGHT(MST_CM_DEP!A183,11)</f>
        <v>32001300450</v>
      </c>
      <c r="B183" s="1" t="e">
        <f t="shared" si="10"/>
        <v>#REF!</v>
      </c>
      <c r="C183" s="1" t="str">
        <f t="shared" si="11"/>
        <v>PPIDEP32001300450</v>
      </c>
      <c r="D183" s="1" t="str">
        <f t="shared" si="12"/>
        <v>PPIOFI320013</v>
      </c>
      <c r="E183" s="1" t="str">
        <f t="shared" si="13"/>
        <v>PPIORG3200</v>
      </c>
      <c r="F183" s="1" t="str">
        <f>VLOOKUP( E183,MST_CM_ORG!A:B,2)</f>
        <v>島根県</v>
      </c>
      <c r="G183" s="1" t="str">
        <f>VLOOKUP(D183, MST_CM_OFFICE!A:B,2,FALSE)</f>
        <v>教育庁</v>
      </c>
      <c r="H183" s="1" t="str">
        <f>MST_CM_DEP!B183</f>
        <v>島根中央高等学校</v>
      </c>
      <c r="I183" s="1" t="str">
        <f t="shared" si="14"/>
        <v>32001300450</v>
      </c>
    </row>
    <row r="184" spans="1:9" x14ac:dyDescent="0.15">
      <c r="A184" s="1" t="str">
        <f>RIGHT(MST_CM_DEP!A184,11)</f>
        <v>32001300460</v>
      </c>
      <c r="B184" s="1" t="e">
        <f t="shared" si="10"/>
        <v>#REF!</v>
      </c>
      <c r="C184" s="1" t="str">
        <f t="shared" si="11"/>
        <v>PPIDEP32001300460</v>
      </c>
      <c r="D184" s="1" t="str">
        <f t="shared" si="12"/>
        <v>PPIOFI320013</v>
      </c>
      <c r="E184" s="1" t="str">
        <f t="shared" si="13"/>
        <v>PPIORG3200</v>
      </c>
      <c r="F184" s="1" t="str">
        <f>VLOOKUP( E184,MST_CM_ORG!A:B,2)</f>
        <v>島根県</v>
      </c>
      <c r="G184" s="1" t="str">
        <f>VLOOKUP(D184, MST_CM_OFFICE!A:B,2,FALSE)</f>
        <v>教育庁</v>
      </c>
      <c r="H184" s="1" t="str">
        <f>MST_CM_DEP!B184</f>
        <v>邑智高等学校</v>
      </c>
      <c r="I184" s="1" t="str">
        <f t="shared" si="14"/>
        <v>32001300460</v>
      </c>
    </row>
    <row r="185" spans="1:9" x14ac:dyDescent="0.15">
      <c r="A185" s="1" t="str">
        <f>RIGHT(MST_CM_DEP!A185,11)</f>
        <v>32001300470</v>
      </c>
      <c r="B185" s="1" t="e">
        <f t="shared" si="10"/>
        <v>#REF!</v>
      </c>
      <c r="C185" s="1" t="str">
        <f t="shared" si="11"/>
        <v>PPIDEP32001300470</v>
      </c>
      <c r="D185" s="1" t="str">
        <f t="shared" si="12"/>
        <v>PPIOFI320013</v>
      </c>
      <c r="E185" s="1" t="str">
        <f t="shared" si="13"/>
        <v>PPIORG3200</v>
      </c>
      <c r="F185" s="1" t="str">
        <f>VLOOKUP( E185,MST_CM_ORG!A:B,2)</f>
        <v>島根県</v>
      </c>
      <c r="G185" s="1" t="str">
        <f>VLOOKUP(D185, MST_CM_OFFICE!A:B,2,FALSE)</f>
        <v>教育庁</v>
      </c>
      <c r="H185" s="1" t="str">
        <f>MST_CM_DEP!B185</f>
        <v>矢上高等学校</v>
      </c>
      <c r="I185" s="1" t="str">
        <f t="shared" si="14"/>
        <v>32001300470</v>
      </c>
    </row>
    <row r="186" spans="1:9" x14ac:dyDescent="0.15">
      <c r="A186" s="1" t="str">
        <f>RIGHT(MST_CM_DEP!A186,11)</f>
        <v>32001300480</v>
      </c>
      <c r="B186" s="1" t="e">
        <f t="shared" si="10"/>
        <v>#REF!</v>
      </c>
      <c r="C186" s="1" t="str">
        <f t="shared" si="11"/>
        <v>PPIDEP32001300480</v>
      </c>
      <c r="D186" s="1" t="str">
        <f t="shared" si="12"/>
        <v>PPIOFI320013</v>
      </c>
      <c r="E186" s="1" t="str">
        <f t="shared" si="13"/>
        <v>PPIORG3200</v>
      </c>
      <c r="F186" s="1" t="str">
        <f>VLOOKUP( E186,MST_CM_ORG!A:B,2)</f>
        <v>島根県</v>
      </c>
      <c r="G186" s="1" t="str">
        <f>VLOOKUP(D186, MST_CM_OFFICE!A:B,2,FALSE)</f>
        <v>教育庁</v>
      </c>
      <c r="H186" s="1" t="str">
        <f>MST_CM_DEP!B186</f>
        <v>江津高等学校</v>
      </c>
      <c r="I186" s="1" t="str">
        <f t="shared" si="14"/>
        <v>32001300480</v>
      </c>
    </row>
    <row r="187" spans="1:9" x14ac:dyDescent="0.15">
      <c r="A187" s="1" t="str">
        <f>RIGHT(MST_CM_DEP!A187,11)</f>
        <v>32001300490</v>
      </c>
      <c r="B187" s="1" t="e">
        <f t="shared" si="10"/>
        <v>#REF!</v>
      </c>
      <c r="C187" s="1" t="str">
        <f t="shared" si="11"/>
        <v>PPIDEP32001300490</v>
      </c>
      <c r="D187" s="1" t="str">
        <f t="shared" si="12"/>
        <v>PPIOFI320013</v>
      </c>
      <c r="E187" s="1" t="str">
        <f t="shared" si="13"/>
        <v>PPIORG3200</v>
      </c>
      <c r="F187" s="1" t="str">
        <f>VLOOKUP( E187,MST_CM_ORG!A:B,2)</f>
        <v>島根県</v>
      </c>
      <c r="G187" s="1" t="str">
        <f>VLOOKUP(D187, MST_CM_OFFICE!A:B,2,FALSE)</f>
        <v>教育庁</v>
      </c>
      <c r="H187" s="1" t="str">
        <f>MST_CM_DEP!B187</f>
        <v>江津工業高等学校</v>
      </c>
      <c r="I187" s="1" t="str">
        <f t="shared" si="14"/>
        <v>32001300490</v>
      </c>
    </row>
    <row r="188" spans="1:9" x14ac:dyDescent="0.15">
      <c r="A188" s="1" t="str">
        <f>RIGHT(MST_CM_DEP!A188,11)</f>
        <v>32001300500</v>
      </c>
      <c r="B188" s="1" t="e">
        <f t="shared" si="10"/>
        <v>#REF!</v>
      </c>
      <c r="C188" s="1" t="str">
        <f t="shared" si="11"/>
        <v>PPIDEP32001300500</v>
      </c>
      <c r="D188" s="1" t="str">
        <f t="shared" si="12"/>
        <v>PPIOFI320013</v>
      </c>
      <c r="E188" s="1" t="str">
        <f t="shared" si="13"/>
        <v>PPIORG3200</v>
      </c>
      <c r="F188" s="1" t="str">
        <f>VLOOKUP( E188,MST_CM_ORG!A:B,2)</f>
        <v>島根県</v>
      </c>
      <c r="G188" s="1" t="str">
        <f>VLOOKUP(D188, MST_CM_OFFICE!A:B,2,FALSE)</f>
        <v>教育庁</v>
      </c>
      <c r="H188" s="1" t="str">
        <f>MST_CM_DEP!B188</f>
        <v>浜田高等学校</v>
      </c>
      <c r="I188" s="1" t="str">
        <f t="shared" si="14"/>
        <v>32001300500</v>
      </c>
    </row>
    <row r="189" spans="1:9" x14ac:dyDescent="0.15">
      <c r="A189" s="1" t="str">
        <f>RIGHT(MST_CM_DEP!A189,11)</f>
        <v>32001300510</v>
      </c>
      <c r="B189" s="1" t="e">
        <f t="shared" si="10"/>
        <v>#REF!</v>
      </c>
      <c r="C189" s="1" t="str">
        <f t="shared" si="11"/>
        <v>PPIDEP32001300510</v>
      </c>
      <c r="D189" s="1" t="str">
        <f t="shared" si="12"/>
        <v>PPIOFI320013</v>
      </c>
      <c r="E189" s="1" t="str">
        <f t="shared" si="13"/>
        <v>PPIORG3200</v>
      </c>
      <c r="F189" s="1" t="str">
        <f>VLOOKUP( E189,MST_CM_ORG!A:B,2)</f>
        <v>島根県</v>
      </c>
      <c r="G189" s="1" t="str">
        <f>VLOOKUP(D189, MST_CM_OFFICE!A:B,2,FALSE)</f>
        <v>教育庁</v>
      </c>
      <c r="H189" s="1" t="str">
        <f>MST_CM_DEP!B189</f>
        <v>浜田商業高等学校</v>
      </c>
      <c r="I189" s="1" t="str">
        <f t="shared" si="14"/>
        <v>32001300510</v>
      </c>
    </row>
    <row r="190" spans="1:9" x14ac:dyDescent="0.15">
      <c r="A190" s="1" t="str">
        <f>RIGHT(MST_CM_DEP!A190,11)</f>
        <v>32001300520</v>
      </c>
      <c r="B190" s="1" t="e">
        <f t="shared" si="10"/>
        <v>#REF!</v>
      </c>
      <c r="C190" s="1" t="str">
        <f t="shared" si="11"/>
        <v>PPIDEP32001300520</v>
      </c>
      <c r="D190" s="1" t="str">
        <f t="shared" si="12"/>
        <v>PPIOFI320013</v>
      </c>
      <c r="E190" s="1" t="str">
        <f t="shared" si="13"/>
        <v>PPIORG3200</v>
      </c>
      <c r="F190" s="1" t="str">
        <f>VLOOKUP( E190,MST_CM_ORG!A:B,2)</f>
        <v>島根県</v>
      </c>
      <c r="G190" s="1" t="str">
        <f>VLOOKUP(D190, MST_CM_OFFICE!A:B,2,FALSE)</f>
        <v>教育庁</v>
      </c>
      <c r="H190" s="1" t="str">
        <f>MST_CM_DEP!B190</f>
        <v>浜田水産高等学校</v>
      </c>
      <c r="I190" s="1" t="str">
        <f t="shared" si="14"/>
        <v>32001300520</v>
      </c>
    </row>
    <row r="191" spans="1:9" x14ac:dyDescent="0.15">
      <c r="A191" s="1" t="str">
        <f>RIGHT(MST_CM_DEP!A191,11)</f>
        <v>32001300530</v>
      </c>
      <c r="B191" s="1" t="e">
        <f t="shared" si="10"/>
        <v>#REF!</v>
      </c>
      <c r="C191" s="1" t="str">
        <f t="shared" si="11"/>
        <v>PPIDEP32001300530</v>
      </c>
      <c r="D191" s="1" t="str">
        <f t="shared" si="12"/>
        <v>PPIOFI320013</v>
      </c>
      <c r="E191" s="1" t="str">
        <f t="shared" si="13"/>
        <v>PPIORG3200</v>
      </c>
      <c r="F191" s="1" t="str">
        <f>VLOOKUP( E191,MST_CM_ORG!A:B,2)</f>
        <v>島根県</v>
      </c>
      <c r="G191" s="1" t="str">
        <f>VLOOKUP(D191, MST_CM_OFFICE!A:B,2,FALSE)</f>
        <v>教育庁</v>
      </c>
      <c r="H191" s="1" t="str">
        <f>MST_CM_DEP!B191</f>
        <v>益田高等学校</v>
      </c>
      <c r="I191" s="1" t="str">
        <f t="shared" si="14"/>
        <v>32001300530</v>
      </c>
    </row>
    <row r="192" spans="1:9" x14ac:dyDescent="0.15">
      <c r="A192" s="1" t="str">
        <f>RIGHT(MST_CM_DEP!A192,11)</f>
        <v>32001300540</v>
      </c>
      <c r="B192" s="1" t="e">
        <f t="shared" si="10"/>
        <v>#REF!</v>
      </c>
      <c r="C192" s="1" t="str">
        <f t="shared" si="11"/>
        <v>PPIDEP32001300540</v>
      </c>
      <c r="D192" s="1" t="str">
        <f t="shared" si="12"/>
        <v>PPIOFI320013</v>
      </c>
      <c r="E192" s="1" t="str">
        <f t="shared" si="13"/>
        <v>PPIORG3200</v>
      </c>
      <c r="F192" s="1" t="str">
        <f>VLOOKUP( E192,MST_CM_ORG!A:B,2)</f>
        <v>島根県</v>
      </c>
      <c r="G192" s="1" t="str">
        <f>VLOOKUP(D192, MST_CM_OFFICE!A:B,2,FALSE)</f>
        <v>教育庁</v>
      </c>
      <c r="H192" s="1" t="str">
        <f>MST_CM_DEP!B192</f>
        <v>益田翔陽高等学校</v>
      </c>
      <c r="I192" s="1" t="str">
        <f t="shared" si="14"/>
        <v>32001300540</v>
      </c>
    </row>
    <row r="193" spans="1:9" x14ac:dyDescent="0.15">
      <c r="A193" s="1" t="str">
        <f>RIGHT(MST_CM_DEP!A193,11)</f>
        <v>32001300550</v>
      </c>
      <c r="B193" s="1" t="e">
        <f t="shared" si="10"/>
        <v>#REF!</v>
      </c>
      <c r="C193" s="1" t="str">
        <f t="shared" si="11"/>
        <v>PPIDEP32001300550</v>
      </c>
      <c r="D193" s="1" t="str">
        <f t="shared" si="12"/>
        <v>PPIOFI320013</v>
      </c>
      <c r="E193" s="1" t="str">
        <f t="shared" si="13"/>
        <v>PPIORG3200</v>
      </c>
      <c r="F193" s="1" t="str">
        <f>VLOOKUP( E193,MST_CM_ORG!A:B,2)</f>
        <v>島根県</v>
      </c>
      <c r="G193" s="1" t="str">
        <f>VLOOKUP(D193, MST_CM_OFFICE!A:B,2,FALSE)</f>
        <v>教育庁</v>
      </c>
      <c r="H193" s="1" t="str">
        <f>MST_CM_DEP!B193</f>
        <v>吉賀高等学校</v>
      </c>
      <c r="I193" s="1" t="str">
        <f t="shared" si="14"/>
        <v>32001300550</v>
      </c>
    </row>
    <row r="194" spans="1:9" x14ac:dyDescent="0.15">
      <c r="A194" s="1" t="str">
        <f>RIGHT(MST_CM_DEP!A194,11)</f>
        <v>32001300560</v>
      </c>
      <c r="B194" s="1" t="e">
        <f t="shared" si="10"/>
        <v>#REF!</v>
      </c>
      <c r="C194" s="1" t="str">
        <f t="shared" si="11"/>
        <v>PPIDEP32001300560</v>
      </c>
      <c r="D194" s="1" t="str">
        <f t="shared" si="12"/>
        <v>PPIOFI320013</v>
      </c>
      <c r="E194" s="1" t="str">
        <f t="shared" si="13"/>
        <v>PPIORG3200</v>
      </c>
      <c r="F194" s="1" t="str">
        <f>VLOOKUP( E194,MST_CM_ORG!A:B,2)</f>
        <v>島根県</v>
      </c>
      <c r="G194" s="1" t="str">
        <f>VLOOKUP(D194, MST_CM_OFFICE!A:B,2,FALSE)</f>
        <v>教育庁</v>
      </c>
      <c r="H194" s="1" t="str">
        <f>MST_CM_DEP!B194</f>
        <v>津和野高等学校</v>
      </c>
      <c r="I194" s="1" t="str">
        <f t="shared" si="14"/>
        <v>32001300560</v>
      </c>
    </row>
    <row r="195" spans="1:9" x14ac:dyDescent="0.15">
      <c r="A195" s="1" t="str">
        <f>RIGHT(MST_CM_DEP!A195,11)</f>
        <v>32001300570</v>
      </c>
      <c r="B195" s="1" t="e">
        <f t="shared" ref="B195:B258" si="15">IF(OR(ISERROR(F195),ISERROR(G195)),"",IF(OR(org_name&lt;&gt;F195,ofi_name&lt;&gt;G195),"",CONCATENATE(G195,H195)))</f>
        <v>#REF!</v>
      </c>
      <c r="C195" s="1" t="str">
        <f t="shared" ref="C195:C258" si="16">"PPIDEP"&amp;A195</f>
        <v>PPIDEP32001300570</v>
      </c>
      <c r="D195" s="1" t="str">
        <f t="shared" ref="D195:D258" si="17">"PPIOFI"&amp;LEFT(A195,6)</f>
        <v>PPIOFI320013</v>
      </c>
      <c r="E195" s="1" t="str">
        <f t="shared" ref="E195:E258" si="18">"PPIORG" &amp;LEFT(A195,4)</f>
        <v>PPIORG3200</v>
      </c>
      <c r="F195" s="1" t="str">
        <f>VLOOKUP( E195,MST_CM_ORG!A:B,2)</f>
        <v>島根県</v>
      </c>
      <c r="G195" s="1" t="str">
        <f>VLOOKUP(D195, MST_CM_OFFICE!A:B,2,FALSE)</f>
        <v>教育庁</v>
      </c>
      <c r="H195" s="1" t="str">
        <f>MST_CM_DEP!B195</f>
        <v>隠岐高等学校</v>
      </c>
      <c r="I195" s="1" t="str">
        <f t="shared" ref="I195:I258" si="19">A195</f>
        <v>32001300570</v>
      </c>
    </row>
    <row r="196" spans="1:9" x14ac:dyDescent="0.15">
      <c r="A196" s="1" t="str">
        <f>RIGHT(MST_CM_DEP!A196,11)</f>
        <v>32001300580</v>
      </c>
      <c r="B196" s="1" t="e">
        <f t="shared" si="15"/>
        <v>#REF!</v>
      </c>
      <c r="C196" s="1" t="str">
        <f t="shared" si="16"/>
        <v>PPIDEP32001300580</v>
      </c>
      <c r="D196" s="1" t="str">
        <f t="shared" si="17"/>
        <v>PPIOFI320013</v>
      </c>
      <c r="E196" s="1" t="str">
        <f t="shared" si="18"/>
        <v>PPIORG3200</v>
      </c>
      <c r="F196" s="1" t="str">
        <f>VLOOKUP( E196,MST_CM_ORG!A:B,2)</f>
        <v>島根県</v>
      </c>
      <c r="G196" s="1" t="str">
        <f>VLOOKUP(D196, MST_CM_OFFICE!A:B,2,FALSE)</f>
        <v>教育庁</v>
      </c>
      <c r="H196" s="1" t="str">
        <f>MST_CM_DEP!B196</f>
        <v>隠岐島前高等学校</v>
      </c>
      <c r="I196" s="1" t="str">
        <f t="shared" si="19"/>
        <v>32001300580</v>
      </c>
    </row>
    <row r="197" spans="1:9" x14ac:dyDescent="0.15">
      <c r="A197" s="1" t="str">
        <f>RIGHT(MST_CM_DEP!A197,11)</f>
        <v>32001300590</v>
      </c>
      <c r="B197" s="1" t="e">
        <f t="shared" si="15"/>
        <v>#REF!</v>
      </c>
      <c r="C197" s="1" t="str">
        <f t="shared" si="16"/>
        <v>PPIDEP32001300590</v>
      </c>
      <c r="D197" s="1" t="str">
        <f t="shared" si="17"/>
        <v>PPIOFI320013</v>
      </c>
      <c r="E197" s="1" t="str">
        <f t="shared" si="18"/>
        <v>PPIORG3200</v>
      </c>
      <c r="F197" s="1" t="str">
        <f>VLOOKUP( E197,MST_CM_ORG!A:B,2)</f>
        <v>島根県</v>
      </c>
      <c r="G197" s="1" t="str">
        <f>VLOOKUP(D197, MST_CM_OFFICE!A:B,2,FALSE)</f>
        <v>教育庁</v>
      </c>
      <c r="H197" s="1" t="str">
        <f>MST_CM_DEP!B197</f>
        <v>隠岐水産高等学校</v>
      </c>
      <c r="I197" s="1" t="str">
        <f t="shared" si="19"/>
        <v>32001300590</v>
      </c>
    </row>
    <row r="198" spans="1:9" x14ac:dyDescent="0.15">
      <c r="A198" s="1" t="str">
        <f>RIGHT(MST_CM_DEP!A198,11)</f>
        <v>32001300600</v>
      </c>
      <c r="B198" s="1" t="e">
        <f t="shared" si="15"/>
        <v>#REF!</v>
      </c>
      <c r="C198" s="1" t="str">
        <f t="shared" si="16"/>
        <v>PPIDEP32001300600</v>
      </c>
      <c r="D198" s="1" t="str">
        <f t="shared" si="17"/>
        <v>PPIOFI320013</v>
      </c>
      <c r="E198" s="1" t="str">
        <f t="shared" si="18"/>
        <v>PPIORG3200</v>
      </c>
      <c r="F198" s="1" t="str">
        <f>VLOOKUP( E198,MST_CM_ORG!A:B,2)</f>
        <v>島根県</v>
      </c>
      <c r="G198" s="1" t="str">
        <f>VLOOKUP(D198, MST_CM_OFFICE!A:B,2,FALSE)</f>
        <v>教育庁</v>
      </c>
      <c r="H198" s="1" t="str">
        <f>MST_CM_DEP!B198</f>
        <v>盲学校</v>
      </c>
      <c r="I198" s="1" t="str">
        <f t="shared" si="19"/>
        <v>32001300600</v>
      </c>
    </row>
    <row r="199" spans="1:9" x14ac:dyDescent="0.15">
      <c r="A199" s="1" t="str">
        <f>RIGHT(MST_CM_DEP!A199,11)</f>
        <v>32001300610</v>
      </c>
      <c r="B199" s="1" t="e">
        <f t="shared" si="15"/>
        <v>#REF!</v>
      </c>
      <c r="C199" s="1" t="str">
        <f t="shared" si="16"/>
        <v>PPIDEP32001300610</v>
      </c>
      <c r="D199" s="1" t="str">
        <f t="shared" si="17"/>
        <v>PPIOFI320013</v>
      </c>
      <c r="E199" s="1" t="str">
        <f t="shared" si="18"/>
        <v>PPIORG3200</v>
      </c>
      <c r="F199" s="1" t="str">
        <f>VLOOKUP( E199,MST_CM_ORG!A:B,2)</f>
        <v>島根県</v>
      </c>
      <c r="G199" s="1" t="str">
        <f>VLOOKUP(D199, MST_CM_OFFICE!A:B,2,FALSE)</f>
        <v>教育庁</v>
      </c>
      <c r="H199" s="1" t="str">
        <f>MST_CM_DEP!B199</f>
        <v>松江ろう学校</v>
      </c>
      <c r="I199" s="1" t="str">
        <f t="shared" si="19"/>
        <v>32001300610</v>
      </c>
    </row>
    <row r="200" spans="1:9" x14ac:dyDescent="0.15">
      <c r="A200" s="1" t="str">
        <f>RIGHT(MST_CM_DEP!A200,11)</f>
        <v>32001300620</v>
      </c>
      <c r="B200" s="1" t="e">
        <f t="shared" si="15"/>
        <v>#REF!</v>
      </c>
      <c r="C200" s="1" t="str">
        <f t="shared" si="16"/>
        <v>PPIDEP32001300620</v>
      </c>
      <c r="D200" s="1" t="str">
        <f t="shared" si="17"/>
        <v>PPIOFI320013</v>
      </c>
      <c r="E200" s="1" t="str">
        <f t="shared" si="18"/>
        <v>PPIORG3200</v>
      </c>
      <c r="F200" s="1" t="str">
        <f>VLOOKUP( E200,MST_CM_ORG!A:B,2)</f>
        <v>島根県</v>
      </c>
      <c r="G200" s="1" t="str">
        <f>VLOOKUP(D200, MST_CM_OFFICE!A:B,2,FALSE)</f>
        <v>教育庁</v>
      </c>
      <c r="H200" s="1" t="str">
        <f>MST_CM_DEP!B200</f>
        <v>浜田ろう学校</v>
      </c>
      <c r="I200" s="1" t="str">
        <f t="shared" si="19"/>
        <v>32001300620</v>
      </c>
    </row>
    <row r="201" spans="1:9" x14ac:dyDescent="0.15">
      <c r="A201" s="1" t="str">
        <f>RIGHT(MST_CM_DEP!A201,11)</f>
        <v>32001300630</v>
      </c>
      <c r="B201" s="1" t="e">
        <f t="shared" si="15"/>
        <v>#REF!</v>
      </c>
      <c r="C201" s="1" t="str">
        <f t="shared" si="16"/>
        <v>PPIDEP32001300630</v>
      </c>
      <c r="D201" s="1" t="str">
        <f t="shared" si="17"/>
        <v>PPIOFI320013</v>
      </c>
      <c r="E201" s="1" t="str">
        <f t="shared" si="18"/>
        <v>PPIORG3200</v>
      </c>
      <c r="F201" s="1" t="str">
        <f>VLOOKUP( E201,MST_CM_ORG!A:B,2)</f>
        <v>島根県</v>
      </c>
      <c r="G201" s="1" t="str">
        <f>VLOOKUP(D201, MST_CM_OFFICE!A:B,2,FALSE)</f>
        <v>教育庁</v>
      </c>
      <c r="H201" s="1" t="str">
        <f>MST_CM_DEP!B201</f>
        <v>松江養護学校</v>
      </c>
      <c r="I201" s="1" t="str">
        <f t="shared" si="19"/>
        <v>32001300630</v>
      </c>
    </row>
    <row r="202" spans="1:9" x14ac:dyDescent="0.15">
      <c r="A202" s="1" t="str">
        <f>RIGHT(MST_CM_DEP!A202,11)</f>
        <v>32001300640</v>
      </c>
      <c r="B202" s="1" t="e">
        <f t="shared" si="15"/>
        <v>#REF!</v>
      </c>
      <c r="C202" s="1" t="str">
        <f t="shared" si="16"/>
        <v>PPIDEP32001300640</v>
      </c>
      <c r="D202" s="1" t="str">
        <f t="shared" si="17"/>
        <v>PPIOFI320013</v>
      </c>
      <c r="E202" s="1" t="str">
        <f t="shared" si="18"/>
        <v>PPIORG3200</v>
      </c>
      <c r="F202" s="1" t="str">
        <f>VLOOKUP( E202,MST_CM_ORG!A:B,2)</f>
        <v>島根県</v>
      </c>
      <c r="G202" s="1" t="str">
        <f>VLOOKUP(D202, MST_CM_OFFICE!A:B,2,FALSE)</f>
        <v>教育庁</v>
      </c>
      <c r="H202" s="1" t="str">
        <f>MST_CM_DEP!B202</f>
        <v>出雲養護学校</v>
      </c>
      <c r="I202" s="1" t="str">
        <f t="shared" si="19"/>
        <v>32001300640</v>
      </c>
    </row>
    <row r="203" spans="1:9" x14ac:dyDescent="0.15">
      <c r="A203" s="1" t="str">
        <f>RIGHT(MST_CM_DEP!A203,11)</f>
        <v>32001300650</v>
      </c>
      <c r="B203" s="1" t="e">
        <f t="shared" si="15"/>
        <v>#REF!</v>
      </c>
      <c r="C203" s="1" t="str">
        <f t="shared" si="16"/>
        <v>PPIDEP32001300650</v>
      </c>
      <c r="D203" s="1" t="str">
        <f t="shared" si="17"/>
        <v>PPIOFI320013</v>
      </c>
      <c r="E203" s="1" t="str">
        <f t="shared" si="18"/>
        <v>PPIORG3200</v>
      </c>
      <c r="F203" s="1" t="str">
        <f>VLOOKUP( E203,MST_CM_ORG!A:B,2)</f>
        <v>島根県</v>
      </c>
      <c r="G203" s="1" t="str">
        <f>VLOOKUP(D203, MST_CM_OFFICE!A:B,2,FALSE)</f>
        <v>教育庁</v>
      </c>
      <c r="H203" s="1" t="str">
        <f>MST_CM_DEP!B203</f>
        <v>石見養護学校</v>
      </c>
      <c r="I203" s="1" t="str">
        <f t="shared" si="19"/>
        <v>32001300650</v>
      </c>
    </row>
    <row r="204" spans="1:9" x14ac:dyDescent="0.15">
      <c r="A204" s="1" t="str">
        <f>RIGHT(MST_CM_DEP!A204,11)</f>
        <v>32001300660</v>
      </c>
      <c r="B204" s="1" t="e">
        <f t="shared" si="15"/>
        <v>#REF!</v>
      </c>
      <c r="C204" s="1" t="str">
        <f t="shared" si="16"/>
        <v>PPIDEP32001300660</v>
      </c>
      <c r="D204" s="1" t="str">
        <f t="shared" si="17"/>
        <v>PPIOFI320013</v>
      </c>
      <c r="E204" s="1" t="str">
        <f t="shared" si="18"/>
        <v>PPIORG3200</v>
      </c>
      <c r="F204" s="1" t="str">
        <f>VLOOKUP( E204,MST_CM_ORG!A:B,2)</f>
        <v>島根県</v>
      </c>
      <c r="G204" s="1" t="str">
        <f>VLOOKUP(D204, MST_CM_OFFICE!A:B,2,FALSE)</f>
        <v>教育庁</v>
      </c>
      <c r="H204" s="1" t="str">
        <f>MST_CM_DEP!B204</f>
        <v>浜田養護学校</v>
      </c>
      <c r="I204" s="1" t="str">
        <f t="shared" si="19"/>
        <v>32001300660</v>
      </c>
    </row>
    <row r="205" spans="1:9" x14ac:dyDescent="0.15">
      <c r="A205" s="1" t="str">
        <f>RIGHT(MST_CM_DEP!A205,11)</f>
        <v>32001300670</v>
      </c>
      <c r="B205" s="1" t="e">
        <f t="shared" si="15"/>
        <v>#REF!</v>
      </c>
      <c r="C205" s="1" t="str">
        <f t="shared" si="16"/>
        <v>PPIDEP32001300670</v>
      </c>
      <c r="D205" s="1" t="str">
        <f t="shared" si="17"/>
        <v>PPIOFI320013</v>
      </c>
      <c r="E205" s="1" t="str">
        <f t="shared" si="18"/>
        <v>PPIORG3200</v>
      </c>
      <c r="F205" s="1" t="str">
        <f>VLOOKUP( E205,MST_CM_ORG!A:B,2)</f>
        <v>島根県</v>
      </c>
      <c r="G205" s="1" t="str">
        <f>VLOOKUP(D205, MST_CM_OFFICE!A:B,2,FALSE)</f>
        <v>教育庁</v>
      </c>
      <c r="H205" s="1" t="str">
        <f>MST_CM_DEP!B205</f>
        <v>益田養護学校</v>
      </c>
      <c r="I205" s="1" t="str">
        <f t="shared" si="19"/>
        <v>32001300670</v>
      </c>
    </row>
    <row r="206" spans="1:9" x14ac:dyDescent="0.15">
      <c r="A206" s="1" t="str">
        <f>RIGHT(MST_CM_DEP!A206,11)</f>
        <v>32001300680</v>
      </c>
      <c r="B206" s="1" t="e">
        <f t="shared" si="15"/>
        <v>#REF!</v>
      </c>
      <c r="C206" s="1" t="str">
        <f t="shared" si="16"/>
        <v>PPIDEP32001300680</v>
      </c>
      <c r="D206" s="1" t="str">
        <f t="shared" si="17"/>
        <v>PPIOFI320013</v>
      </c>
      <c r="E206" s="1" t="str">
        <f t="shared" si="18"/>
        <v>PPIORG3200</v>
      </c>
      <c r="F206" s="1" t="str">
        <f>VLOOKUP( E206,MST_CM_ORG!A:B,2)</f>
        <v>島根県</v>
      </c>
      <c r="G206" s="1" t="str">
        <f>VLOOKUP(D206, MST_CM_OFFICE!A:B,2,FALSE)</f>
        <v>教育庁</v>
      </c>
      <c r="H206" s="1" t="str">
        <f>MST_CM_DEP!B206</f>
        <v>隠岐養護学校</v>
      </c>
      <c r="I206" s="1" t="str">
        <f t="shared" si="19"/>
        <v>32001300680</v>
      </c>
    </row>
    <row r="207" spans="1:9" x14ac:dyDescent="0.15">
      <c r="A207" s="1" t="str">
        <f>RIGHT(MST_CM_DEP!A207,11)</f>
        <v>32001300690</v>
      </c>
      <c r="B207" s="1" t="e">
        <f t="shared" si="15"/>
        <v>#REF!</v>
      </c>
      <c r="C207" s="1" t="str">
        <f t="shared" si="16"/>
        <v>PPIDEP32001300690</v>
      </c>
      <c r="D207" s="1" t="str">
        <f t="shared" si="17"/>
        <v>PPIOFI320013</v>
      </c>
      <c r="E207" s="1" t="str">
        <f t="shared" si="18"/>
        <v>PPIORG3200</v>
      </c>
      <c r="F207" s="1" t="str">
        <f>VLOOKUP( E207,MST_CM_ORG!A:B,2)</f>
        <v>島根県</v>
      </c>
      <c r="G207" s="1" t="str">
        <f>VLOOKUP(D207, MST_CM_OFFICE!A:B,2,FALSE)</f>
        <v>教育庁</v>
      </c>
      <c r="H207" s="1" t="str">
        <f>MST_CM_DEP!B207</f>
        <v>松江清心養護学校</v>
      </c>
      <c r="I207" s="1" t="str">
        <f t="shared" si="19"/>
        <v>32001300690</v>
      </c>
    </row>
    <row r="208" spans="1:9" x14ac:dyDescent="0.15">
      <c r="A208" s="1" t="str">
        <f>RIGHT(MST_CM_DEP!A208,11)</f>
        <v>32001300700</v>
      </c>
      <c r="B208" s="1" t="e">
        <f t="shared" si="15"/>
        <v>#REF!</v>
      </c>
      <c r="C208" s="1" t="str">
        <f t="shared" si="16"/>
        <v>PPIDEP32001300700</v>
      </c>
      <c r="D208" s="1" t="str">
        <f t="shared" si="17"/>
        <v>PPIOFI320013</v>
      </c>
      <c r="E208" s="1" t="str">
        <f t="shared" si="18"/>
        <v>PPIORG3200</v>
      </c>
      <c r="F208" s="1" t="str">
        <f>VLOOKUP( E208,MST_CM_ORG!A:B,2)</f>
        <v>島根県</v>
      </c>
      <c r="G208" s="1" t="str">
        <f>VLOOKUP(D208, MST_CM_OFFICE!A:B,2,FALSE)</f>
        <v>教育庁</v>
      </c>
      <c r="H208" s="1" t="str">
        <f>MST_CM_DEP!B208</f>
        <v>江津清和養護学校</v>
      </c>
      <c r="I208" s="1" t="str">
        <f t="shared" si="19"/>
        <v>32001300700</v>
      </c>
    </row>
    <row r="209" spans="1:9" x14ac:dyDescent="0.15">
      <c r="A209" s="1" t="str">
        <f>RIGHT(MST_CM_DEP!A209,11)</f>
        <v>32001300710</v>
      </c>
      <c r="B209" s="1" t="e">
        <f t="shared" si="15"/>
        <v>#REF!</v>
      </c>
      <c r="C209" s="1" t="str">
        <f t="shared" si="16"/>
        <v>PPIDEP32001300710</v>
      </c>
      <c r="D209" s="1" t="str">
        <f t="shared" si="17"/>
        <v>PPIOFI320013</v>
      </c>
      <c r="E209" s="1" t="str">
        <f t="shared" si="18"/>
        <v>PPIORG3200</v>
      </c>
      <c r="F209" s="1" t="str">
        <f>VLOOKUP( E209,MST_CM_ORG!A:B,2)</f>
        <v>島根県</v>
      </c>
      <c r="G209" s="1" t="str">
        <f>VLOOKUP(D209, MST_CM_OFFICE!A:B,2,FALSE)</f>
        <v>教育庁</v>
      </c>
      <c r="H209" s="1" t="str">
        <f>MST_CM_DEP!B209</f>
        <v>松江緑が丘養護学校</v>
      </c>
      <c r="I209" s="1" t="str">
        <f t="shared" si="19"/>
        <v>32001300710</v>
      </c>
    </row>
    <row r="210" spans="1:9" x14ac:dyDescent="0.15">
      <c r="A210" s="1" t="str">
        <f>RIGHT(MST_CM_DEP!A210,11)</f>
        <v>32001400010</v>
      </c>
      <c r="B210" s="1" t="e">
        <f t="shared" si="15"/>
        <v>#REF!</v>
      </c>
      <c r="C210" s="1" t="str">
        <f t="shared" si="16"/>
        <v>PPIDEP32001400010</v>
      </c>
      <c r="D210" s="1" t="str">
        <f t="shared" si="17"/>
        <v>PPIOFI320014</v>
      </c>
      <c r="E210" s="1" t="str">
        <f t="shared" si="18"/>
        <v>PPIORG3200</v>
      </c>
      <c r="F210" s="1" t="str">
        <f>VLOOKUP( E210,MST_CM_ORG!A:B,2)</f>
        <v>島根県</v>
      </c>
      <c r="G210" s="1" t="str">
        <f>VLOOKUP(D210, MST_CM_OFFICE!A:B,2,FALSE)</f>
        <v>警察本部</v>
      </c>
      <c r="H210" s="1" t="str">
        <f>MST_CM_DEP!B210</f>
        <v>警察本部会計課</v>
      </c>
      <c r="I210" s="1" t="str">
        <f t="shared" si="19"/>
        <v>32001400010</v>
      </c>
    </row>
    <row r="211" spans="1:9" x14ac:dyDescent="0.15">
      <c r="A211" s="1" t="str">
        <f>RIGHT(MST_CM_DEP!A211,11)</f>
        <v>32001400020</v>
      </c>
      <c r="B211" s="1" t="e">
        <f t="shared" si="15"/>
        <v>#REF!</v>
      </c>
      <c r="C211" s="1" t="str">
        <f t="shared" si="16"/>
        <v>PPIDEP32001400020</v>
      </c>
      <c r="D211" s="1" t="str">
        <f t="shared" si="17"/>
        <v>PPIOFI320014</v>
      </c>
      <c r="E211" s="1" t="str">
        <f t="shared" si="18"/>
        <v>PPIORG3200</v>
      </c>
      <c r="F211" s="1" t="str">
        <f>VLOOKUP( E211,MST_CM_ORG!A:B,2)</f>
        <v>島根県</v>
      </c>
      <c r="G211" s="1" t="str">
        <f>VLOOKUP(D211, MST_CM_OFFICE!A:B,2,FALSE)</f>
        <v>警察本部</v>
      </c>
      <c r="H211" s="1" t="str">
        <f>MST_CM_DEP!B211</f>
        <v>松江警察署</v>
      </c>
      <c r="I211" s="1" t="str">
        <f t="shared" si="19"/>
        <v>32001400020</v>
      </c>
    </row>
    <row r="212" spans="1:9" x14ac:dyDescent="0.15">
      <c r="A212" s="1" t="str">
        <f>RIGHT(MST_CM_DEP!A212,11)</f>
        <v>32001400030</v>
      </c>
      <c r="B212" s="1" t="e">
        <f t="shared" si="15"/>
        <v>#REF!</v>
      </c>
      <c r="C212" s="1" t="str">
        <f t="shared" si="16"/>
        <v>PPIDEP32001400030</v>
      </c>
      <c r="D212" s="1" t="str">
        <f t="shared" si="17"/>
        <v>PPIOFI320014</v>
      </c>
      <c r="E212" s="1" t="str">
        <f t="shared" si="18"/>
        <v>PPIORG3200</v>
      </c>
      <c r="F212" s="1" t="str">
        <f>VLOOKUP( E212,MST_CM_ORG!A:B,2)</f>
        <v>島根県</v>
      </c>
      <c r="G212" s="1" t="str">
        <f>VLOOKUP(D212, MST_CM_OFFICE!A:B,2,FALSE)</f>
        <v>警察本部</v>
      </c>
      <c r="H212" s="1" t="str">
        <f>MST_CM_DEP!B212</f>
        <v>安来警察署</v>
      </c>
      <c r="I212" s="1" t="str">
        <f t="shared" si="19"/>
        <v>32001400030</v>
      </c>
    </row>
    <row r="213" spans="1:9" x14ac:dyDescent="0.15">
      <c r="A213" s="1" t="str">
        <f>RIGHT(MST_CM_DEP!A213,11)</f>
        <v>32001400040</v>
      </c>
      <c r="B213" s="1" t="e">
        <f t="shared" si="15"/>
        <v>#REF!</v>
      </c>
      <c r="C213" s="1" t="str">
        <f t="shared" si="16"/>
        <v>PPIDEP32001400040</v>
      </c>
      <c r="D213" s="1" t="str">
        <f t="shared" si="17"/>
        <v>PPIOFI320014</v>
      </c>
      <c r="E213" s="1" t="str">
        <f t="shared" si="18"/>
        <v>PPIORG3200</v>
      </c>
      <c r="F213" s="1" t="str">
        <f>VLOOKUP( E213,MST_CM_ORG!A:B,2)</f>
        <v>島根県</v>
      </c>
      <c r="G213" s="1" t="str">
        <f>VLOOKUP(D213, MST_CM_OFFICE!A:B,2,FALSE)</f>
        <v>警察本部</v>
      </c>
      <c r="H213" s="1" t="str">
        <f>MST_CM_DEP!B213</f>
        <v>雲南警察署</v>
      </c>
      <c r="I213" s="1" t="str">
        <f t="shared" si="19"/>
        <v>32001400040</v>
      </c>
    </row>
    <row r="214" spans="1:9" x14ac:dyDescent="0.15">
      <c r="A214" s="1" t="str">
        <f>RIGHT(MST_CM_DEP!A214,11)</f>
        <v>32001400050</v>
      </c>
      <c r="B214" s="1" t="e">
        <f t="shared" si="15"/>
        <v>#REF!</v>
      </c>
      <c r="C214" s="1" t="str">
        <f t="shared" si="16"/>
        <v>PPIDEP32001400050</v>
      </c>
      <c r="D214" s="1" t="str">
        <f t="shared" si="17"/>
        <v>PPIOFI320014</v>
      </c>
      <c r="E214" s="1" t="str">
        <f t="shared" si="18"/>
        <v>PPIORG3200</v>
      </c>
      <c r="F214" s="1" t="str">
        <f>VLOOKUP( E214,MST_CM_ORG!A:B,2)</f>
        <v>島根県</v>
      </c>
      <c r="G214" s="1" t="str">
        <f>VLOOKUP(D214, MST_CM_OFFICE!A:B,2,FALSE)</f>
        <v>警察本部</v>
      </c>
      <c r="H214" s="1" t="str">
        <f>MST_CM_DEP!B214</f>
        <v>出雲警察署</v>
      </c>
      <c r="I214" s="1" t="str">
        <f t="shared" si="19"/>
        <v>32001400050</v>
      </c>
    </row>
    <row r="215" spans="1:9" x14ac:dyDescent="0.15">
      <c r="A215" s="1" t="str">
        <f>RIGHT(MST_CM_DEP!A215,11)</f>
        <v>32001400060</v>
      </c>
      <c r="B215" s="1" t="e">
        <f t="shared" si="15"/>
        <v>#REF!</v>
      </c>
      <c r="C215" s="1" t="str">
        <f t="shared" si="16"/>
        <v>PPIDEP32001400060</v>
      </c>
      <c r="D215" s="1" t="str">
        <f t="shared" si="17"/>
        <v>PPIOFI320014</v>
      </c>
      <c r="E215" s="1" t="str">
        <f t="shared" si="18"/>
        <v>PPIORG3200</v>
      </c>
      <c r="F215" s="1" t="str">
        <f>VLOOKUP( E215,MST_CM_ORG!A:B,2)</f>
        <v>島根県</v>
      </c>
      <c r="G215" s="1" t="str">
        <f>VLOOKUP(D215, MST_CM_OFFICE!A:B,2,FALSE)</f>
        <v>警察本部</v>
      </c>
      <c r="H215" s="1" t="str">
        <f>MST_CM_DEP!B215</f>
        <v>大田警察署</v>
      </c>
      <c r="I215" s="1" t="str">
        <f t="shared" si="19"/>
        <v>32001400060</v>
      </c>
    </row>
    <row r="216" spans="1:9" x14ac:dyDescent="0.15">
      <c r="A216" s="1" t="str">
        <f>RIGHT(MST_CM_DEP!A216,11)</f>
        <v>32001400070</v>
      </c>
      <c r="B216" s="1" t="e">
        <f t="shared" si="15"/>
        <v>#REF!</v>
      </c>
      <c r="C216" s="1" t="str">
        <f t="shared" si="16"/>
        <v>PPIDEP32001400070</v>
      </c>
      <c r="D216" s="1" t="str">
        <f t="shared" si="17"/>
        <v>PPIOFI320014</v>
      </c>
      <c r="E216" s="1" t="str">
        <f t="shared" si="18"/>
        <v>PPIORG3200</v>
      </c>
      <c r="F216" s="1" t="str">
        <f>VLOOKUP( E216,MST_CM_ORG!A:B,2)</f>
        <v>島根県</v>
      </c>
      <c r="G216" s="1" t="str">
        <f>VLOOKUP(D216, MST_CM_OFFICE!A:B,2,FALSE)</f>
        <v>警察本部</v>
      </c>
      <c r="H216" s="1" t="str">
        <f>MST_CM_DEP!B216</f>
        <v>川本警察署</v>
      </c>
      <c r="I216" s="1" t="str">
        <f t="shared" si="19"/>
        <v>32001400070</v>
      </c>
    </row>
    <row r="217" spans="1:9" x14ac:dyDescent="0.15">
      <c r="A217" s="1" t="str">
        <f>RIGHT(MST_CM_DEP!A217,11)</f>
        <v>32001400080</v>
      </c>
      <c r="B217" s="1" t="e">
        <f t="shared" si="15"/>
        <v>#REF!</v>
      </c>
      <c r="C217" s="1" t="str">
        <f t="shared" si="16"/>
        <v>PPIDEP32001400080</v>
      </c>
      <c r="D217" s="1" t="str">
        <f t="shared" si="17"/>
        <v>PPIOFI320014</v>
      </c>
      <c r="E217" s="1" t="str">
        <f t="shared" si="18"/>
        <v>PPIORG3200</v>
      </c>
      <c r="F217" s="1" t="str">
        <f>VLOOKUP( E217,MST_CM_ORG!A:B,2)</f>
        <v>島根県</v>
      </c>
      <c r="G217" s="1" t="str">
        <f>VLOOKUP(D217, MST_CM_OFFICE!A:B,2,FALSE)</f>
        <v>警察本部</v>
      </c>
      <c r="H217" s="1" t="str">
        <f>MST_CM_DEP!B217</f>
        <v>江津警察署</v>
      </c>
      <c r="I217" s="1" t="str">
        <f t="shared" si="19"/>
        <v>32001400080</v>
      </c>
    </row>
    <row r="218" spans="1:9" x14ac:dyDescent="0.15">
      <c r="A218" s="1" t="str">
        <f>RIGHT(MST_CM_DEP!A218,11)</f>
        <v>32001400090</v>
      </c>
      <c r="B218" s="1" t="e">
        <f t="shared" si="15"/>
        <v>#REF!</v>
      </c>
      <c r="C218" s="1" t="str">
        <f t="shared" si="16"/>
        <v>PPIDEP32001400090</v>
      </c>
      <c r="D218" s="1" t="str">
        <f t="shared" si="17"/>
        <v>PPIOFI320014</v>
      </c>
      <c r="E218" s="1" t="str">
        <f t="shared" si="18"/>
        <v>PPIORG3200</v>
      </c>
      <c r="F218" s="1" t="str">
        <f>VLOOKUP( E218,MST_CM_ORG!A:B,2)</f>
        <v>島根県</v>
      </c>
      <c r="G218" s="1" t="str">
        <f>VLOOKUP(D218, MST_CM_OFFICE!A:B,2,FALSE)</f>
        <v>警察本部</v>
      </c>
      <c r="H218" s="1" t="str">
        <f>MST_CM_DEP!B218</f>
        <v>浜田警察署</v>
      </c>
      <c r="I218" s="1" t="str">
        <f t="shared" si="19"/>
        <v>32001400090</v>
      </c>
    </row>
    <row r="219" spans="1:9" x14ac:dyDescent="0.15">
      <c r="A219" s="1" t="str">
        <f>RIGHT(MST_CM_DEP!A219,11)</f>
        <v>32001400100</v>
      </c>
      <c r="B219" s="1" t="e">
        <f t="shared" si="15"/>
        <v>#REF!</v>
      </c>
      <c r="C219" s="1" t="str">
        <f t="shared" si="16"/>
        <v>PPIDEP32001400100</v>
      </c>
      <c r="D219" s="1" t="str">
        <f t="shared" si="17"/>
        <v>PPIOFI320014</v>
      </c>
      <c r="E219" s="1" t="str">
        <f t="shared" si="18"/>
        <v>PPIORG3200</v>
      </c>
      <c r="F219" s="1" t="str">
        <f>VLOOKUP( E219,MST_CM_ORG!A:B,2)</f>
        <v>島根県</v>
      </c>
      <c r="G219" s="1" t="str">
        <f>VLOOKUP(D219, MST_CM_OFFICE!A:B,2,FALSE)</f>
        <v>警察本部</v>
      </c>
      <c r="H219" s="1" t="str">
        <f>MST_CM_DEP!B219</f>
        <v>益田警察署</v>
      </c>
      <c r="I219" s="1" t="str">
        <f t="shared" si="19"/>
        <v>32001400100</v>
      </c>
    </row>
    <row r="220" spans="1:9" x14ac:dyDescent="0.15">
      <c r="A220" s="1" t="str">
        <f>RIGHT(MST_CM_DEP!A220,11)</f>
        <v>32001400110</v>
      </c>
      <c r="B220" s="1" t="e">
        <f t="shared" si="15"/>
        <v>#REF!</v>
      </c>
      <c r="C220" s="1" t="str">
        <f t="shared" si="16"/>
        <v>PPIDEP32001400110</v>
      </c>
      <c r="D220" s="1" t="str">
        <f t="shared" si="17"/>
        <v>PPIOFI320014</v>
      </c>
      <c r="E220" s="1" t="str">
        <f t="shared" si="18"/>
        <v>PPIORG3200</v>
      </c>
      <c r="F220" s="1" t="str">
        <f>VLOOKUP( E220,MST_CM_ORG!A:B,2)</f>
        <v>島根県</v>
      </c>
      <c r="G220" s="1" t="str">
        <f>VLOOKUP(D220, MST_CM_OFFICE!A:B,2,FALSE)</f>
        <v>警察本部</v>
      </c>
      <c r="H220" s="1" t="str">
        <f>MST_CM_DEP!B220</f>
        <v>津和野警察署</v>
      </c>
      <c r="I220" s="1" t="str">
        <f t="shared" si="19"/>
        <v>32001400110</v>
      </c>
    </row>
    <row r="221" spans="1:9" x14ac:dyDescent="0.15">
      <c r="A221" s="1" t="str">
        <f>RIGHT(MST_CM_DEP!A221,11)</f>
        <v>32001400120</v>
      </c>
      <c r="B221" s="1" t="e">
        <f t="shared" si="15"/>
        <v>#REF!</v>
      </c>
      <c r="C221" s="1" t="str">
        <f t="shared" si="16"/>
        <v>PPIDEP32001400120</v>
      </c>
      <c r="D221" s="1" t="str">
        <f t="shared" si="17"/>
        <v>PPIOFI320014</v>
      </c>
      <c r="E221" s="1" t="str">
        <f t="shared" si="18"/>
        <v>PPIORG3200</v>
      </c>
      <c r="F221" s="1" t="str">
        <f>VLOOKUP( E221,MST_CM_ORG!A:B,2)</f>
        <v>島根県</v>
      </c>
      <c r="G221" s="1" t="str">
        <f>VLOOKUP(D221, MST_CM_OFFICE!A:B,2,FALSE)</f>
        <v>警察本部</v>
      </c>
      <c r="H221" s="1" t="str">
        <f>MST_CM_DEP!B221</f>
        <v>隠岐の島警察署</v>
      </c>
      <c r="I221" s="1" t="str">
        <f t="shared" si="19"/>
        <v>32001400120</v>
      </c>
    </row>
    <row r="222" spans="1:9" x14ac:dyDescent="0.15">
      <c r="A222" s="1" t="str">
        <f>RIGHT(MST_CM_DEP!A222,11)</f>
        <v>32001400130</v>
      </c>
      <c r="B222" s="1" t="e">
        <f t="shared" si="15"/>
        <v>#REF!</v>
      </c>
      <c r="C222" s="1" t="str">
        <f t="shared" si="16"/>
        <v>PPIDEP32001400130</v>
      </c>
      <c r="D222" s="1" t="str">
        <f t="shared" si="17"/>
        <v>PPIOFI320014</v>
      </c>
      <c r="E222" s="1" t="str">
        <f t="shared" si="18"/>
        <v>PPIORG3200</v>
      </c>
      <c r="F222" s="1" t="str">
        <f>VLOOKUP( E222,MST_CM_ORG!A:B,2)</f>
        <v>島根県</v>
      </c>
      <c r="G222" s="1" t="str">
        <f>VLOOKUP(D222, MST_CM_OFFICE!A:B,2,FALSE)</f>
        <v>警察本部</v>
      </c>
      <c r="H222" s="1" t="str">
        <f>MST_CM_DEP!B222</f>
        <v>浦郷警察署</v>
      </c>
      <c r="I222" s="1" t="str">
        <f t="shared" si="19"/>
        <v>32001400130</v>
      </c>
    </row>
    <row r="223" spans="1:9" x14ac:dyDescent="0.15">
      <c r="A223" s="1" t="str">
        <f>RIGHT(MST_CM_DEP!A223,11)</f>
        <v>32010100001</v>
      </c>
      <c r="B223" s="1" t="e">
        <f t="shared" si="15"/>
        <v>#REF!</v>
      </c>
      <c r="C223" s="1" t="str">
        <f t="shared" si="16"/>
        <v>PPIDEP32010100001</v>
      </c>
      <c r="D223" s="1" t="str">
        <f t="shared" si="17"/>
        <v>PPIOFI320101</v>
      </c>
      <c r="E223" s="1" t="str">
        <f t="shared" si="18"/>
        <v>PPIORG3201</v>
      </c>
      <c r="F223" s="1" t="str">
        <f>VLOOKUP( E223,MST_CM_ORG!A:B,2)</f>
        <v>松江市</v>
      </c>
      <c r="G223" s="1" t="str">
        <f>VLOOKUP(D223, MST_CM_OFFICE!A:B,2,FALSE)</f>
        <v>財政部</v>
      </c>
      <c r="H223" s="1" t="str">
        <f>MST_CM_DEP!B223</f>
        <v>契約検査課</v>
      </c>
      <c r="I223" s="1" t="str">
        <f t="shared" si="19"/>
        <v>32010100001</v>
      </c>
    </row>
    <row r="224" spans="1:9" x14ac:dyDescent="0.15">
      <c r="A224" s="1" t="str">
        <f>RIGHT(MST_CM_DEP!A224,11)</f>
        <v>32020100010</v>
      </c>
      <c r="B224" s="1" t="e">
        <f t="shared" si="15"/>
        <v>#REF!</v>
      </c>
      <c r="C224" s="1" t="str">
        <f t="shared" si="16"/>
        <v>PPIDEP32020100010</v>
      </c>
      <c r="D224" s="1" t="str">
        <f t="shared" si="17"/>
        <v>PPIOFI320201</v>
      </c>
      <c r="E224" s="1" t="str">
        <f t="shared" si="18"/>
        <v>PPIORG3202</v>
      </c>
      <c r="F224" s="1" t="str">
        <f>VLOOKUP( E224,MST_CM_ORG!A:B,2)</f>
        <v>浜田市</v>
      </c>
      <c r="G224" s="1" t="str">
        <f>VLOOKUP(D224, MST_CM_OFFICE!A:B,2,FALSE)</f>
        <v>総合調整室</v>
      </c>
      <c r="H224" s="1" t="str">
        <f>MST_CM_DEP!B224</f>
        <v>総合調整室</v>
      </c>
      <c r="I224" s="1" t="str">
        <f t="shared" si="19"/>
        <v>32020100010</v>
      </c>
    </row>
    <row r="225" spans="1:9" x14ac:dyDescent="0.15">
      <c r="A225" s="1" t="str">
        <f>RIGHT(MST_CM_DEP!A225,11)</f>
        <v>32020200010</v>
      </c>
      <c r="B225" s="1" t="e">
        <f t="shared" si="15"/>
        <v>#REF!</v>
      </c>
      <c r="C225" s="1" t="str">
        <f t="shared" si="16"/>
        <v>PPIDEP32020200010</v>
      </c>
      <c r="D225" s="1" t="str">
        <f t="shared" si="17"/>
        <v>PPIOFI320202</v>
      </c>
      <c r="E225" s="1" t="str">
        <f t="shared" si="18"/>
        <v>PPIORG3202</v>
      </c>
      <c r="F225" s="1" t="str">
        <f>VLOOKUP( E225,MST_CM_ORG!A:B,2)</f>
        <v>浜田市</v>
      </c>
      <c r="G225" s="1" t="str">
        <f>VLOOKUP(D225, MST_CM_OFFICE!A:B,2,FALSE)</f>
        <v>総務部</v>
      </c>
      <c r="H225" s="1" t="str">
        <f>MST_CM_DEP!B225</f>
        <v>総務課</v>
      </c>
      <c r="I225" s="1" t="str">
        <f t="shared" si="19"/>
        <v>32020200010</v>
      </c>
    </row>
    <row r="226" spans="1:9" x14ac:dyDescent="0.15">
      <c r="A226" s="1" t="str">
        <f>RIGHT(MST_CM_DEP!A226,11)</f>
        <v>32020200020</v>
      </c>
      <c r="B226" s="1" t="e">
        <f t="shared" si="15"/>
        <v>#REF!</v>
      </c>
      <c r="C226" s="1" t="str">
        <f t="shared" si="16"/>
        <v>PPIDEP32020200020</v>
      </c>
      <c r="D226" s="1" t="str">
        <f t="shared" si="17"/>
        <v>PPIOFI320202</v>
      </c>
      <c r="E226" s="1" t="str">
        <f t="shared" si="18"/>
        <v>PPIORG3202</v>
      </c>
      <c r="F226" s="1" t="str">
        <f>VLOOKUP( E226,MST_CM_ORG!A:B,2)</f>
        <v>浜田市</v>
      </c>
      <c r="G226" s="1" t="str">
        <f>VLOOKUP(D226, MST_CM_OFFICE!A:B,2,FALSE)</f>
        <v>総務部</v>
      </c>
      <c r="H226" s="1" t="str">
        <f>MST_CM_DEP!B226</f>
        <v>人事課</v>
      </c>
      <c r="I226" s="1" t="str">
        <f t="shared" si="19"/>
        <v>32020200020</v>
      </c>
    </row>
    <row r="227" spans="1:9" x14ac:dyDescent="0.15">
      <c r="A227" s="1" t="str">
        <f>RIGHT(MST_CM_DEP!A227,11)</f>
        <v>32020200030</v>
      </c>
      <c r="B227" s="1" t="e">
        <f t="shared" si="15"/>
        <v>#REF!</v>
      </c>
      <c r="C227" s="1" t="str">
        <f t="shared" si="16"/>
        <v>PPIDEP32020200030</v>
      </c>
      <c r="D227" s="1" t="str">
        <f t="shared" si="17"/>
        <v>PPIOFI320202</v>
      </c>
      <c r="E227" s="1" t="str">
        <f t="shared" si="18"/>
        <v>PPIORG3202</v>
      </c>
      <c r="F227" s="1" t="str">
        <f>VLOOKUP( E227,MST_CM_ORG!A:B,2)</f>
        <v>浜田市</v>
      </c>
      <c r="G227" s="1" t="str">
        <f>VLOOKUP(D227, MST_CM_OFFICE!A:B,2,FALSE)</f>
        <v>総務部</v>
      </c>
      <c r="H227" s="1" t="str">
        <f>MST_CM_DEP!B227</f>
        <v>行政監理課</v>
      </c>
      <c r="I227" s="1" t="str">
        <f t="shared" si="19"/>
        <v>32020200030</v>
      </c>
    </row>
    <row r="228" spans="1:9" x14ac:dyDescent="0.15">
      <c r="A228" s="1" t="str">
        <f>RIGHT(MST_CM_DEP!A228,11)</f>
        <v>32020200040</v>
      </c>
      <c r="B228" s="1" t="e">
        <f t="shared" si="15"/>
        <v>#REF!</v>
      </c>
      <c r="C228" s="1" t="str">
        <f t="shared" si="16"/>
        <v>PPIDEP32020200040</v>
      </c>
      <c r="D228" s="1" t="str">
        <f t="shared" si="17"/>
        <v>PPIOFI320202</v>
      </c>
      <c r="E228" s="1" t="str">
        <f t="shared" si="18"/>
        <v>PPIORG3202</v>
      </c>
      <c r="F228" s="1" t="str">
        <f>VLOOKUP( E228,MST_CM_ORG!A:B,2)</f>
        <v>浜田市</v>
      </c>
      <c r="G228" s="1" t="str">
        <f>VLOOKUP(D228, MST_CM_OFFICE!A:B,2,FALSE)</f>
        <v>総務部</v>
      </c>
      <c r="H228" s="1" t="str">
        <f>MST_CM_DEP!B228</f>
        <v>管財課</v>
      </c>
      <c r="I228" s="1" t="str">
        <f t="shared" si="19"/>
        <v>32020200040</v>
      </c>
    </row>
    <row r="229" spans="1:9" x14ac:dyDescent="0.15">
      <c r="A229" s="1" t="str">
        <f>RIGHT(MST_CM_DEP!A229,11)</f>
        <v>32020200050</v>
      </c>
      <c r="B229" s="1" t="e">
        <f t="shared" si="15"/>
        <v>#REF!</v>
      </c>
      <c r="C229" s="1" t="str">
        <f t="shared" si="16"/>
        <v>PPIDEP32020200050</v>
      </c>
      <c r="D229" s="1" t="str">
        <f t="shared" si="17"/>
        <v>PPIOFI320202</v>
      </c>
      <c r="E229" s="1" t="str">
        <f t="shared" si="18"/>
        <v>PPIORG3202</v>
      </c>
      <c r="F229" s="1" t="str">
        <f>VLOOKUP( E229,MST_CM_ORG!A:B,2)</f>
        <v>浜田市</v>
      </c>
      <c r="G229" s="1" t="str">
        <f>VLOOKUP(D229, MST_CM_OFFICE!A:B,2,FALSE)</f>
        <v>総務部</v>
      </c>
      <c r="H229" s="1" t="str">
        <f>MST_CM_DEP!B229</f>
        <v>情報管理課</v>
      </c>
      <c r="I229" s="1" t="str">
        <f t="shared" si="19"/>
        <v>32020200050</v>
      </c>
    </row>
    <row r="230" spans="1:9" x14ac:dyDescent="0.15">
      <c r="A230" s="1" t="str">
        <f>RIGHT(MST_CM_DEP!A230,11)</f>
        <v>32020200060</v>
      </c>
      <c r="B230" s="1" t="e">
        <f t="shared" si="15"/>
        <v>#REF!</v>
      </c>
      <c r="C230" s="1" t="str">
        <f t="shared" si="16"/>
        <v>PPIDEP32020200060</v>
      </c>
      <c r="D230" s="1" t="str">
        <f t="shared" si="17"/>
        <v>PPIOFI320202</v>
      </c>
      <c r="E230" s="1" t="str">
        <f t="shared" si="18"/>
        <v>PPIORG3202</v>
      </c>
      <c r="F230" s="1" t="str">
        <f>VLOOKUP( E230,MST_CM_ORG!A:B,2)</f>
        <v>浜田市</v>
      </c>
      <c r="G230" s="1" t="str">
        <f>VLOOKUP(D230, MST_CM_OFFICE!A:B,2,FALSE)</f>
        <v>総務部</v>
      </c>
      <c r="H230" s="1" t="str">
        <f>MST_CM_DEP!B230</f>
        <v>人権同和教育啓発センター</v>
      </c>
      <c r="I230" s="1" t="str">
        <f t="shared" si="19"/>
        <v>32020200060</v>
      </c>
    </row>
    <row r="231" spans="1:9" x14ac:dyDescent="0.15">
      <c r="A231" s="1" t="str">
        <f>RIGHT(MST_CM_DEP!A231,11)</f>
        <v>32020300010</v>
      </c>
      <c r="B231" s="1" t="e">
        <f t="shared" si="15"/>
        <v>#REF!</v>
      </c>
      <c r="C231" s="1" t="str">
        <f t="shared" si="16"/>
        <v>PPIDEP32020300010</v>
      </c>
      <c r="D231" s="1" t="str">
        <f t="shared" si="17"/>
        <v>PPIOFI320203</v>
      </c>
      <c r="E231" s="1" t="str">
        <f t="shared" si="18"/>
        <v>PPIORG3202</v>
      </c>
      <c r="F231" s="1" t="str">
        <f>VLOOKUP( E231,MST_CM_ORG!A:B,2)</f>
        <v>浜田市</v>
      </c>
      <c r="G231" s="1" t="str">
        <f>VLOOKUP(D231, MST_CM_OFFICE!A:B,2,FALSE)</f>
        <v>企画財政部</v>
      </c>
      <c r="H231" s="1" t="str">
        <f>MST_CM_DEP!B231</f>
        <v>企画課</v>
      </c>
      <c r="I231" s="1" t="str">
        <f t="shared" si="19"/>
        <v>32020300010</v>
      </c>
    </row>
    <row r="232" spans="1:9" x14ac:dyDescent="0.15">
      <c r="A232" s="1" t="str">
        <f>RIGHT(MST_CM_DEP!A232,11)</f>
        <v>32020300020</v>
      </c>
      <c r="B232" s="1" t="e">
        <f t="shared" si="15"/>
        <v>#REF!</v>
      </c>
      <c r="C232" s="1" t="str">
        <f t="shared" si="16"/>
        <v>PPIDEP32020300020</v>
      </c>
      <c r="D232" s="1" t="str">
        <f t="shared" si="17"/>
        <v>PPIOFI320203</v>
      </c>
      <c r="E232" s="1" t="str">
        <f t="shared" si="18"/>
        <v>PPIORG3202</v>
      </c>
      <c r="F232" s="1" t="str">
        <f>VLOOKUP( E232,MST_CM_ORG!A:B,2)</f>
        <v>浜田市</v>
      </c>
      <c r="G232" s="1" t="str">
        <f>VLOOKUP(D232, MST_CM_OFFICE!A:B,2,FALSE)</f>
        <v>企画財政部</v>
      </c>
      <c r="H232" s="1" t="str">
        <f>MST_CM_DEP!B232</f>
        <v>財政課</v>
      </c>
      <c r="I232" s="1" t="str">
        <f t="shared" si="19"/>
        <v>32020300020</v>
      </c>
    </row>
    <row r="233" spans="1:9" x14ac:dyDescent="0.15">
      <c r="A233" s="1" t="str">
        <f>RIGHT(MST_CM_DEP!A233,11)</f>
        <v>32020300030</v>
      </c>
      <c r="B233" s="1" t="e">
        <f t="shared" si="15"/>
        <v>#REF!</v>
      </c>
      <c r="C233" s="1" t="str">
        <f t="shared" si="16"/>
        <v>PPIDEP32020300030</v>
      </c>
      <c r="D233" s="1" t="str">
        <f t="shared" si="17"/>
        <v>PPIOFI320203</v>
      </c>
      <c r="E233" s="1" t="str">
        <f t="shared" si="18"/>
        <v>PPIORG3202</v>
      </c>
      <c r="F233" s="1" t="str">
        <f>VLOOKUP( E233,MST_CM_ORG!A:B,2)</f>
        <v>浜田市</v>
      </c>
      <c r="G233" s="1" t="str">
        <f>VLOOKUP(D233, MST_CM_OFFICE!A:B,2,FALSE)</f>
        <v>企画財政部</v>
      </c>
      <c r="H233" s="1" t="str">
        <f>MST_CM_DEP!B233</f>
        <v>地域政策課</v>
      </c>
      <c r="I233" s="1" t="str">
        <f t="shared" si="19"/>
        <v>32020300030</v>
      </c>
    </row>
    <row r="234" spans="1:9" x14ac:dyDescent="0.15">
      <c r="A234" s="1" t="str">
        <f>RIGHT(MST_CM_DEP!A234,11)</f>
        <v>32020300040</v>
      </c>
      <c r="B234" s="1" t="e">
        <f t="shared" si="15"/>
        <v>#REF!</v>
      </c>
      <c r="C234" s="1" t="str">
        <f t="shared" si="16"/>
        <v>PPIDEP32020300040</v>
      </c>
      <c r="D234" s="1" t="str">
        <f t="shared" si="17"/>
        <v>PPIOFI320203</v>
      </c>
      <c r="E234" s="1" t="str">
        <f t="shared" si="18"/>
        <v>PPIORG3202</v>
      </c>
      <c r="F234" s="1" t="str">
        <f>VLOOKUP( E234,MST_CM_ORG!A:B,2)</f>
        <v>浜田市</v>
      </c>
      <c r="G234" s="1" t="str">
        <f>VLOOKUP(D234, MST_CM_OFFICE!A:B,2,FALSE)</f>
        <v>企画財政部</v>
      </c>
      <c r="H234" s="1" t="str">
        <f>MST_CM_DEP!B234</f>
        <v>税務課</v>
      </c>
      <c r="I234" s="1" t="str">
        <f t="shared" si="19"/>
        <v>32020300040</v>
      </c>
    </row>
    <row r="235" spans="1:9" x14ac:dyDescent="0.15">
      <c r="A235" s="1" t="str">
        <f>RIGHT(MST_CM_DEP!A235,11)</f>
        <v>32020300050</v>
      </c>
      <c r="B235" s="1" t="e">
        <f t="shared" si="15"/>
        <v>#REF!</v>
      </c>
      <c r="C235" s="1" t="str">
        <f t="shared" si="16"/>
        <v>PPIDEP32020300050</v>
      </c>
      <c r="D235" s="1" t="str">
        <f t="shared" si="17"/>
        <v>PPIOFI320203</v>
      </c>
      <c r="E235" s="1" t="str">
        <f t="shared" si="18"/>
        <v>PPIORG3202</v>
      </c>
      <c r="F235" s="1" t="str">
        <f>VLOOKUP( E235,MST_CM_ORG!A:B,2)</f>
        <v>浜田市</v>
      </c>
      <c r="G235" s="1" t="str">
        <f>VLOOKUP(D235, MST_CM_OFFICE!A:B,2,FALSE)</f>
        <v>企画財政部</v>
      </c>
      <c r="H235" s="1" t="str">
        <f>MST_CM_DEP!B235</f>
        <v>徴収課</v>
      </c>
      <c r="I235" s="1" t="str">
        <f t="shared" si="19"/>
        <v>32020300050</v>
      </c>
    </row>
    <row r="236" spans="1:9" x14ac:dyDescent="0.15">
      <c r="A236" s="1" t="str">
        <f>RIGHT(MST_CM_DEP!A236,11)</f>
        <v>32020400010</v>
      </c>
      <c r="B236" s="1" t="e">
        <f t="shared" si="15"/>
        <v>#REF!</v>
      </c>
      <c r="C236" s="1" t="str">
        <f t="shared" si="16"/>
        <v>PPIDEP32020400010</v>
      </c>
      <c r="D236" s="1" t="str">
        <f t="shared" si="17"/>
        <v>PPIOFI320204</v>
      </c>
      <c r="E236" s="1" t="str">
        <f t="shared" si="18"/>
        <v>PPIORG3202</v>
      </c>
      <c r="F236" s="1" t="str">
        <f>VLOOKUP( E236,MST_CM_ORG!A:B,2)</f>
        <v>浜田市</v>
      </c>
      <c r="G236" s="1" t="str">
        <f>VLOOKUP(D236, MST_CM_OFFICE!A:B,2,FALSE)</f>
        <v>市民福祉部</v>
      </c>
      <c r="H236" s="1" t="str">
        <f>MST_CM_DEP!B236</f>
        <v>地域福祉課</v>
      </c>
      <c r="I236" s="1" t="str">
        <f t="shared" si="19"/>
        <v>32020400010</v>
      </c>
    </row>
    <row r="237" spans="1:9" x14ac:dyDescent="0.15">
      <c r="A237" s="1" t="str">
        <f>RIGHT(MST_CM_DEP!A237,11)</f>
        <v>32020400020</v>
      </c>
      <c r="B237" s="1" t="e">
        <f t="shared" si="15"/>
        <v>#REF!</v>
      </c>
      <c r="C237" s="1" t="str">
        <f t="shared" si="16"/>
        <v>PPIDEP32020400020</v>
      </c>
      <c r="D237" s="1" t="str">
        <f t="shared" si="17"/>
        <v>PPIOFI320204</v>
      </c>
      <c r="E237" s="1" t="str">
        <f t="shared" si="18"/>
        <v>PPIORG3202</v>
      </c>
      <c r="F237" s="1" t="str">
        <f>VLOOKUP( E237,MST_CM_ORG!A:B,2)</f>
        <v>浜田市</v>
      </c>
      <c r="G237" s="1" t="str">
        <f>VLOOKUP(D237, MST_CM_OFFICE!A:B,2,FALSE)</f>
        <v>市民福祉部</v>
      </c>
      <c r="H237" s="1" t="str">
        <f>MST_CM_DEP!B237</f>
        <v>医療保険課</v>
      </c>
      <c r="I237" s="1" t="str">
        <f t="shared" si="19"/>
        <v>32020400020</v>
      </c>
    </row>
    <row r="238" spans="1:9" x14ac:dyDescent="0.15">
      <c r="A238" s="1" t="str">
        <f>RIGHT(MST_CM_DEP!A238,11)</f>
        <v>32020400030</v>
      </c>
      <c r="B238" s="1" t="e">
        <f t="shared" si="15"/>
        <v>#REF!</v>
      </c>
      <c r="C238" s="1" t="str">
        <f t="shared" si="16"/>
        <v>PPIDEP32020400030</v>
      </c>
      <c r="D238" s="1" t="str">
        <f t="shared" si="17"/>
        <v>PPIOFI320204</v>
      </c>
      <c r="E238" s="1" t="str">
        <f t="shared" si="18"/>
        <v>PPIORG3202</v>
      </c>
      <c r="F238" s="1" t="str">
        <f>VLOOKUP( E238,MST_CM_ORG!A:B,2)</f>
        <v>浜田市</v>
      </c>
      <c r="G238" s="1" t="str">
        <f>VLOOKUP(D238, MST_CM_OFFICE!A:B,2,FALSE)</f>
        <v>市民福祉部</v>
      </c>
      <c r="H238" s="1" t="str">
        <f>MST_CM_DEP!B238</f>
        <v>総合窓口課</v>
      </c>
      <c r="I238" s="1" t="str">
        <f t="shared" si="19"/>
        <v>32020400030</v>
      </c>
    </row>
    <row r="239" spans="1:9" x14ac:dyDescent="0.15">
      <c r="A239" s="1" t="str">
        <f>RIGHT(MST_CM_DEP!A239,11)</f>
        <v>32020400040</v>
      </c>
      <c r="B239" s="1" t="e">
        <f t="shared" si="15"/>
        <v>#REF!</v>
      </c>
      <c r="C239" s="1" t="str">
        <f t="shared" si="16"/>
        <v>PPIDEP32020400040</v>
      </c>
      <c r="D239" s="1" t="str">
        <f t="shared" si="17"/>
        <v>PPIOFI320204</v>
      </c>
      <c r="E239" s="1" t="str">
        <f t="shared" si="18"/>
        <v>PPIORG3202</v>
      </c>
      <c r="F239" s="1" t="str">
        <f>VLOOKUP( E239,MST_CM_ORG!A:B,2)</f>
        <v>浜田市</v>
      </c>
      <c r="G239" s="1" t="str">
        <f>VLOOKUP(D239, MST_CM_OFFICE!A:B,2,FALSE)</f>
        <v>市民福祉部</v>
      </c>
      <c r="H239" s="1" t="str">
        <f>MST_CM_DEP!B239</f>
        <v>地域医療対策課</v>
      </c>
      <c r="I239" s="1" t="str">
        <f t="shared" si="19"/>
        <v>32020400040</v>
      </c>
    </row>
    <row r="240" spans="1:9" x14ac:dyDescent="0.15">
      <c r="A240" s="1" t="str">
        <f>RIGHT(MST_CM_DEP!A240,11)</f>
        <v>32020400050</v>
      </c>
      <c r="B240" s="1" t="e">
        <f t="shared" si="15"/>
        <v>#REF!</v>
      </c>
      <c r="C240" s="1" t="str">
        <f t="shared" si="16"/>
        <v>PPIDEP32020400050</v>
      </c>
      <c r="D240" s="1" t="str">
        <f t="shared" si="17"/>
        <v>PPIOFI320204</v>
      </c>
      <c r="E240" s="1" t="str">
        <f t="shared" si="18"/>
        <v>PPIORG3202</v>
      </c>
      <c r="F240" s="1" t="str">
        <f>VLOOKUP( E240,MST_CM_ORG!A:B,2)</f>
        <v>浜田市</v>
      </c>
      <c r="G240" s="1" t="str">
        <f>VLOOKUP(D240, MST_CM_OFFICE!A:B,2,FALSE)</f>
        <v>市民福祉部</v>
      </c>
      <c r="H240" s="1" t="str">
        <f>MST_CM_DEP!B240</f>
        <v>浜田市国民健康保険波佐診療所</v>
      </c>
      <c r="I240" s="1" t="str">
        <f t="shared" si="19"/>
        <v>32020400050</v>
      </c>
    </row>
    <row r="241" spans="1:9" x14ac:dyDescent="0.15">
      <c r="A241" s="1" t="str">
        <f>RIGHT(MST_CM_DEP!A241,11)</f>
        <v>32020400060</v>
      </c>
      <c r="B241" s="1" t="e">
        <f t="shared" si="15"/>
        <v>#REF!</v>
      </c>
      <c r="C241" s="1" t="str">
        <f t="shared" si="16"/>
        <v>PPIDEP32020400060</v>
      </c>
      <c r="D241" s="1" t="str">
        <f t="shared" si="17"/>
        <v>PPIOFI320204</v>
      </c>
      <c r="E241" s="1" t="str">
        <f t="shared" si="18"/>
        <v>PPIORG3202</v>
      </c>
      <c r="F241" s="1" t="str">
        <f>VLOOKUP( E241,MST_CM_ORG!A:B,2)</f>
        <v>浜田市</v>
      </c>
      <c r="G241" s="1" t="str">
        <f>VLOOKUP(D241, MST_CM_OFFICE!A:B,2,FALSE)</f>
        <v>市民福祉部</v>
      </c>
      <c r="H241" s="1" t="str">
        <f>MST_CM_DEP!B241</f>
        <v>浜田市国民健康保険あさひ診療所</v>
      </c>
      <c r="I241" s="1" t="str">
        <f t="shared" si="19"/>
        <v>32020400060</v>
      </c>
    </row>
    <row r="242" spans="1:9" x14ac:dyDescent="0.15">
      <c r="A242" s="1" t="str">
        <f>RIGHT(MST_CM_DEP!A242,11)</f>
        <v>32020400070</v>
      </c>
      <c r="B242" s="1" t="e">
        <f t="shared" si="15"/>
        <v>#REF!</v>
      </c>
      <c r="C242" s="1" t="str">
        <f t="shared" si="16"/>
        <v>PPIDEP32020400070</v>
      </c>
      <c r="D242" s="1" t="str">
        <f t="shared" si="17"/>
        <v>PPIOFI320204</v>
      </c>
      <c r="E242" s="1" t="str">
        <f t="shared" si="18"/>
        <v>PPIORG3202</v>
      </c>
      <c r="F242" s="1" t="str">
        <f>VLOOKUP( E242,MST_CM_ORG!A:B,2)</f>
        <v>浜田市</v>
      </c>
      <c r="G242" s="1" t="str">
        <f>VLOOKUP(D242, MST_CM_OFFICE!A:B,2,FALSE)</f>
        <v>市民福祉部</v>
      </c>
      <c r="H242" s="1" t="str">
        <f>MST_CM_DEP!B242</f>
        <v>浜田市国民健康保険弥栄診療所</v>
      </c>
      <c r="I242" s="1" t="str">
        <f t="shared" si="19"/>
        <v>32020400070</v>
      </c>
    </row>
    <row r="243" spans="1:9" x14ac:dyDescent="0.15">
      <c r="A243" s="1" t="str">
        <f>RIGHT(MST_CM_DEP!A243,11)</f>
        <v>32020400080</v>
      </c>
      <c r="B243" s="1" t="e">
        <f t="shared" si="15"/>
        <v>#REF!</v>
      </c>
      <c r="C243" s="1" t="str">
        <f t="shared" si="16"/>
        <v>PPIDEP32020400080</v>
      </c>
      <c r="D243" s="1" t="str">
        <f t="shared" si="17"/>
        <v>PPIOFI320204</v>
      </c>
      <c r="E243" s="1" t="str">
        <f t="shared" si="18"/>
        <v>PPIORG3202</v>
      </c>
      <c r="F243" s="1" t="str">
        <f>VLOOKUP( E243,MST_CM_ORG!A:B,2)</f>
        <v>浜田市</v>
      </c>
      <c r="G243" s="1" t="str">
        <f>VLOOKUP(D243, MST_CM_OFFICE!A:B,2,FALSE)</f>
        <v>市民福祉部</v>
      </c>
      <c r="H243" s="1" t="str">
        <f>MST_CM_DEP!B243</f>
        <v>健康長寿課</v>
      </c>
      <c r="I243" s="1" t="str">
        <f t="shared" si="19"/>
        <v>32020400080</v>
      </c>
    </row>
    <row r="244" spans="1:9" x14ac:dyDescent="0.15">
      <c r="A244" s="1" t="str">
        <f>RIGHT(MST_CM_DEP!A244,11)</f>
        <v>32020400090</v>
      </c>
      <c r="B244" s="1" t="e">
        <f t="shared" si="15"/>
        <v>#REF!</v>
      </c>
      <c r="C244" s="1" t="str">
        <f t="shared" si="16"/>
        <v>PPIDEP32020400090</v>
      </c>
      <c r="D244" s="1" t="str">
        <f t="shared" si="17"/>
        <v>PPIOFI320204</v>
      </c>
      <c r="E244" s="1" t="str">
        <f t="shared" si="18"/>
        <v>PPIORG3202</v>
      </c>
      <c r="F244" s="1" t="str">
        <f>VLOOKUP( E244,MST_CM_ORG!A:B,2)</f>
        <v>浜田市</v>
      </c>
      <c r="G244" s="1" t="str">
        <f>VLOOKUP(D244, MST_CM_OFFICE!A:B,2,FALSE)</f>
        <v>市民福祉部</v>
      </c>
      <c r="H244" s="1" t="str">
        <f>MST_CM_DEP!B244</f>
        <v>子育て支援課</v>
      </c>
      <c r="I244" s="1" t="str">
        <f t="shared" si="19"/>
        <v>32020400090</v>
      </c>
    </row>
    <row r="245" spans="1:9" x14ac:dyDescent="0.15">
      <c r="A245" s="1" t="str">
        <f>RIGHT(MST_CM_DEP!A245,11)</f>
        <v>32020400100</v>
      </c>
      <c r="B245" s="1" t="e">
        <f t="shared" si="15"/>
        <v>#REF!</v>
      </c>
      <c r="C245" s="1" t="str">
        <f t="shared" si="16"/>
        <v>PPIDEP32020400100</v>
      </c>
      <c r="D245" s="1" t="str">
        <f t="shared" si="17"/>
        <v>PPIOFI320204</v>
      </c>
      <c r="E245" s="1" t="str">
        <f t="shared" si="18"/>
        <v>PPIORG3202</v>
      </c>
      <c r="F245" s="1" t="str">
        <f>VLOOKUP( E245,MST_CM_ORG!A:B,2)</f>
        <v>浜田市</v>
      </c>
      <c r="G245" s="1" t="str">
        <f>VLOOKUP(D245, MST_CM_OFFICE!A:B,2,FALSE)</f>
        <v>市民福祉部</v>
      </c>
      <c r="H245" s="1" t="str">
        <f>MST_CM_DEP!B245</f>
        <v>浜田市立愛宕寮</v>
      </c>
      <c r="I245" s="1" t="str">
        <f t="shared" si="19"/>
        <v>32020400100</v>
      </c>
    </row>
    <row r="246" spans="1:9" x14ac:dyDescent="0.15">
      <c r="A246" s="1" t="str">
        <f>RIGHT(MST_CM_DEP!A246,11)</f>
        <v>32020400110</v>
      </c>
      <c r="B246" s="1" t="e">
        <f t="shared" si="15"/>
        <v>#REF!</v>
      </c>
      <c r="C246" s="1" t="str">
        <f t="shared" si="16"/>
        <v>PPIDEP32020400110</v>
      </c>
      <c r="D246" s="1" t="str">
        <f t="shared" si="17"/>
        <v>PPIOFI320204</v>
      </c>
      <c r="E246" s="1" t="str">
        <f t="shared" si="18"/>
        <v>PPIORG3202</v>
      </c>
      <c r="F246" s="1" t="str">
        <f>VLOOKUP( E246,MST_CM_ORG!A:B,2)</f>
        <v>浜田市</v>
      </c>
      <c r="G246" s="1" t="str">
        <f>VLOOKUP(D246, MST_CM_OFFICE!A:B,2,FALSE)</f>
        <v>市民福祉部</v>
      </c>
      <c r="H246" s="1" t="str">
        <f>MST_CM_DEP!B246</f>
        <v>環境課</v>
      </c>
      <c r="I246" s="1" t="str">
        <f t="shared" si="19"/>
        <v>32020400110</v>
      </c>
    </row>
    <row r="247" spans="1:9" x14ac:dyDescent="0.15">
      <c r="A247" s="1" t="str">
        <f>RIGHT(MST_CM_DEP!A247,11)</f>
        <v>32020400120</v>
      </c>
      <c r="B247" s="1" t="e">
        <f t="shared" si="15"/>
        <v>#REF!</v>
      </c>
      <c r="C247" s="1" t="str">
        <f t="shared" si="16"/>
        <v>PPIDEP32020400120</v>
      </c>
      <c r="D247" s="1" t="str">
        <f t="shared" si="17"/>
        <v>PPIOFI320204</v>
      </c>
      <c r="E247" s="1" t="str">
        <f t="shared" si="18"/>
        <v>PPIORG3202</v>
      </c>
      <c r="F247" s="1" t="str">
        <f>VLOOKUP( E247,MST_CM_ORG!A:B,2)</f>
        <v>浜田市</v>
      </c>
      <c r="G247" s="1" t="str">
        <f>VLOOKUP(D247, MST_CM_OFFICE!A:B,2,FALSE)</f>
        <v>市民福祉部</v>
      </c>
      <c r="H247" s="1" t="str">
        <f>MST_CM_DEP!B247</f>
        <v>環境施設課</v>
      </c>
      <c r="I247" s="1" t="str">
        <f t="shared" si="19"/>
        <v>32020400120</v>
      </c>
    </row>
    <row r="248" spans="1:9" x14ac:dyDescent="0.15">
      <c r="A248" s="1" t="str">
        <f>RIGHT(MST_CM_DEP!A248,11)</f>
        <v>32020500010</v>
      </c>
      <c r="B248" s="1" t="e">
        <f t="shared" si="15"/>
        <v>#REF!</v>
      </c>
      <c r="C248" s="1" t="str">
        <f t="shared" si="16"/>
        <v>PPIDEP32020500010</v>
      </c>
      <c r="D248" s="1" t="str">
        <f t="shared" si="17"/>
        <v>PPIOFI320205</v>
      </c>
      <c r="E248" s="1" t="str">
        <f t="shared" si="18"/>
        <v>PPIORG3202</v>
      </c>
      <c r="F248" s="1" t="str">
        <f>VLOOKUP( E248,MST_CM_ORG!A:B,2)</f>
        <v>浜田市</v>
      </c>
      <c r="G248" s="1" t="str">
        <f>VLOOKUP(D248, MST_CM_OFFICE!A:B,2,FALSE)</f>
        <v>産業経済部</v>
      </c>
      <c r="H248" s="1" t="str">
        <f>MST_CM_DEP!B248</f>
        <v>産業政策課</v>
      </c>
      <c r="I248" s="1" t="str">
        <f t="shared" si="19"/>
        <v>32020500010</v>
      </c>
    </row>
    <row r="249" spans="1:9" x14ac:dyDescent="0.15">
      <c r="A249" s="1" t="str">
        <f>RIGHT(MST_CM_DEP!A249,11)</f>
        <v>32020500020</v>
      </c>
      <c r="B249" s="1" t="e">
        <f t="shared" si="15"/>
        <v>#REF!</v>
      </c>
      <c r="C249" s="1" t="str">
        <f t="shared" si="16"/>
        <v>PPIDEP32020500020</v>
      </c>
      <c r="D249" s="1" t="str">
        <f t="shared" si="17"/>
        <v>PPIOFI320205</v>
      </c>
      <c r="E249" s="1" t="str">
        <f t="shared" si="18"/>
        <v>PPIORG3202</v>
      </c>
      <c r="F249" s="1" t="str">
        <f>VLOOKUP( E249,MST_CM_ORG!A:B,2)</f>
        <v>浜田市</v>
      </c>
      <c r="G249" s="1" t="str">
        <f>VLOOKUP(D249, MST_CM_OFFICE!A:B,2,FALSE)</f>
        <v>産業経済部</v>
      </c>
      <c r="H249" s="1" t="str">
        <f>MST_CM_DEP!B249</f>
        <v>農林課</v>
      </c>
      <c r="I249" s="1" t="str">
        <f t="shared" si="19"/>
        <v>32020500020</v>
      </c>
    </row>
    <row r="250" spans="1:9" x14ac:dyDescent="0.15">
      <c r="A250" s="1" t="str">
        <f>RIGHT(MST_CM_DEP!A250,11)</f>
        <v>32020500030</v>
      </c>
      <c r="B250" s="1" t="e">
        <f t="shared" si="15"/>
        <v>#REF!</v>
      </c>
      <c r="C250" s="1" t="str">
        <f t="shared" si="16"/>
        <v>PPIDEP32020500030</v>
      </c>
      <c r="D250" s="1" t="str">
        <f t="shared" si="17"/>
        <v>PPIOFI320205</v>
      </c>
      <c r="E250" s="1" t="str">
        <f t="shared" si="18"/>
        <v>PPIORG3202</v>
      </c>
      <c r="F250" s="1" t="str">
        <f>VLOOKUP( E250,MST_CM_ORG!A:B,2)</f>
        <v>浜田市</v>
      </c>
      <c r="G250" s="1" t="str">
        <f>VLOOKUP(D250, MST_CM_OFFICE!A:B,2,FALSE)</f>
        <v>産業経済部</v>
      </c>
      <c r="H250" s="1" t="str">
        <f>MST_CM_DEP!B250</f>
        <v>水産課</v>
      </c>
      <c r="I250" s="1" t="str">
        <f t="shared" si="19"/>
        <v>32020500030</v>
      </c>
    </row>
    <row r="251" spans="1:9" x14ac:dyDescent="0.15">
      <c r="A251" s="1" t="str">
        <f>RIGHT(MST_CM_DEP!A251,11)</f>
        <v>32020500040</v>
      </c>
      <c r="B251" s="1" t="e">
        <f t="shared" si="15"/>
        <v>#REF!</v>
      </c>
      <c r="C251" s="1" t="str">
        <f t="shared" si="16"/>
        <v>PPIDEP32020500040</v>
      </c>
      <c r="D251" s="1" t="str">
        <f t="shared" si="17"/>
        <v>PPIOFI320205</v>
      </c>
      <c r="E251" s="1" t="str">
        <f t="shared" si="18"/>
        <v>PPIORG3202</v>
      </c>
      <c r="F251" s="1" t="str">
        <f>VLOOKUP( E251,MST_CM_ORG!A:B,2)</f>
        <v>浜田市</v>
      </c>
      <c r="G251" s="1" t="str">
        <f>VLOOKUP(D251, MST_CM_OFFICE!A:B,2,FALSE)</f>
        <v>産業経済部</v>
      </c>
      <c r="H251" s="1" t="str">
        <f>MST_CM_DEP!B251</f>
        <v>観光振興課</v>
      </c>
      <c r="I251" s="1" t="str">
        <f t="shared" si="19"/>
        <v>32020500040</v>
      </c>
    </row>
    <row r="252" spans="1:9" x14ac:dyDescent="0.15">
      <c r="A252" s="1" t="str">
        <f>RIGHT(MST_CM_DEP!A252,11)</f>
        <v>32020600010</v>
      </c>
      <c r="B252" s="1" t="e">
        <f t="shared" si="15"/>
        <v>#REF!</v>
      </c>
      <c r="C252" s="1" t="str">
        <f t="shared" si="16"/>
        <v>PPIDEP32020600010</v>
      </c>
      <c r="D252" s="1" t="str">
        <f t="shared" si="17"/>
        <v>PPIOFI320206</v>
      </c>
      <c r="E252" s="1" t="str">
        <f t="shared" si="18"/>
        <v>PPIORG3202</v>
      </c>
      <c r="F252" s="1" t="str">
        <f>VLOOKUP( E252,MST_CM_ORG!A:B,2)</f>
        <v>浜田市</v>
      </c>
      <c r="G252" s="1" t="str">
        <f>VLOOKUP(D252, MST_CM_OFFICE!A:B,2,FALSE)</f>
        <v>建設部</v>
      </c>
      <c r="H252" s="1" t="str">
        <f>MST_CM_DEP!B252</f>
        <v>建設企画課</v>
      </c>
      <c r="I252" s="1" t="str">
        <f t="shared" si="19"/>
        <v>32020600010</v>
      </c>
    </row>
    <row r="253" spans="1:9" x14ac:dyDescent="0.15">
      <c r="A253" s="1" t="str">
        <f>RIGHT(MST_CM_DEP!A253,11)</f>
        <v>32020600020</v>
      </c>
      <c r="B253" s="1" t="e">
        <f t="shared" si="15"/>
        <v>#REF!</v>
      </c>
      <c r="C253" s="1" t="str">
        <f t="shared" si="16"/>
        <v>PPIDEP32020600020</v>
      </c>
      <c r="D253" s="1" t="str">
        <f t="shared" si="17"/>
        <v>PPIOFI320206</v>
      </c>
      <c r="E253" s="1" t="str">
        <f t="shared" si="18"/>
        <v>PPIORG3202</v>
      </c>
      <c r="F253" s="1" t="str">
        <f>VLOOKUP( E253,MST_CM_ORG!A:B,2)</f>
        <v>浜田市</v>
      </c>
      <c r="G253" s="1" t="str">
        <f>VLOOKUP(D253, MST_CM_OFFICE!A:B,2,FALSE)</f>
        <v>建設部</v>
      </c>
      <c r="H253" s="1" t="str">
        <f>MST_CM_DEP!B253</f>
        <v>建設整備課</v>
      </c>
      <c r="I253" s="1" t="str">
        <f t="shared" si="19"/>
        <v>32020600020</v>
      </c>
    </row>
    <row r="254" spans="1:9" x14ac:dyDescent="0.15">
      <c r="A254" s="1" t="str">
        <f>RIGHT(MST_CM_DEP!A254,11)</f>
        <v>32020600030</v>
      </c>
      <c r="B254" s="1" t="e">
        <f t="shared" si="15"/>
        <v>#REF!</v>
      </c>
      <c r="C254" s="1" t="str">
        <f t="shared" si="16"/>
        <v>PPIDEP32020600030</v>
      </c>
      <c r="D254" s="1" t="str">
        <f t="shared" si="17"/>
        <v>PPIOFI320206</v>
      </c>
      <c r="E254" s="1" t="str">
        <f t="shared" si="18"/>
        <v>PPIORG3202</v>
      </c>
      <c r="F254" s="1" t="str">
        <f>VLOOKUP( E254,MST_CM_ORG!A:B,2)</f>
        <v>浜田市</v>
      </c>
      <c r="G254" s="1" t="str">
        <f>VLOOKUP(D254, MST_CM_OFFICE!A:B,2,FALSE)</f>
        <v>建設部</v>
      </c>
      <c r="H254" s="1" t="str">
        <f>MST_CM_DEP!B254</f>
        <v>国県事業推進課</v>
      </c>
      <c r="I254" s="1" t="str">
        <f t="shared" si="19"/>
        <v>32020600030</v>
      </c>
    </row>
    <row r="255" spans="1:9" x14ac:dyDescent="0.15">
      <c r="A255" s="1" t="str">
        <f>RIGHT(MST_CM_DEP!A255,11)</f>
        <v>32020600040</v>
      </c>
      <c r="B255" s="1" t="e">
        <f t="shared" si="15"/>
        <v>#REF!</v>
      </c>
      <c r="C255" s="1" t="str">
        <f t="shared" si="16"/>
        <v>PPIDEP32020600040</v>
      </c>
      <c r="D255" s="1" t="str">
        <f t="shared" si="17"/>
        <v>PPIOFI320206</v>
      </c>
      <c r="E255" s="1" t="str">
        <f t="shared" si="18"/>
        <v>PPIORG3202</v>
      </c>
      <c r="F255" s="1" t="str">
        <f>VLOOKUP( E255,MST_CM_ORG!A:B,2)</f>
        <v>浜田市</v>
      </c>
      <c r="G255" s="1" t="str">
        <f>VLOOKUP(D255, MST_CM_OFFICE!A:B,2,FALSE)</f>
        <v>建設部</v>
      </c>
      <c r="H255" s="1" t="str">
        <f>MST_CM_DEP!B255</f>
        <v>建築住宅課</v>
      </c>
      <c r="I255" s="1" t="str">
        <f t="shared" si="19"/>
        <v>32020600040</v>
      </c>
    </row>
    <row r="256" spans="1:9" x14ac:dyDescent="0.15">
      <c r="A256" s="1" t="str">
        <f>RIGHT(MST_CM_DEP!A256,11)</f>
        <v>32020600050</v>
      </c>
      <c r="B256" s="1" t="e">
        <f t="shared" si="15"/>
        <v>#REF!</v>
      </c>
      <c r="C256" s="1" t="str">
        <f t="shared" si="16"/>
        <v>PPIDEP32020600050</v>
      </c>
      <c r="D256" s="1" t="str">
        <f t="shared" si="17"/>
        <v>PPIOFI320206</v>
      </c>
      <c r="E256" s="1" t="str">
        <f t="shared" si="18"/>
        <v>PPIORG3202</v>
      </c>
      <c r="F256" s="1" t="str">
        <f>VLOOKUP( E256,MST_CM_ORG!A:B,2)</f>
        <v>浜田市</v>
      </c>
      <c r="G256" s="1" t="str">
        <f>VLOOKUP(D256, MST_CM_OFFICE!A:B,2,FALSE)</f>
        <v>建設部</v>
      </c>
      <c r="H256" s="1" t="str">
        <f>MST_CM_DEP!B256</f>
        <v>下水道課</v>
      </c>
      <c r="I256" s="1" t="str">
        <f t="shared" si="19"/>
        <v>32020600050</v>
      </c>
    </row>
    <row r="257" spans="1:9" x14ac:dyDescent="0.15">
      <c r="A257" s="1" t="str">
        <f>RIGHT(MST_CM_DEP!A257,11)</f>
        <v>32020700010</v>
      </c>
      <c r="B257" s="1" t="e">
        <f t="shared" si="15"/>
        <v>#REF!</v>
      </c>
      <c r="C257" s="1" t="str">
        <f t="shared" si="16"/>
        <v>PPIDEP32020700010</v>
      </c>
      <c r="D257" s="1" t="str">
        <f t="shared" si="17"/>
        <v>PPIOFI320207</v>
      </c>
      <c r="E257" s="1" t="str">
        <f t="shared" si="18"/>
        <v>PPIORG3202</v>
      </c>
      <c r="F257" s="1" t="str">
        <f>VLOOKUP( E257,MST_CM_ORG!A:B,2)</f>
        <v>浜田市</v>
      </c>
      <c r="G257" s="1" t="str">
        <f>VLOOKUP(D257, MST_CM_OFFICE!A:B,2,FALSE)</f>
        <v>金城支所</v>
      </c>
      <c r="H257" s="1" t="str">
        <f>MST_CM_DEP!B257</f>
        <v>総務課</v>
      </c>
      <c r="I257" s="1" t="str">
        <f t="shared" si="19"/>
        <v>32020700010</v>
      </c>
    </row>
    <row r="258" spans="1:9" x14ac:dyDescent="0.15">
      <c r="A258" s="1" t="str">
        <f>RIGHT(MST_CM_DEP!A258,11)</f>
        <v>32020700020</v>
      </c>
      <c r="B258" s="1" t="e">
        <f t="shared" si="15"/>
        <v>#REF!</v>
      </c>
      <c r="C258" s="1" t="str">
        <f t="shared" si="16"/>
        <v>PPIDEP32020700020</v>
      </c>
      <c r="D258" s="1" t="str">
        <f t="shared" si="17"/>
        <v>PPIOFI320207</v>
      </c>
      <c r="E258" s="1" t="str">
        <f t="shared" si="18"/>
        <v>PPIORG3202</v>
      </c>
      <c r="F258" s="1" t="str">
        <f>VLOOKUP( E258,MST_CM_ORG!A:B,2)</f>
        <v>浜田市</v>
      </c>
      <c r="G258" s="1" t="str">
        <f>VLOOKUP(D258, MST_CM_OFFICE!A:B,2,FALSE)</f>
        <v>金城支所</v>
      </c>
      <c r="H258" s="1" t="str">
        <f>MST_CM_DEP!B258</f>
        <v>自治振興課</v>
      </c>
      <c r="I258" s="1" t="str">
        <f t="shared" si="19"/>
        <v>32020700020</v>
      </c>
    </row>
    <row r="259" spans="1:9" x14ac:dyDescent="0.15">
      <c r="A259" s="1" t="str">
        <f>RIGHT(MST_CM_DEP!A259,11)</f>
        <v>32020700030</v>
      </c>
      <c r="B259" s="1" t="e">
        <f t="shared" ref="B259:B271" si="20">IF(OR(ISERROR(F259),ISERROR(G259)),"",IF(OR(org_name&lt;&gt;F259,ofi_name&lt;&gt;G259),"",CONCATENATE(G259,H259)))</f>
        <v>#REF!</v>
      </c>
      <c r="C259" s="1" t="str">
        <f t="shared" ref="C259:C271" si="21">"PPIDEP"&amp;A259</f>
        <v>PPIDEP32020700030</v>
      </c>
      <c r="D259" s="1" t="str">
        <f t="shared" ref="D259:D271" si="22">"PPIOFI"&amp;LEFT(A259,6)</f>
        <v>PPIOFI320207</v>
      </c>
      <c r="E259" s="1" t="str">
        <f t="shared" ref="E259:E271" si="23">"PPIORG" &amp;LEFT(A259,4)</f>
        <v>PPIORG3202</v>
      </c>
      <c r="F259" s="1" t="str">
        <f>VLOOKUP( E259,MST_CM_ORG!A:B,2)</f>
        <v>浜田市</v>
      </c>
      <c r="G259" s="1" t="str">
        <f>VLOOKUP(D259, MST_CM_OFFICE!A:B,2,FALSE)</f>
        <v>金城支所</v>
      </c>
      <c r="H259" s="1" t="str">
        <f>MST_CM_DEP!B259</f>
        <v>市民福祉課</v>
      </c>
      <c r="I259" s="1" t="str">
        <f t="shared" ref="I259:I271" si="24">A259</f>
        <v>32020700030</v>
      </c>
    </row>
    <row r="260" spans="1:9" x14ac:dyDescent="0.15">
      <c r="A260" s="1" t="str">
        <f>RIGHT(MST_CM_DEP!A260,11)</f>
        <v>32020700040</v>
      </c>
      <c r="B260" s="1" t="e">
        <f t="shared" si="20"/>
        <v>#REF!</v>
      </c>
      <c r="C260" s="1" t="str">
        <f t="shared" si="21"/>
        <v>PPIDEP32020700040</v>
      </c>
      <c r="D260" s="1" t="str">
        <f t="shared" si="22"/>
        <v>PPIOFI320207</v>
      </c>
      <c r="E260" s="1" t="str">
        <f t="shared" si="23"/>
        <v>PPIORG3202</v>
      </c>
      <c r="F260" s="1" t="str">
        <f>VLOOKUP( E260,MST_CM_ORG!A:B,2)</f>
        <v>浜田市</v>
      </c>
      <c r="G260" s="1" t="str">
        <f>VLOOKUP(D260, MST_CM_OFFICE!A:B,2,FALSE)</f>
        <v>金城支所</v>
      </c>
      <c r="H260" s="1" t="str">
        <f>MST_CM_DEP!B260</f>
        <v>産業課</v>
      </c>
      <c r="I260" s="1" t="str">
        <f t="shared" si="24"/>
        <v>32020700040</v>
      </c>
    </row>
    <row r="261" spans="1:9" x14ac:dyDescent="0.15">
      <c r="A261" s="1" t="str">
        <f>RIGHT(MST_CM_DEP!A261,11)</f>
        <v>32020700050</v>
      </c>
      <c r="B261" s="1" t="e">
        <f t="shared" si="20"/>
        <v>#REF!</v>
      </c>
      <c r="C261" s="1" t="str">
        <f t="shared" si="21"/>
        <v>PPIDEP32020700050</v>
      </c>
      <c r="D261" s="1" t="str">
        <f t="shared" si="22"/>
        <v>PPIOFI320207</v>
      </c>
      <c r="E261" s="1" t="str">
        <f t="shared" si="23"/>
        <v>PPIORG3202</v>
      </c>
      <c r="F261" s="1" t="str">
        <f>VLOOKUP( E261,MST_CM_ORG!A:B,2)</f>
        <v>浜田市</v>
      </c>
      <c r="G261" s="1" t="str">
        <f>VLOOKUP(D261, MST_CM_OFFICE!A:B,2,FALSE)</f>
        <v>金城支所</v>
      </c>
      <c r="H261" s="1" t="str">
        <f>MST_CM_DEP!B261</f>
        <v>建設課</v>
      </c>
      <c r="I261" s="1" t="str">
        <f t="shared" si="24"/>
        <v>32020700050</v>
      </c>
    </row>
    <row r="262" spans="1:9" x14ac:dyDescent="0.15">
      <c r="A262" s="1" t="str">
        <f>RIGHT(MST_CM_DEP!A262,11)</f>
        <v>32020800010</v>
      </c>
      <c r="B262" s="1" t="e">
        <f t="shared" si="20"/>
        <v>#REF!</v>
      </c>
      <c r="C262" s="1" t="str">
        <f t="shared" si="21"/>
        <v>PPIDEP32020800010</v>
      </c>
      <c r="D262" s="1" t="str">
        <f t="shared" si="22"/>
        <v>PPIOFI320208</v>
      </c>
      <c r="E262" s="1" t="str">
        <f t="shared" si="23"/>
        <v>PPIORG3202</v>
      </c>
      <c r="F262" s="1" t="str">
        <f>VLOOKUP( E262,MST_CM_ORG!A:B,2)</f>
        <v>浜田市</v>
      </c>
      <c r="G262" s="1" t="str">
        <f>VLOOKUP(D262, MST_CM_OFFICE!A:B,2,FALSE)</f>
        <v>旭支所</v>
      </c>
      <c r="H262" s="1" t="str">
        <f>MST_CM_DEP!B262</f>
        <v>総務課</v>
      </c>
      <c r="I262" s="1" t="str">
        <f t="shared" si="24"/>
        <v>32020800010</v>
      </c>
    </row>
    <row r="263" spans="1:9" x14ac:dyDescent="0.15">
      <c r="A263" s="1" t="str">
        <f>RIGHT(MST_CM_DEP!A263,11)</f>
        <v>32020800020</v>
      </c>
      <c r="B263" s="1" t="e">
        <f t="shared" si="20"/>
        <v>#REF!</v>
      </c>
      <c r="C263" s="1" t="str">
        <f t="shared" si="21"/>
        <v>PPIDEP32020800020</v>
      </c>
      <c r="D263" s="1" t="str">
        <f t="shared" si="22"/>
        <v>PPIOFI320208</v>
      </c>
      <c r="E263" s="1" t="str">
        <f t="shared" si="23"/>
        <v>PPIORG3202</v>
      </c>
      <c r="F263" s="1" t="str">
        <f>VLOOKUP( E263,MST_CM_ORG!A:B,2)</f>
        <v>浜田市</v>
      </c>
      <c r="G263" s="1" t="str">
        <f>VLOOKUP(D263, MST_CM_OFFICE!A:B,2,FALSE)</f>
        <v>旭支所</v>
      </c>
      <c r="H263" s="1" t="str">
        <f>MST_CM_DEP!B263</f>
        <v>自治振興課</v>
      </c>
      <c r="I263" s="1" t="str">
        <f t="shared" si="24"/>
        <v>32020800020</v>
      </c>
    </row>
    <row r="264" spans="1:9" x14ac:dyDescent="0.15">
      <c r="A264" s="1" t="str">
        <f>RIGHT(MST_CM_DEP!A264,11)</f>
        <v>32020800030</v>
      </c>
      <c r="B264" s="1" t="e">
        <f t="shared" si="20"/>
        <v>#REF!</v>
      </c>
      <c r="C264" s="1" t="str">
        <f t="shared" si="21"/>
        <v>PPIDEP32020800030</v>
      </c>
      <c r="D264" s="1" t="str">
        <f t="shared" si="22"/>
        <v>PPIOFI320208</v>
      </c>
      <c r="E264" s="1" t="str">
        <f t="shared" si="23"/>
        <v>PPIORG3202</v>
      </c>
      <c r="F264" s="1" t="str">
        <f>VLOOKUP( E264,MST_CM_ORG!A:B,2)</f>
        <v>浜田市</v>
      </c>
      <c r="G264" s="1" t="str">
        <f>VLOOKUP(D264, MST_CM_OFFICE!A:B,2,FALSE)</f>
        <v>旭支所</v>
      </c>
      <c r="H264" s="1" t="str">
        <f>MST_CM_DEP!B264</f>
        <v>市民福祉課</v>
      </c>
      <c r="I264" s="1" t="str">
        <f t="shared" si="24"/>
        <v>32020800030</v>
      </c>
    </row>
    <row r="265" spans="1:9" x14ac:dyDescent="0.15">
      <c r="A265" s="1" t="str">
        <f>RIGHT(MST_CM_DEP!A265,11)</f>
        <v>32020800040</v>
      </c>
      <c r="B265" s="1" t="e">
        <f t="shared" si="20"/>
        <v>#REF!</v>
      </c>
      <c r="C265" s="1" t="str">
        <f t="shared" si="21"/>
        <v>PPIDEP32020800040</v>
      </c>
      <c r="D265" s="1" t="str">
        <f t="shared" si="22"/>
        <v>PPIOFI320208</v>
      </c>
      <c r="E265" s="1" t="str">
        <f t="shared" si="23"/>
        <v>PPIORG3202</v>
      </c>
      <c r="F265" s="1" t="str">
        <f>VLOOKUP( E265,MST_CM_ORG!A:B,2)</f>
        <v>浜田市</v>
      </c>
      <c r="G265" s="1" t="str">
        <f>VLOOKUP(D265, MST_CM_OFFICE!A:B,2,FALSE)</f>
        <v>旭支所</v>
      </c>
      <c r="H265" s="1" t="str">
        <f>MST_CM_DEP!B265</f>
        <v>産業課</v>
      </c>
      <c r="I265" s="1" t="str">
        <f t="shared" si="24"/>
        <v>32020800040</v>
      </c>
    </row>
    <row r="266" spans="1:9" x14ac:dyDescent="0.15">
      <c r="A266" s="1" t="str">
        <f>RIGHT(MST_CM_DEP!A266,11)</f>
        <v>32020800050</v>
      </c>
      <c r="B266" s="1" t="e">
        <f t="shared" si="20"/>
        <v>#REF!</v>
      </c>
      <c r="C266" s="1" t="str">
        <f t="shared" si="21"/>
        <v>PPIDEP32020800050</v>
      </c>
      <c r="D266" s="1" t="str">
        <f t="shared" si="22"/>
        <v>PPIOFI320208</v>
      </c>
      <c r="E266" s="1" t="str">
        <f t="shared" si="23"/>
        <v>PPIORG3202</v>
      </c>
      <c r="F266" s="1" t="str">
        <f>VLOOKUP( E266,MST_CM_ORG!A:B,2)</f>
        <v>浜田市</v>
      </c>
      <c r="G266" s="1" t="str">
        <f>VLOOKUP(D266, MST_CM_OFFICE!A:B,2,FALSE)</f>
        <v>旭支所</v>
      </c>
      <c r="H266" s="1" t="str">
        <f>MST_CM_DEP!B266</f>
        <v>矯正施設整備対策課</v>
      </c>
      <c r="I266" s="1" t="str">
        <f t="shared" si="24"/>
        <v>32020800050</v>
      </c>
    </row>
    <row r="267" spans="1:9" x14ac:dyDescent="0.15">
      <c r="A267" s="1" t="str">
        <f>RIGHT(MST_CM_DEP!A267,11)</f>
        <v>32020800060</v>
      </c>
      <c r="B267" s="1" t="e">
        <f t="shared" si="20"/>
        <v>#REF!</v>
      </c>
      <c r="C267" s="1" t="str">
        <f t="shared" si="21"/>
        <v>PPIDEP32020800060</v>
      </c>
      <c r="D267" s="1" t="str">
        <f t="shared" si="22"/>
        <v>PPIOFI320208</v>
      </c>
      <c r="E267" s="1" t="str">
        <f t="shared" si="23"/>
        <v>PPIORG3202</v>
      </c>
      <c r="F267" s="1" t="str">
        <f>VLOOKUP( E267,MST_CM_ORG!A:B,2)</f>
        <v>浜田市</v>
      </c>
      <c r="G267" s="1" t="str">
        <f>VLOOKUP(D267, MST_CM_OFFICE!A:B,2,FALSE)</f>
        <v>旭支所</v>
      </c>
      <c r="H267" s="1" t="str">
        <f>MST_CM_DEP!B267</f>
        <v>建設課</v>
      </c>
      <c r="I267" s="1" t="str">
        <f t="shared" si="24"/>
        <v>32020800060</v>
      </c>
    </row>
    <row r="268" spans="1:9" x14ac:dyDescent="0.15">
      <c r="A268" s="1" t="str">
        <f>RIGHT(MST_CM_DEP!A268,11)</f>
        <v>32020900010</v>
      </c>
      <c r="B268" s="1" t="e">
        <f t="shared" si="20"/>
        <v>#REF!</v>
      </c>
      <c r="C268" s="1" t="str">
        <f t="shared" si="21"/>
        <v>PPIDEP32020900010</v>
      </c>
      <c r="D268" s="1" t="str">
        <f t="shared" si="22"/>
        <v>PPIOFI320209</v>
      </c>
      <c r="E268" s="1" t="str">
        <f t="shared" si="23"/>
        <v>PPIORG3202</v>
      </c>
      <c r="F268" s="1" t="str">
        <f>VLOOKUP( E268,MST_CM_ORG!A:B,2)</f>
        <v>浜田市</v>
      </c>
      <c r="G268" s="1" t="str">
        <f>VLOOKUP(D268, MST_CM_OFFICE!A:B,2,FALSE)</f>
        <v>弥栄支所</v>
      </c>
      <c r="H268" s="1" t="str">
        <f>MST_CM_DEP!B268</f>
        <v>総務課</v>
      </c>
      <c r="I268" s="1" t="str">
        <f t="shared" si="24"/>
        <v>32020900010</v>
      </c>
    </row>
    <row r="269" spans="1:9" x14ac:dyDescent="0.15">
      <c r="A269" s="1" t="str">
        <f>RIGHT(MST_CM_DEP!A269,11)</f>
        <v>32020900020</v>
      </c>
      <c r="B269" s="1" t="e">
        <f t="shared" si="20"/>
        <v>#REF!</v>
      </c>
      <c r="C269" s="1" t="str">
        <f t="shared" si="21"/>
        <v>PPIDEP32020900020</v>
      </c>
      <c r="D269" s="1" t="str">
        <f t="shared" si="22"/>
        <v>PPIOFI320209</v>
      </c>
      <c r="E269" s="1" t="str">
        <f t="shared" si="23"/>
        <v>PPIORG3202</v>
      </c>
      <c r="F269" s="1" t="str">
        <f>VLOOKUP( E269,MST_CM_ORG!A:B,2)</f>
        <v>浜田市</v>
      </c>
      <c r="G269" s="1" t="str">
        <f>VLOOKUP(D269, MST_CM_OFFICE!A:B,2,FALSE)</f>
        <v>弥栄支所</v>
      </c>
      <c r="H269" s="1" t="str">
        <f>MST_CM_DEP!B269</f>
        <v>市民福祉課</v>
      </c>
      <c r="I269" s="1" t="str">
        <f t="shared" si="24"/>
        <v>32020900020</v>
      </c>
    </row>
    <row r="270" spans="1:9" x14ac:dyDescent="0.15">
      <c r="A270" s="1" t="str">
        <f>RIGHT(MST_CM_DEP!A270,11)</f>
        <v>32020900030</v>
      </c>
      <c r="B270" s="1" t="e">
        <f t="shared" si="20"/>
        <v>#REF!</v>
      </c>
      <c r="C270" s="1" t="str">
        <f t="shared" si="21"/>
        <v>PPIDEP32020900030</v>
      </c>
      <c r="D270" s="1" t="str">
        <f t="shared" si="22"/>
        <v>PPIOFI320209</v>
      </c>
      <c r="E270" s="1" t="str">
        <f t="shared" si="23"/>
        <v>PPIORG3202</v>
      </c>
      <c r="F270" s="1" t="str">
        <f>VLOOKUP( E270,MST_CM_ORG!A:B,2)</f>
        <v>浜田市</v>
      </c>
      <c r="G270" s="1" t="str">
        <f>VLOOKUP(D270, MST_CM_OFFICE!A:B,2,FALSE)</f>
        <v>弥栄支所</v>
      </c>
      <c r="H270" s="1" t="str">
        <f>MST_CM_DEP!B270</f>
        <v>産業課</v>
      </c>
      <c r="I270" s="1" t="str">
        <f t="shared" si="24"/>
        <v>32020900030</v>
      </c>
    </row>
    <row r="271" spans="1:9" x14ac:dyDescent="0.15">
      <c r="A271" s="1" t="str">
        <f>RIGHT(MST_CM_DEP!A271,11)</f>
        <v>32020900040</v>
      </c>
      <c r="B271" s="1" t="e">
        <f t="shared" si="20"/>
        <v>#REF!</v>
      </c>
      <c r="C271" s="1" t="str">
        <f t="shared" si="21"/>
        <v>PPIDEP32020900040</v>
      </c>
      <c r="D271" s="1" t="str">
        <f t="shared" si="22"/>
        <v>PPIOFI320209</v>
      </c>
      <c r="E271" s="1" t="str">
        <f t="shared" si="23"/>
        <v>PPIORG3202</v>
      </c>
      <c r="F271" s="1" t="str">
        <f>VLOOKUP( E271,MST_CM_ORG!A:B,2)</f>
        <v>浜田市</v>
      </c>
      <c r="G271" s="1" t="str">
        <f>VLOOKUP(D271, MST_CM_OFFICE!A:B,2,FALSE)</f>
        <v>弥栄支所</v>
      </c>
      <c r="H271" s="1" t="str">
        <f>MST_CM_DEP!B271</f>
        <v>建設課</v>
      </c>
      <c r="I271" s="1" t="str">
        <f t="shared" si="24"/>
        <v>32020900040</v>
      </c>
    </row>
    <row r="272" spans="1:9" x14ac:dyDescent="0.15">
      <c r="A272" s="1" t="str">
        <f>RIGHT(MST_CM_DEP!A272,11)</f>
        <v>32021000010</v>
      </c>
      <c r="B272" s="1" t="e">
        <f t="shared" ref="B272:B321" si="25">IF(OR(ISERROR(F272),ISERROR(G272)),"",IF(OR(org_name&lt;&gt;F272,ofi_name&lt;&gt;G272),"",CONCATENATE(G272,H272)))</f>
        <v>#REF!</v>
      </c>
      <c r="C272" s="1" t="str">
        <f t="shared" ref="C272:C321" si="26">"PPIDEP"&amp;A272</f>
        <v>PPIDEP32021000010</v>
      </c>
      <c r="D272" s="1" t="str">
        <f t="shared" ref="D272:D321" si="27">"PPIOFI"&amp;LEFT(A272,6)</f>
        <v>PPIOFI320210</v>
      </c>
      <c r="E272" s="1" t="str">
        <f t="shared" ref="E272:E321" si="28">"PPIORG" &amp;LEFT(A272,4)</f>
        <v>PPIORG3202</v>
      </c>
      <c r="F272" s="1" t="str">
        <f>VLOOKUP( E272,MST_CM_ORG!A:B,2)</f>
        <v>浜田市</v>
      </c>
      <c r="G272" s="1" t="str">
        <f>VLOOKUP(D272, MST_CM_OFFICE!A:B,2,FALSE)</f>
        <v>三隅支所</v>
      </c>
      <c r="H272" s="1" t="str">
        <f>MST_CM_DEP!B272</f>
        <v>総務課</v>
      </c>
      <c r="I272" s="1" t="str">
        <f t="shared" ref="I272:I321" si="29">A272</f>
        <v>32021000010</v>
      </c>
    </row>
    <row r="273" spans="1:9" x14ac:dyDescent="0.15">
      <c r="A273" s="1" t="str">
        <f>RIGHT(MST_CM_DEP!A273,11)</f>
        <v>32021000020</v>
      </c>
      <c r="B273" s="1" t="e">
        <f t="shared" si="25"/>
        <v>#REF!</v>
      </c>
      <c r="C273" s="1" t="str">
        <f t="shared" si="26"/>
        <v>PPIDEP32021000020</v>
      </c>
      <c r="D273" s="1" t="str">
        <f t="shared" si="27"/>
        <v>PPIOFI320210</v>
      </c>
      <c r="E273" s="1" t="str">
        <f t="shared" si="28"/>
        <v>PPIORG3202</v>
      </c>
      <c r="F273" s="1" t="str">
        <f>VLOOKUP( E273,MST_CM_ORG!A:B,2)</f>
        <v>浜田市</v>
      </c>
      <c r="G273" s="1" t="str">
        <f>VLOOKUP(D273, MST_CM_OFFICE!A:B,2,FALSE)</f>
        <v>三隅支所</v>
      </c>
      <c r="H273" s="1" t="str">
        <f>MST_CM_DEP!B273</f>
        <v>自治振興課</v>
      </c>
      <c r="I273" s="1" t="str">
        <f t="shared" si="29"/>
        <v>32021000020</v>
      </c>
    </row>
    <row r="274" spans="1:9" x14ac:dyDescent="0.15">
      <c r="A274" s="1" t="str">
        <f>RIGHT(MST_CM_DEP!A274,11)</f>
        <v>32021000030</v>
      </c>
      <c r="B274" s="1" t="e">
        <f t="shared" si="25"/>
        <v>#REF!</v>
      </c>
      <c r="C274" s="1" t="str">
        <f t="shared" si="26"/>
        <v>PPIDEP32021000030</v>
      </c>
      <c r="D274" s="1" t="str">
        <f t="shared" si="27"/>
        <v>PPIOFI320210</v>
      </c>
      <c r="E274" s="1" t="str">
        <f t="shared" si="28"/>
        <v>PPIORG3202</v>
      </c>
      <c r="F274" s="1" t="str">
        <f>VLOOKUP( E274,MST_CM_ORG!A:B,2)</f>
        <v>浜田市</v>
      </c>
      <c r="G274" s="1" t="str">
        <f>VLOOKUP(D274, MST_CM_OFFICE!A:B,2,FALSE)</f>
        <v>三隅支所</v>
      </c>
      <c r="H274" s="1" t="str">
        <f>MST_CM_DEP!B274</f>
        <v>地域情報課</v>
      </c>
      <c r="I274" s="1" t="str">
        <f t="shared" si="29"/>
        <v>32021000030</v>
      </c>
    </row>
    <row r="275" spans="1:9" x14ac:dyDescent="0.15">
      <c r="A275" s="1" t="str">
        <f>RIGHT(MST_CM_DEP!A275,11)</f>
        <v>32021000040</v>
      </c>
      <c r="B275" s="1" t="e">
        <f t="shared" si="25"/>
        <v>#REF!</v>
      </c>
      <c r="C275" s="1" t="str">
        <f t="shared" si="26"/>
        <v>PPIDEP32021000040</v>
      </c>
      <c r="D275" s="1" t="str">
        <f t="shared" si="27"/>
        <v>PPIOFI320210</v>
      </c>
      <c r="E275" s="1" t="str">
        <f t="shared" si="28"/>
        <v>PPIORG3202</v>
      </c>
      <c r="F275" s="1" t="str">
        <f>VLOOKUP( E275,MST_CM_ORG!A:B,2)</f>
        <v>浜田市</v>
      </c>
      <c r="G275" s="1" t="str">
        <f>VLOOKUP(D275, MST_CM_OFFICE!A:B,2,FALSE)</f>
        <v>三隅支所</v>
      </c>
      <c r="H275" s="1" t="str">
        <f>MST_CM_DEP!B275</f>
        <v>市民課</v>
      </c>
      <c r="I275" s="1" t="str">
        <f t="shared" si="29"/>
        <v>32021000040</v>
      </c>
    </row>
    <row r="276" spans="1:9" x14ac:dyDescent="0.15">
      <c r="A276" s="1" t="str">
        <f>RIGHT(MST_CM_DEP!A276,11)</f>
        <v>32021000050</v>
      </c>
      <c r="B276" s="1" t="e">
        <f t="shared" si="25"/>
        <v>#REF!</v>
      </c>
      <c r="C276" s="1" t="str">
        <f t="shared" si="26"/>
        <v>PPIDEP32021000050</v>
      </c>
      <c r="D276" s="1" t="str">
        <f t="shared" si="27"/>
        <v>PPIOFI320210</v>
      </c>
      <c r="E276" s="1" t="str">
        <f t="shared" si="28"/>
        <v>PPIORG3202</v>
      </c>
      <c r="F276" s="1" t="str">
        <f>VLOOKUP( E276,MST_CM_ORG!A:B,2)</f>
        <v>浜田市</v>
      </c>
      <c r="G276" s="1" t="str">
        <f>VLOOKUP(D276, MST_CM_OFFICE!A:B,2,FALSE)</f>
        <v>三隅支所</v>
      </c>
      <c r="H276" s="1" t="str">
        <f>MST_CM_DEP!B276</f>
        <v>福祉課</v>
      </c>
      <c r="I276" s="1" t="str">
        <f t="shared" si="29"/>
        <v>32021000050</v>
      </c>
    </row>
    <row r="277" spans="1:9" x14ac:dyDescent="0.15">
      <c r="A277" s="1" t="str">
        <f>RIGHT(MST_CM_DEP!A277,11)</f>
        <v>32021000060</v>
      </c>
      <c r="B277" s="1" t="e">
        <f t="shared" si="25"/>
        <v>#REF!</v>
      </c>
      <c r="C277" s="1" t="str">
        <f t="shared" si="26"/>
        <v>PPIDEP32021000060</v>
      </c>
      <c r="D277" s="1" t="str">
        <f t="shared" si="27"/>
        <v>PPIOFI320210</v>
      </c>
      <c r="E277" s="1" t="str">
        <f t="shared" si="28"/>
        <v>PPIORG3202</v>
      </c>
      <c r="F277" s="1" t="str">
        <f>VLOOKUP( E277,MST_CM_ORG!A:B,2)</f>
        <v>浜田市</v>
      </c>
      <c r="G277" s="1" t="str">
        <f>VLOOKUP(D277, MST_CM_OFFICE!A:B,2,FALSE)</f>
        <v>三隅支所</v>
      </c>
      <c r="H277" s="1" t="str">
        <f>MST_CM_DEP!B277</f>
        <v>産業課</v>
      </c>
      <c r="I277" s="1" t="str">
        <f t="shared" si="29"/>
        <v>32021000060</v>
      </c>
    </row>
    <row r="278" spans="1:9" x14ac:dyDescent="0.15">
      <c r="A278" s="1" t="str">
        <f>RIGHT(MST_CM_DEP!A278,11)</f>
        <v>32021000070</v>
      </c>
      <c r="B278" s="1" t="e">
        <f t="shared" si="25"/>
        <v>#REF!</v>
      </c>
      <c r="C278" s="1" t="str">
        <f t="shared" si="26"/>
        <v>PPIDEP32021000070</v>
      </c>
      <c r="D278" s="1" t="str">
        <f t="shared" si="27"/>
        <v>PPIOFI320210</v>
      </c>
      <c r="E278" s="1" t="str">
        <f t="shared" si="28"/>
        <v>PPIORG3202</v>
      </c>
      <c r="F278" s="1" t="str">
        <f>VLOOKUP( E278,MST_CM_ORG!A:B,2)</f>
        <v>浜田市</v>
      </c>
      <c r="G278" s="1" t="str">
        <f>VLOOKUP(D278, MST_CM_OFFICE!A:B,2,FALSE)</f>
        <v>三隅支所</v>
      </c>
      <c r="H278" s="1" t="str">
        <f>MST_CM_DEP!B278</f>
        <v>建設課</v>
      </c>
      <c r="I278" s="1" t="str">
        <f t="shared" si="29"/>
        <v>32021000070</v>
      </c>
    </row>
    <row r="279" spans="1:9" x14ac:dyDescent="0.15">
      <c r="A279" s="1" t="str">
        <f>RIGHT(MST_CM_DEP!A279,11)</f>
        <v>32021000080</v>
      </c>
      <c r="B279" s="1" t="e">
        <f t="shared" si="25"/>
        <v>#REF!</v>
      </c>
      <c r="C279" s="1" t="str">
        <f t="shared" si="26"/>
        <v>PPIDEP32021000080</v>
      </c>
      <c r="D279" s="1" t="str">
        <f t="shared" si="27"/>
        <v>PPIOFI320210</v>
      </c>
      <c r="E279" s="1" t="str">
        <f t="shared" si="28"/>
        <v>PPIORG3202</v>
      </c>
      <c r="F279" s="1" t="str">
        <f>VLOOKUP( E279,MST_CM_ORG!A:B,2)</f>
        <v>浜田市</v>
      </c>
      <c r="G279" s="1" t="str">
        <f>VLOOKUP(D279, MST_CM_OFFICE!A:B,2,FALSE)</f>
        <v>三隅支所</v>
      </c>
      <c r="H279" s="1" t="str">
        <f>MST_CM_DEP!B279</f>
        <v>下水道課</v>
      </c>
      <c r="I279" s="1" t="str">
        <f t="shared" si="29"/>
        <v>32021000080</v>
      </c>
    </row>
    <row r="280" spans="1:9" x14ac:dyDescent="0.15">
      <c r="A280" s="1" t="str">
        <f>RIGHT(MST_CM_DEP!A280,11)</f>
        <v>32021100010</v>
      </c>
      <c r="B280" s="1" t="e">
        <f t="shared" si="25"/>
        <v>#REF!</v>
      </c>
      <c r="C280" s="1" t="str">
        <f t="shared" si="26"/>
        <v>PPIDEP32021100010</v>
      </c>
      <c r="D280" s="1" t="str">
        <f t="shared" si="27"/>
        <v>PPIOFI320211</v>
      </c>
      <c r="E280" s="1" t="str">
        <f t="shared" si="28"/>
        <v>PPIORG3202</v>
      </c>
      <c r="F280" s="1" t="str">
        <f>VLOOKUP( E280,MST_CM_ORG!A:B,2)</f>
        <v>浜田市</v>
      </c>
      <c r="G280" s="1" t="str">
        <f>VLOOKUP(D280, MST_CM_OFFICE!A:B,2,FALSE)</f>
        <v>会計課</v>
      </c>
      <c r="H280" s="1" t="str">
        <f>MST_CM_DEP!B280</f>
        <v>会計課</v>
      </c>
      <c r="I280" s="1" t="str">
        <f t="shared" si="29"/>
        <v>32021100010</v>
      </c>
    </row>
    <row r="281" spans="1:9" x14ac:dyDescent="0.15">
      <c r="A281" s="1" t="str">
        <f>RIGHT(MST_CM_DEP!A281,11)</f>
        <v>32021200010</v>
      </c>
      <c r="B281" s="1" t="e">
        <f t="shared" si="25"/>
        <v>#REF!</v>
      </c>
      <c r="C281" s="1" t="str">
        <f t="shared" si="26"/>
        <v>PPIDEP32021200010</v>
      </c>
      <c r="D281" s="1" t="str">
        <f t="shared" si="27"/>
        <v>PPIOFI320212</v>
      </c>
      <c r="E281" s="1" t="str">
        <f t="shared" si="28"/>
        <v>PPIORG3202</v>
      </c>
      <c r="F281" s="1" t="str">
        <f>VLOOKUP( E281,MST_CM_ORG!A:B,2)</f>
        <v>浜田市</v>
      </c>
      <c r="G281" s="1" t="str">
        <f>VLOOKUP(D281, MST_CM_OFFICE!A:B,2,FALSE)</f>
        <v>浜田市議会事務局</v>
      </c>
      <c r="H281" s="1" t="str">
        <f>MST_CM_DEP!B281</f>
        <v>浜田市議会事務局</v>
      </c>
      <c r="I281" s="1" t="str">
        <f t="shared" si="29"/>
        <v>32021200010</v>
      </c>
    </row>
    <row r="282" spans="1:9" x14ac:dyDescent="0.15">
      <c r="A282" s="1" t="str">
        <f>RIGHT(MST_CM_DEP!A282,11)</f>
        <v>32021300010</v>
      </c>
      <c r="B282" s="1" t="e">
        <f t="shared" si="25"/>
        <v>#REF!</v>
      </c>
      <c r="C282" s="1" t="str">
        <f t="shared" si="26"/>
        <v>PPIDEP32021300010</v>
      </c>
      <c r="D282" s="1" t="str">
        <f t="shared" si="27"/>
        <v>PPIOFI320213</v>
      </c>
      <c r="E282" s="1" t="str">
        <f t="shared" si="28"/>
        <v>PPIORG3202</v>
      </c>
      <c r="F282" s="1" t="str">
        <f>VLOOKUP( E282,MST_CM_ORG!A:B,2)</f>
        <v>浜田市</v>
      </c>
      <c r="G282" s="1" t="str">
        <f>VLOOKUP(D282, MST_CM_OFFICE!A:B,2,FALSE)</f>
        <v>教育部</v>
      </c>
      <c r="H282" s="1" t="str">
        <f>MST_CM_DEP!B282</f>
        <v>教育総務課</v>
      </c>
      <c r="I282" s="1" t="str">
        <f t="shared" si="29"/>
        <v>32021300010</v>
      </c>
    </row>
    <row r="283" spans="1:9" x14ac:dyDescent="0.15">
      <c r="A283" s="1" t="str">
        <f>RIGHT(MST_CM_DEP!A283,11)</f>
        <v>32021300020</v>
      </c>
      <c r="B283" s="1" t="e">
        <f t="shared" si="25"/>
        <v>#REF!</v>
      </c>
      <c r="C283" s="1" t="str">
        <f t="shared" si="26"/>
        <v>PPIDEP32021300020</v>
      </c>
      <c r="D283" s="1" t="str">
        <f t="shared" si="27"/>
        <v>PPIOFI320213</v>
      </c>
      <c r="E283" s="1" t="str">
        <f t="shared" si="28"/>
        <v>PPIORG3202</v>
      </c>
      <c r="F283" s="1" t="str">
        <f>VLOOKUP( E283,MST_CM_ORG!A:B,2)</f>
        <v>浜田市</v>
      </c>
      <c r="G283" s="1" t="str">
        <f>VLOOKUP(D283, MST_CM_OFFICE!A:B,2,FALSE)</f>
        <v>教育部</v>
      </c>
      <c r="H283" s="1" t="str">
        <f>MST_CM_DEP!B283</f>
        <v>学校教育課</v>
      </c>
      <c r="I283" s="1" t="str">
        <f t="shared" si="29"/>
        <v>32021300020</v>
      </c>
    </row>
    <row r="284" spans="1:9" x14ac:dyDescent="0.15">
      <c r="A284" s="1" t="str">
        <f>RIGHT(MST_CM_DEP!A284,11)</f>
        <v>32021300030</v>
      </c>
      <c r="B284" s="1" t="e">
        <f t="shared" si="25"/>
        <v>#REF!</v>
      </c>
      <c r="C284" s="1" t="str">
        <f t="shared" si="26"/>
        <v>PPIDEP32021300030</v>
      </c>
      <c r="D284" s="1" t="str">
        <f t="shared" si="27"/>
        <v>PPIOFI320213</v>
      </c>
      <c r="E284" s="1" t="str">
        <f t="shared" si="28"/>
        <v>PPIORG3202</v>
      </c>
      <c r="F284" s="1" t="str">
        <f>VLOOKUP( E284,MST_CM_ORG!A:B,2)</f>
        <v>浜田市</v>
      </c>
      <c r="G284" s="1" t="str">
        <f>VLOOKUP(D284, MST_CM_OFFICE!A:B,2,FALSE)</f>
        <v>教育部</v>
      </c>
      <c r="H284" s="1" t="str">
        <f>MST_CM_DEP!B284</f>
        <v>生涯学習課</v>
      </c>
      <c r="I284" s="1" t="str">
        <f t="shared" si="29"/>
        <v>32021300030</v>
      </c>
    </row>
    <row r="285" spans="1:9" x14ac:dyDescent="0.15">
      <c r="A285" s="1" t="str">
        <f>RIGHT(MST_CM_DEP!A285,11)</f>
        <v>32021300040</v>
      </c>
      <c r="B285" s="1" t="e">
        <f t="shared" si="25"/>
        <v>#REF!</v>
      </c>
      <c r="C285" s="1" t="str">
        <f t="shared" si="26"/>
        <v>PPIDEP32021300040</v>
      </c>
      <c r="D285" s="1" t="str">
        <f t="shared" si="27"/>
        <v>PPIOFI320213</v>
      </c>
      <c r="E285" s="1" t="str">
        <f t="shared" si="28"/>
        <v>PPIORG3202</v>
      </c>
      <c r="F285" s="1" t="str">
        <f>VLOOKUP( E285,MST_CM_ORG!A:B,2)</f>
        <v>浜田市</v>
      </c>
      <c r="G285" s="1" t="str">
        <f>VLOOKUP(D285, MST_CM_OFFICE!A:B,2,FALSE)</f>
        <v>教育部</v>
      </c>
      <c r="H285" s="1" t="str">
        <f>MST_CM_DEP!B285</f>
        <v>文化振興課</v>
      </c>
      <c r="I285" s="1" t="str">
        <f t="shared" si="29"/>
        <v>32021300040</v>
      </c>
    </row>
    <row r="286" spans="1:9" x14ac:dyDescent="0.15">
      <c r="A286" s="1" t="str">
        <f>RIGHT(MST_CM_DEP!A286,11)</f>
        <v>32021300050</v>
      </c>
      <c r="B286" s="1" t="e">
        <f t="shared" si="25"/>
        <v>#REF!</v>
      </c>
      <c r="C286" s="1" t="str">
        <f t="shared" si="26"/>
        <v>PPIDEP32021300050</v>
      </c>
      <c r="D286" s="1" t="str">
        <f t="shared" si="27"/>
        <v>PPIOFI320213</v>
      </c>
      <c r="E286" s="1" t="str">
        <f t="shared" si="28"/>
        <v>PPIORG3202</v>
      </c>
      <c r="F286" s="1" t="str">
        <f>VLOOKUP( E286,MST_CM_ORG!A:B,2)</f>
        <v>浜田市</v>
      </c>
      <c r="G286" s="1" t="str">
        <f>VLOOKUP(D286, MST_CM_OFFICE!A:B,2,FALSE)</f>
        <v>教育部</v>
      </c>
      <c r="H286" s="1" t="str">
        <f>MST_CM_DEP!B286</f>
        <v>金城分室</v>
      </c>
      <c r="I286" s="1" t="str">
        <f t="shared" si="29"/>
        <v>32021300050</v>
      </c>
    </row>
    <row r="287" spans="1:9" x14ac:dyDescent="0.15">
      <c r="A287" s="1" t="str">
        <f>RIGHT(MST_CM_DEP!A287,11)</f>
        <v>32021300060</v>
      </c>
      <c r="B287" s="1" t="e">
        <f t="shared" si="25"/>
        <v>#REF!</v>
      </c>
      <c r="C287" s="1" t="str">
        <f t="shared" si="26"/>
        <v>PPIDEP32021300060</v>
      </c>
      <c r="D287" s="1" t="str">
        <f t="shared" si="27"/>
        <v>PPIOFI320213</v>
      </c>
      <c r="E287" s="1" t="str">
        <f t="shared" si="28"/>
        <v>PPIORG3202</v>
      </c>
      <c r="F287" s="1" t="str">
        <f>VLOOKUP( E287,MST_CM_ORG!A:B,2)</f>
        <v>浜田市</v>
      </c>
      <c r="G287" s="1" t="str">
        <f>VLOOKUP(D287, MST_CM_OFFICE!A:B,2,FALSE)</f>
        <v>教育部</v>
      </c>
      <c r="H287" s="1" t="str">
        <f>MST_CM_DEP!B287</f>
        <v>旭分室</v>
      </c>
      <c r="I287" s="1" t="str">
        <f t="shared" si="29"/>
        <v>32021300060</v>
      </c>
    </row>
    <row r="288" spans="1:9" x14ac:dyDescent="0.15">
      <c r="A288" s="1" t="str">
        <f>RIGHT(MST_CM_DEP!A288,11)</f>
        <v>32021300070</v>
      </c>
      <c r="B288" s="1" t="e">
        <f t="shared" si="25"/>
        <v>#REF!</v>
      </c>
      <c r="C288" s="1" t="str">
        <f t="shared" si="26"/>
        <v>PPIDEP32021300070</v>
      </c>
      <c r="D288" s="1" t="str">
        <f t="shared" si="27"/>
        <v>PPIOFI320213</v>
      </c>
      <c r="E288" s="1" t="str">
        <f t="shared" si="28"/>
        <v>PPIORG3202</v>
      </c>
      <c r="F288" s="1" t="str">
        <f>VLOOKUP( E288,MST_CM_ORG!A:B,2)</f>
        <v>浜田市</v>
      </c>
      <c r="G288" s="1" t="str">
        <f>VLOOKUP(D288, MST_CM_OFFICE!A:B,2,FALSE)</f>
        <v>教育部</v>
      </c>
      <c r="H288" s="1" t="str">
        <f>MST_CM_DEP!B288</f>
        <v>弥栄分室</v>
      </c>
      <c r="I288" s="1" t="str">
        <f t="shared" si="29"/>
        <v>32021300070</v>
      </c>
    </row>
    <row r="289" spans="1:9" x14ac:dyDescent="0.15">
      <c r="A289" s="1" t="str">
        <f>RIGHT(MST_CM_DEP!A289,11)</f>
        <v>32021300080</v>
      </c>
      <c r="B289" s="1" t="e">
        <f t="shared" si="25"/>
        <v>#REF!</v>
      </c>
      <c r="C289" s="1" t="str">
        <f t="shared" si="26"/>
        <v>PPIDEP32021300080</v>
      </c>
      <c r="D289" s="1" t="str">
        <f t="shared" si="27"/>
        <v>PPIOFI320213</v>
      </c>
      <c r="E289" s="1" t="str">
        <f t="shared" si="28"/>
        <v>PPIORG3202</v>
      </c>
      <c r="F289" s="1" t="str">
        <f>VLOOKUP( E289,MST_CM_ORG!A:B,2)</f>
        <v>浜田市</v>
      </c>
      <c r="G289" s="1" t="str">
        <f>VLOOKUP(D289, MST_CM_OFFICE!A:B,2,FALSE)</f>
        <v>教育部</v>
      </c>
      <c r="H289" s="1" t="str">
        <f>MST_CM_DEP!B289</f>
        <v>三隅分室</v>
      </c>
      <c r="I289" s="1" t="str">
        <f t="shared" si="29"/>
        <v>32021300080</v>
      </c>
    </row>
    <row r="290" spans="1:9" x14ac:dyDescent="0.15">
      <c r="A290" s="1" t="str">
        <f>RIGHT(MST_CM_DEP!A290,11)</f>
        <v>32021400010</v>
      </c>
      <c r="B290" s="1" t="e">
        <f t="shared" si="25"/>
        <v>#REF!</v>
      </c>
      <c r="C290" s="1" t="str">
        <f t="shared" si="26"/>
        <v>PPIDEP32021400010</v>
      </c>
      <c r="D290" s="1" t="str">
        <f t="shared" si="27"/>
        <v>PPIOFI320214</v>
      </c>
      <c r="E290" s="1" t="str">
        <f t="shared" si="28"/>
        <v>PPIORG3202</v>
      </c>
      <c r="F290" s="1" t="str">
        <f>VLOOKUP( E290,MST_CM_ORG!A:B,2)</f>
        <v>浜田市</v>
      </c>
      <c r="G290" s="1" t="str">
        <f>VLOOKUP(D290, MST_CM_OFFICE!A:B,2,FALSE)</f>
        <v>選挙管理委員会</v>
      </c>
      <c r="H290" s="1" t="str">
        <f>MST_CM_DEP!B290</f>
        <v>選挙管理委員会事務局</v>
      </c>
      <c r="I290" s="1" t="str">
        <f t="shared" si="29"/>
        <v>32021400010</v>
      </c>
    </row>
    <row r="291" spans="1:9" x14ac:dyDescent="0.15">
      <c r="A291" s="1" t="str">
        <f>RIGHT(MST_CM_DEP!A291,11)</f>
        <v>32021500010</v>
      </c>
      <c r="B291" s="1" t="e">
        <f t="shared" si="25"/>
        <v>#REF!</v>
      </c>
      <c r="C291" s="1" t="str">
        <f t="shared" si="26"/>
        <v>PPIDEP32021500010</v>
      </c>
      <c r="D291" s="1" t="str">
        <f t="shared" si="27"/>
        <v>PPIOFI320215</v>
      </c>
      <c r="E291" s="1" t="str">
        <f t="shared" si="28"/>
        <v>PPIORG3202</v>
      </c>
      <c r="F291" s="1" t="str">
        <f>VLOOKUP( E291,MST_CM_ORG!A:B,2)</f>
        <v>浜田市</v>
      </c>
      <c r="G291" s="1" t="str">
        <f>VLOOKUP(D291, MST_CM_OFFICE!A:B,2,FALSE)</f>
        <v>監査委員事務局</v>
      </c>
      <c r="H291" s="1" t="str">
        <f>MST_CM_DEP!B291</f>
        <v>監査委員事務局</v>
      </c>
      <c r="I291" s="1" t="str">
        <f t="shared" si="29"/>
        <v>32021500010</v>
      </c>
    </row>
    <row r="292" spans="1:9" x14ac:dyDescent="0.15">
      <c r="A292" s="1" t="str">
        <f>RIGHT(MST_CM_DEP!A292,11)</f>
        <v>32021600010</v>
      </c>
      <c r="B292" s="1" t="e">
        <f t="shared" si="25"/>
        <v>#REF!</v>
      </c>
      <c r="C292" s="1" t="str">
        <f t="shared" si="26"/>
        <v>PPIDEP32021600010</v>
      </c>
      <c r="D292" s="1" t="str">
        <f t="shared" si="27"/>
        <v>PPIOFI320216</v>
      </c>
      <c r="E292" s="1" t="str">
        <f t="shared" si="28"/>
        <v>PPIORG3202</v>
      </c>
      <c r="F292" s="1" t="str">
        <f>VLOOKUP( E292,MST_CM_ORG!A:B,2)</f>
        <v>浜田市</v>
      </c>
      <c r="G292" s="1" t="str">
        <f>VLOOKUP(D292, MST_CM_OFFICE!A:B,2,FALSE)</f>
        <v>農業委員会</v>
      </c>
      <c r="H292" s="1" t="str">
        <f>MST_CM_DEP!B292</f>
        <v>農業委員会事務局</v>
      </c>
      <c r="I292" s="1" t="str">
        <f t="shared" si="29"/>
        <v>32021600010</v>
      </c>
    </row>
    <row r="293" spans="1:9" x14ac:dyDescent="0.15">
      <c r="A293" s="1" t="str">
        <f>RIGHT(MST_CM_DEP!A293,11)</f>
        <v>32021700010</v>
      </c>
      <c r="B293" s="1" t="e">
        <f t="shared" si="25"/>
        <v>#REF!</v>
      </c>
      <c r="C293" s="1" t="str">
        <f t="shared" si="26"/>
        <v>PPIDEP32021700010</v>
      </c>
      <c r="D293" s="1" t="str">
        <f t="shared" si="27"/>
        <v>PPIOFI320217</v>
      </c>
      <c r="E293" s="1" t="str">
        <f t="shared" si="28"/>
        <v>PPIORG3202</v>
      </c>
      <c r="F293" s="1" t="str">
        <f>VLOOKUP( E293,MST_CM_ORG!A:B,2)</f>
        <v>浜田市</v>
      </c>
      <c r="G293" s="1" t="str">
        <f>VLOOKUP(D293, MST_CM_OFFICE!A:B,2,FALSE)</f>
        <v>消防本部</v>
      </c>
      <c r="H293" s="1" t="str">
        <f>MST_CM_DEP!B293</f>
        <v>総務課</v>
      </c>
      <c r="I293" s="1" t="str">
        <f t="shared" si="29"/>
        <v>32021700010</v>
      </c>
    </row>
    <row r="294" spans="1:9" x14ac:dyDescent="0.15">
      <c r="A294" s="1" t="str">
        <f>RIGHT(MST_CM_DEP!A294,11)</f>
        <v>32021700020</v>
      </c>
      <c r="B294" s="1" t="e">
        <f t="shared" si="25"/>
        <v>#REF!</v>
      </c>
      <c r="C294" s="1" t="str">
        <f t="shared" si="26"/>
        <v>PPIDEP32021700020</v>
      </c>
      <c r="D294" s="1" t="str">
        <f t="shared" si="27"/>
        <v>PPIOFI320217</v>
      </c>
      <c r="E294" s="1" t="str">
        <f t="shared" si="28"/>
        <v>PPIORG3202</v>
      </c>
      <c r="F294" s="1" t="str">
        <f>VLOOKUP( E294,MST_CM_ORG!A:B,2)</f>
        <v>浜田市</v>
      </c>
      <c r="G294" s="1" t="str">
        <f>VLOOKUP(D294, MST_CM_OFFICE!A:B,2,FALSE)</f>
        <v>消防本部</v>
      </c>
      <c r="H294" s="1" t="str">
        <f>MST_CM_DEP!B294</f>
        <v>予防課</v>
      </c>
      <c r="I294" s="1" t="str">
        <f t="shared" si="29"/>
        <v>32021700020</v>
      </c>
    </row>
    <row r="295" spans="1:9" x14ac:dyDescent="0.15">
      <c r="A295" s="1" t="str">
        <f>RIGHT(MST_CM_DEP!A295,11)</f>
        <v>32021700030</v>
      </c>
      <c r="B295" s="1" t="e">
        <f t="shared" si="25"/>
        <v>#REF!</v>
      </c>
      <c r="C295" s="1" t="str">
        <f t="shared" si="26"/>
        <v>PPIDEP32021700030</v>
      </c>
      <c r="D295" s="1" t="str">
        <f t="shared" si="27"/>
        <v>PPIOFI320217</v>
      </c>
      <c r="E295" s="1" t="str">
        <f t="shared" si="28"/>
        <v>PPIORG3202</v>
      </c>
      <c r="F295" s="1" t="str">
        <f>VLOOKUP( E295,MST_CM_ORG!A:B,2)</f>
        <v>浜田市</v>
      </c>
      <c r="G295" s="1" t="str">
        <f>VLOOKUP(D295, MST_CM_OFFICE!A:B,2,FALSE)</f>
        <v>消防本部</v>
      </c>
      <c r="H295" s="1" t="str">
        <f>MST_CM_DEP!B295</f>
        <v>警防課</v>
      </c>
      <c r="I295" s="1" t="str">
        <f t="shared" si="29"/>
        <v>32021700030</v>
      </c>
    </row>
    <row r="296" spans="1:9" x14ac:dyDescent="0.15">
      <c r="A296" s="1" t="str">
        <f>RIGHT(MST_CM_DEP!A296,11)</f>
        <v>32021700040</v>
      </c>
      <c r="B296" s="1" t="e">
        <f t="shared" si="25"/>
        <v>#REF!</v>
      </c>
      <c r="C296" s="1" t="str">
        <f t="shared" si="26"/>
        <v>PPIDEP32021700040</v>
      </c>
      <c r="D296" s="1" t="str">
        <f t="shared" si="27"/>
        <v>PPIOFI320217</v>
      </c>
      <c r="E296" s="1" t="str">
        <f t="shared" si="28"/>
        <v>PPIORG3202</v>
      </c>
      <c r="F296" s="1" t="str">
        <f>VLOOKUP( E296,MST_CM_ORG!A:B,2)</f>
        <v>浜田市</v>
      </c>
      <c r="G296" s="1" t="str">
        <f>VLOOKUP(D296, MST_CM_OFFICE!A:B,2,FALSE)</f>
        <v>消防本部</v>
      </c>
      <c r="H296" s="1" t="str">
        <f>MST_CM_DEP!B296</f>
        <v>通信指令課</v>
      </c>
      <c r="I296" s="1" t="str">
        <f t="shared" si="29"/>
        <v>32021700040</v>
      </c>
    </row>
    <row r="297" spans="1:9" x14ac:dyDescent="0.15">
      <c r="A297" s="1" t="str">
        <f>RIGHT(MST_CM_DEP!A297,11)</f>
        <v>32021700050</v>
      </c>
      <c r="B297" s="1" t="e">
        <f t="shared" si="25"/>
        <v>#REF!</v>
      </c>
      <c r="C297" s="1" t="str">
        <f t="shared" si="26"/>
        <v>PPIDEP32021700050</v>
      </c>
      <c r="D297" s="1" t="str">
        <f t="shared" si="27"/>
        <v>PPIOFI320217</v>
      </c>
      <c r="E297" s="1" t="str">
        <f t="shared" si="28"/>
        <v>PPIORG3202</v>
      </c>
      <c r="F297" s="1" t="str">
        <f>VLOOKUP( E297,MST_CM_ORG!A:B,2)</f>
        <v>浜田市</v>
      </c>
      <c r="G297" s="1" t="str">
        <f>VLOOKUP(D297, MST_CM_OFFICE!A:B,2,FALSE)</f>
        <v>消防本部</v>
      </c>
      <c r="H297" s="1" t="str">
        <f>MST_CM_DEP!B297</f>
        <v>浜田消防署</v>
      </c>
      <c r="I297" s="1" t="str">
        <f t="shared" si="29"/>
        <v>32021700050</v>
      </c>
    </row>
    <row r="298" spans="1:9" x14ac:dyDescent="0.15">
      <c r="A298" s="1" t="str">
        <f>RIGHT(MST_CM_DEP!A298,11)</f>
        <v>32021700060</v>
      </c>
      <c r="B298" s="1" t="e">
        <f t="shared" si="25"/>
        <v>#REF!</v>
      </c>
      <c r="C298" s="1" t="str">
        <f t="shared" si="26"/>
        <v>PPIDEP32021700060</v>
      </c>
      <c r="D298" s="1" t="str">
        <f t="shared" si="27"/>
        <v>PPIOFI320217</v>
      </c>
      <c r="E298" s="1" t="str">
        <f t="shared" si="28"/>
        <v>PPIORG3202</v>
      </c>
      <c r="F298" s="1" t="str">
        <f>VLOOKUP( E298,MST_CM_ORG!A:B,2)</f>
        <v>浜田市</v>
      </c>
      <c r="G298" s="1" t="str">
        <f>VLOOKUP(D298, MST_CM_OFFICE!A:B,2,FALSE)</f>
        <v>消防本部</v>
      </c>
      <c r="H298" s="1" t="str">
        <f>MST_CM_DEP!B298</f>
        <v>浜田消防署桜ヶ丘出張所</v>
      </c>
      <c r="I298" s="1" t="str">
        <f t="shared" si="29"/>
        <v>32021700060</v>
      </c>
    </row>
    <row r="299" spans="1:9" x14ac:dyDescent="0.15">
      <c r="A299" s="1" t="str">
        <f>RIGHT(MST_CM_DEP!A299,11)</f>
        <v>32021700070</v>
      </c>
      <c r="B299" s="1" t="e">
        <f t="shared" si="25"/>
        <v>#REF!</v>
      </c>
      <c r="C299" s="1" t="str">
        <f t="shared" si="26"/>
        <v>PPIDEP32021700070</v>
      </c>
      <c r="D299" s="1" t="str">
        <f t="shared" si="27"/>
        <v>PPIOFI320217</v>
      </c>
      <c r="E299" s="1" t="str">
        <f t="shared" si="28"/>
        <v>PPIORG3202</v>
      </c>
      <c r="F299" s="1" t="str">
        <f>VLOOKUP( E299,MST_CM_ORG!A:B,2)</f>
        <v>浜田市</v>
      </c>
      <c r="G299" s="1" t="str">
        <f>VLOOKUP(D299, MST_CM_OFFICE!A:B,2,FALSE)</f>
        <v>消防本部</v>
      </c>
      <c r="H299" s="1" t="str">
        <f>MST_CM_DEP!B299</f>
        <v>浜田消防署美又出張所</v>
      </c>
      <c r="I299" s="1" t="str">
        <f t="shared" si="29"/>
        <v>32021700070</v>
      </c>
    </row>
    <row r="300" spans="1:9" x14ac:dyDescent="0.15">
      <c r="A300" s="1" t="str">
        <f>RIGHT(MST_CM_DEP!A300,11)</f>
        <v>32021700080</v>
      </c>
      <c r="B300" s="1" t="e">
        <f t="shared" si="25"/>
        <v>#REF!</v>
      </c>
      <c r="C300" s="1" t="str">
        <f t="shared" si="26"/>
        <v>PPIDEP32021700080</v>
      </c>
      <c r="D300" s="1" t="str">
        <f t="shared" si="27"/>
        <v>PPIOFI320217</v>
      </c>
      <c r="E300" s="1" t="str">
        <f t="shared" si="28"/>
        <v>PPIORG3202</v>
      </c>
      <c r="F300" s="1" t="str">
        <f>VLOOKUP( E300,MST_CM_ORG!A:B,2)</f>
        <v>浜田市</v>
      </c>
      <c r="G300" s="1" t="str">
        <f>VLOOKUP(D300, MST_CM_OFFICE!A:B,2,FALSE)</f>
        <v>消防本部</v>
      </c>
      <c r="H300" s="1" t="str">
        <f>MST_CM_DEP!B300</f>
        <v>浜田消防署旭出張所</v>
      </c>
      <c r="I300" s="1" t="str">
        <f t="shared" si="29"/>
        <v>32021700080</v>
      </c>
    </row>
    <row r="301" spans="1:9" x14ac:dyDescent="0.15">
      <c r="A301" s="1" t="str">
        <f>RIGHT(MST_CM_DEP!A301,11)</f>
        <v>32021700090</v>
      </c>
      <c r="B301" s="1" t="e">
        <f t="shared" si="25"/>
        <v>#REF!</v>
      </c>
      <c r="C301" s="1" t="str">
        <f t="shared" si="26"/>
        <v>PPIDEP32021700090</v>
      </c>
      <c r="D301" s="1" t="str">
        <f t="shared" si="27"/>
        <v>PPIOFI320217</v>
      </c>
      <c r="E301" s="1" t="str">
        <f t="shared" si="28"/>
        <v>PPIORG3202</v>
      </c>
      <c r="F301" s="1" t="str">
        <f>VLOOKUP( E301,MST_CM_ORG!A:B,2)</f>
        <v>浜田市</v>
      </c>
      <c r="G301" s="1" t="str">
        <f>VLOOKUP(D301, MST_CM_OFFICE!A:B,2,FALSE)</f>
        <v>消防本部</v>
      </c>
      <c r="H301" s="1" t="str">
        <f>MST_CM_DEP!B301</f>
        <v>浜田消防署弥栄出張所</v>
      </c>
      <c r="I301" s="1" t="str">
        <f t="shared" si="29"/>
        <v>32021700090</v>
      </c>
    </row>
    <row r="302" spans="1:9" x14ac:dyDescent="0.15">
      <c r="A302" s="1" t="str">
        <f>RIGHT(MST_CM_DEP!A302,11)</f>
        <v>32021700100</v>
      </c>
      <c r="B302" s="1" t="e">
        <f t="shared" si="25"/>
        <v>#REF!</v>
      </c>
      <c r="C302" s="1" t="str">
        <f t="shared" si="26"/>
        <v>PPIDEP32021700100</v>
      </c>
      <c r="D302" s="1" t="str">
        <f t="shared" si="27"/>
        <v>PPIOFI320217</v>
      </c>
      <c r="E302" s="1" t="str">
        <f t="shared" si="28"/>
        <v>PPIORG3202</v>
      </c>
      <c r="F302" s="1" t="str">
        <f>VLOOKUP( E302,MST_CM_ORG!A:B,2)</f>
        <v>浜田市</v>
      </c>
      <c r="G302" s="1" t="str">
        <f>VLOOKUP(D302, MST_CM_OFFICE!A:B,2,FALSE)</f>
        <v>消防本部</v>
      </c>
      <c r="H302" s="1" t="str">
        <f>MST_CM_DEP!B302</f>
        <v>浜田消防署三隅出張所</v>
      </c>
      <c r="I302" s="1" t="str">
        <f t="shared" si="29"/>
        <v>32021700100</v>
      </c>
    </row>
    <row r="303" spans="1:9" x14ac:dyDescent="0.15">
      <c r="A303" s="1" t="str">
        <f>RIGHT(MST_CM_DEP!A303,11)</f>
        <v>32021800010</v>
      </c>
      <c r="B303" s="1" t="e">
        <f t="shared" si="25"/>
        <v>#REF!</v>
      </c>
      <c r="C303" s="1" t="str">
        <f t="shared" si="26"/>
        <v>PPIDEP32021800010</v>
      </c>
      <c r="D303" s="1" t="str">
        <f t="shared" si="27"/>
        <v>PPIOFI320218</v>
      </c>
      <c r="E303" s="1" t="str">
        <f t="shared" si="28"/>
        <v>PPIORG3202</v>
      </c>
      <c r="F303" s="1" t="str">
        <f>VLOOKUP( E303,MST_CM_ORG!A:B,2)</f>
        <v>浜田市</v>
      </c>
      <c r="G303" s="1" t="str">
        <f>VLOOKUP(D303, MST_CM_OFFICE!A:B,2,FALSE)</f>
        <v>水道部</v>
      </c>
      <c r="H303" s="1" t="str">
        <f>MST_CM_DEP!B303</f>
        <v>管理課</v>
      </c>
      <c r="I303" s="1" t="str">
        <f t="shared" si="29"/>
        <v>32021800010</v>
      </c>
    </row>
    <row r="304" spans="1:9" x14ac:dyDescent="0.15">
      <c r="A304" s="1" t="str">
        <f>RIGHT(MST_CM_DEP!A304,11)</f>
        <v>32021800020</v>
      </c>
      <c r="B304" s="1" t="e">
        <f t="shared" si="25"/>
        <v>#REF!</v>
      </c>
      <c r="C304" s="1" t="str">
        <f t="shared" si="26"/>
        <v>PPIDEP32021800020</v>
      </c>
      <c r="D304" s="1" t="str">
        <f t="shared" si="27"/>
        <v>PPIOFI320218</v>
      </c>
      <c r="E304" s="1" t="str">
        <f t="shared" si="28"/>
        <v>PPIORG3202</v>
      </c>
      <c r="F304" s="1" t="str">
        <f>VLOOKUP( E304,MST_CM_ORG!A:B,2)</f>
        <v>浜田市</v>
      </c>
      <c r="G304" s="1" t="str">
        <f>VLOOKUP(D304, MST_CM_OFFICE!A:B,2,FALSE)</f>
        <v>水道部</v>
      </c>
      <c r="H304" s="1" t="str">
        <f>MST_CM_DEP!B304</f>
        <v>工務一課</v>
      </c>
      <c r="I304" s="1" t="str">
        <f t="shared" si="29"/>
        <v>32021800020</v>
      </c>
    </row>
    <row r="305" spans="1:9" x14ac:dyDescent="0.15">
      <c r="A305" s="1" t="str">
        <f>RIGHT(MST_CM_DEP!A305,11)</f>
        <v>32021800030</v>
      </c>
      <c r="B305" s="1" t="e">
        <f t="shared" si="25"/>
        <v>#REF!</v>
      </c>
      <c r="C305" s="1" t="str">
        <f t="shared" si="26"/>
        <v>PPIDEP32021800030</v>
      </c>
      <c r="D305" s="1" t="str">
        <f t="shared" si="27"/>
        <v>PPIOFI320218</v>
      </c>
      <c r="E305" s="1" t="str">
        <f t="shared" si="28"/>
        <v>PPIORG3202</v>
      </c>
      <c r="F305" s="1" t="str">
        <f>VLOOKUP( E305,MST_CM_ORG!A:B,2)</f>
        <v>浜田市</v>
      </c>
      <c r="G305" s="1" t="str">
        <f>VLOOKUP(D305, MST_CM_OFFICE!A:B,2,FALSE)</f>
        <v>水道部</v>
      </c>
      <c r="H305" s="1" t="str">
        <f>MST_CM_DEP!B305</f>
        <v>工務二課</v>
      </c>
      <c r="I305" s="1" t="str">
        <f t="shared" si="29"/>
        <v>32021800030</v>
      </c>
    </row>
    <row r="306" spans="1:9" x14ac:dyDescent="0.15">
      <c r="A306" s="1" t="str">
        <f>RIGHT(MST_CM_DEP!A306,11)</f>
        <v>32030100010</v>
      </c>
      <c r="B306" s="1" t="e">
        <f t="shared" si="25"/>
        <v>#REF!</v>
      </c>
      <c r="C306" s="1" t="str">
        <f t="shared" si="26"/>
        <v>PPIDEP32030100010</v>
      </c>
      <c r="D306" s="1" t="str">
        <f t="shared" si="27"/>
        <v>PPIOFI320301</v>
      </c>
      <c r="E306" s="1" t="str">
        <f t="shared" si="28"/>
        <v>PPIORG3203</v>
      </c>
      <c r="F306" s="1" t="str">
        <f>VLOOKUP( E306,MST_CM_ORG!A:B,2)</f>
        <v>出雲市</v>
      </c>
      <c r="G306" s="1" t="str">
        <f>VLOOKUP(D306, MST_CM_OFFICE!A:B,2,FALSE)</f>
        <v>財政部</v>
      </c>
      <c r="H306" s="1" t="str">
        <f>MST_CM_DEP!B306</f>
        <v>会計管理課</v>
      </c>
      <c r="I306" s="1" t="str">
        <f t="shared" si="29"/>
        <v>32030100010</v>
      </c>
    </row>
    <row r="307" spans="1:9" x14ac:dyDescent="0.15">
      <c r="A307" s="1" t="str">
        <f>RIGHT(MST_CM_DEP!A307,11)</f>
        <v>32030100020</v>
      </c>
      <c r="B307" s="1" t="e">
        <f t="shared" si="25"/>
        <v>#REF!</v>
      </c>
      <c r="C307" s="1" t="str">
        <f t="shared" si="26"/>
        <v>PPIDEP32030100020</v>
      </c>
      <c r="D307" s="1" t="str">
        <f t="shared" si="27"/>
        <v>PPIOFI320301</v>
      </c>
      <c r="E307" s="1" t="str">
        <f t="shared" si="28"/>
        <v>PPIORG3203</v>
      </c>
      <c r="F307" s="1" t="str">
        <f>VLOOKUP( E307,MST_CM_ORG!A:B,2)</f>
        <v>出雲市</v>
      </c>
      <c r="G307" s="1" t="str">
        <f>VLOOKUP(D307, MST_CM_OFFICE!A:B,2,FALSE)</f>
        <v>財政部</v>
      </c>
      <c r="H307" s="1" t="str">
        <f>MST_CM_DEP!B307</f>
        <v>工事検査課</v>
      </c>
      <c r="I307" s="1" t="str">
        <f t="shared" si="29"/>
        <v>32030100020</v>
      </c>
    </row>
    <row r="308" spans="1:9" x14ac:dyDescent="0.15">
      <c r="A308" s="1" t="str">
        <f>RIGHT(MST_CM_DEP!A308,11)</f>
        <v>32030200010</v>
      </c>
      <c r="B308" s="1" t="e">
        <f t="shared" si="25"/>
        <v>#REF!</v>
      </c>
      <c r="C308" s="1" t="str">
        <f t="shared" si="26"/>
        <v>PPIDEP32030200010</v>
      </c>
      <c r="D308" s="1" t="str">
        <f t="shared" si="27"/>
        <v>PPIOFI320302</v>
      </c>
      <c r="E308" s="1" t="str">
        <f t="shared" si="28"/>
        <v>PPIORG3203</v>
      </c>
      <c r="F308" s="1" t="str">
        <f>VLOOKUP( E308,MST_CM_ORG!A:B,2)</f>
        <v>出雲市</v>
      </c>
      <c r="G308" s="1" t="str">
        <f>VLOOKUP(D308, MST_CM_OFFICE!A:B,2,FALSE)</f>
        <v>上下水道局</v>
      </c>
      <c r="H308" s="1" t="str">
        <f>MST_CM_DEP!B308</f>
        <v>水道営業課（上水）</v>
      </c>
      <c r="I308" s="1" t="str">
        <f t="shared" si="29"/>
        <v>32030200010</v>
      </c>
    </row>
    <row r="309" spans="1:9" x14ac:dyDescent="0.15">
      <c r="A309" s="1" t="str">
        <f>RIGHT(MST_CM_DEP!A309,11)</f>
        <v>32030200020</v>
      </c>
      <c r="B309" s="1" t="e">
        <f t="shared" si="25"/>
        <v>#REF!</v>
      </c>
      <c r="C309" s="1" t="str">
        <f t="shared" si="26"/>
        <v>PPIDEP32030200020</v>
      </c>
      <c r="D309" s="1" t="str">
        <f t="shared" si="27"/>
        <v>PPIOFI320302</v>
      </c>
      <c r="E309" s="1" t="str">
        <f t="shared" si="28"/>
        <v>PPIORG3203</v>
      </c>
      <c r="F309" s="1" t="str">
        <f>VLOOKUP( E309,MST_CM_ORG!A:B,2)</f>
        <v>出雲市</v>
      </c>
      <c r="G309" s="1" t="str">
        <f>VLOOKUP(D309, MST_CM_OFFICE!A:B,2,FALSE)</f>
        <v>上下水道局</v>
      </c>
      <c r="H309" s="1" t="str">
        <f>MST_CM_DEP!B309</f>
        <v>水道営業課（簡水）</v>
      </c>
      <c r="I309" s="1" t="str">
        <f t="shared" si="29"/>
        <v>32030200020</v>
      </c>
    </row>
    <row r="310" spans="1:9" x14ac:dyDescent="0.15">
      <c r="A310" s="1" t="str">
        <f>RIGHT(MST_CM_DEP!A310,11)</f>
        <v>32040100010</v>
      </c>
      <c r="B310" s="1" t="e">
        <f t="shared" si="25"/>
        <v>#REF!</v>
      </c>
      <c r="C310" s="1" t="str">
        <f t="shared" si="26"/>
        <v>PPIDEP32040100010</v>
      </c>
      <c r="D310" s="1" t="str">
        <f t="shared" si="27"/>
        <v>PPIOFI320401</v>
      </c>
      <c r="E310" s="1" t="str">
        <f t="shared" si="28"/>
        <v>PPIORG3204</v>
      </c>
      <c r="F310" s="1" t="str">
        <f>VLOOKUP( E310,MST_CM_ORG!A:B,2)</f>
        <v>益田市</v>
      </c>
      <c r="G310" s="1" t="str">
        <f>VLOOKUP(D310, MST_CM_OFFICE!A:B,2,FALSE)</f>
        <v>総務部</v>
      </c>
      <c r="H310" s="1" t="str">
        <f>MST_CM_DEP!B310</f>
        <v>契約・管理課</v>
      </c>
      <c r="I310" s="1" t="str">
        <f t="shared" si="29"/>
        <v>32040100010</v>
      </c>
    </row>
    <row r="311" spans="1:9" x14ac:dyDescent="0.15">
      <c r="A311" s="1" t="str">
        <f>RIGHT(MST_CM_DEP!A311,11)</f>
        <v>32040200010</v>
      </c>
      <c r="B311" s="1" t="e">
        <f t="shared" si="25"/>
        <v>#REF!</v>
      </c>
      <c r="C311" s="1" t="str">
        <f t="shared" si="26"/>
        <v>PPIDEP32040200010</v>
      </c>
      <c r="D311" s="1" t="str">
        <f t="shared" si="27"/>
        <v>PPIOFI320402</v>
      </c>
      <c r="E311" s="1" t="str">
        <f t="shared" si="28"/>
        <v>PPIORG3204</v>
      </c>
      <c r="F311" s="1" t="str">
        <f>VLOOKUP( E311,MST_CM_ORG!A:B,2)</f>
        <v>益田市</v>
      </c>
      <c r="G311" s="1" t="str">
        <f>VLOOKUP(D311, MST_CM_OFFICE!A:B,2,FALSE)</f>
        <v>水道部</v>
      </c>
      <c r="H311" s="1" t="str">
        <f>MST_CM_DEP!B311</f>
        <v>工務課</v>
      </c>
      <c r="I311" s="1" t="str">
        <f t="shared" si="29"/>
        <v>32040200010</v>
      </c>
    </row>
    <row r="312" spans="1:9" x14ac:dyDescent="0.15">
      <c r="A312" s="1" t="str">
        <f>RIGHT(MST_CM_DEP!A312,11)</f>
        <v>32080100010</v>
      </c>
      <c r="B312" s="1" t="e">
        <f t="shared" si="25"/>
        <v>#REF!</v>
      </c>
      <c r="C312" s="1" t="str">
        <f t="shared" si="26"/>
        <v>PPIDEP32080100010</v>
      </c>
      <c r="D312" s="1" t="str">
        <f t="shared" si="27"/>
        <v>PPIOFI320801</v>
      </c>
      <c r="E312" s="1" t="str">
        <f t="shared" si="28"/>
        <v>PPIORG3208</v>
      </c>
      <c r="F312" s="1" t="str">
        <f>VLOOKUP( E312,MST_CM_ORG!A:B,2)</f>
        <v>雲南市</v>
      </c>
      <c r="G312" s="1" t="str">
        <f>VLOOKUP(D312, MST_CM_OFFICE!A:B,2,FALSE)</f>
        <v>総務部</v>
      </c>
      <c r="H312" s="1" t="str">
        <f>MST_CM_DEP!B312</f>
        <v>管財課</v>
      </c>
      <c r="I312" s="1" t="str">
        <f t="shared" si="29"/>
        <v>32080100010</v>
      </c>
    </row>
    <row r="313" spans="1:9" x14ac:dyDescent="0.15">
      <c r="A313" s="1" t="str">
        <f>RIGHT(MST_CM_DEP!A313,11)</f>
        <v>32100100010</v>
      </c>
      <c r="B313" s="1" t="e">
        <f t="shared" si="25"/>
        <v>#REF!</v>
      </c>
      <c r="C313" s="1" t="str">
        <f t="shared" si="26"/>
        <v>PPIDEP32100100010</v>
      </c>
      <c r="D313" s="1" t="str">
        <f t="shared" si="27"/>
        <v>PPIOFI321001</v>
      </c>
      <c r="E313" s="1" t="str">
        <f t="shared" si="28"/>
        <v>PPIORG3210</v>
      </c>
      <c r="F313" s="1" t="str">
        <f>VLOOKUP( E313,MST_CM_ORG!A:B,2)</f>
        <v>奥出雲町</v>
      </c>
      <c r="G313" s="1" t="str">
        <f>VLOOKUP(D313, MST_CM_OFFICE!A:B,2,FALSE)</f>
        <v>奥出雲町全般</v>
      </c>
      <c r="H313" s="1" t="str">
        <f>MST_CM_DEP!B313</f>
        <v>総務課</v>
      </c>
      <c r="I313" s="1" t="str">
        <f t="shared" si="29"/>
        <v>32100100010</v>
      </c>
    </row>
    <row r="314" spans="1:9" x14ac:dyDescent="0.15">
      <c r="A314" s="1" t="str">
        <f>RIGHT(MST_CM_DEP!A314,11)</f>
        <v>32100100020</v>
      </c>
      <c r="B314" s="1" t="e">
        <f t="shared" si="25"/>
        <v>#REF!</v>
      </c>
      <c r="C314" s="1" t="str">
        <f t="shared" si="26"/>
        <v>PPIDEP32100100020</v>
      </c>
      <c r="D314" s="1" t="str">
        <f t="shared" si="27"/>
        <v>PPIOFI321001</v>
      </c>
      <c r="E314" s="1" t="str">
        <f t="shared" si="28"/>
        <v>PPIORG3210</v>
      </c>
      <c r="F314" s="1" t="str">
        <f>VLOOKUP( E314,MST_CM_ORG!A:B,2)</f>
        <v>奥出雲町</v>
      </c>
      <c r="G314" s="1" t="str">
        <f>VLOOKUP(D314, MST_CM_OFFICE!A:B,2,FALSE)</f>
        <v>奥出雲町全般</v>
      </c>
      <c r="H314" s="1" t="str">
        <f>MST_CM_DEP!B314</f>
        <v>企画財政課</v>
      </c>
      <c r="I314" s="1" t="str">
        <f t="shared" si="29"/>
        <v>32100100020</v>
      </c>
    </row>
    <row r="315" spans="1:9" x14ac:dyDescent="0.15">
      <c r="A315" s="1" t="str">
        <f>RIGHT(MST_CM_DEP!A315,11)</f>
        <v>32100100030</v>
      </c>
      <c r="B315" s="1" t="e">
        <f t="shared" si="25"/>
        <v>#REF!</v>
      </c>
      <c r="C315" s="1" t="str">
        <f t="shared" si="26"/>
        <v>PPIDEP32100100030</v>
      </c>
      <c r="D315" s="1" t="str">
        <f t="shared" si="27"/>
        <v>PPIOFI321001</v>
      </c>
      <c r="E315" s="1" t="str">
        <f t="shared" si="28"/>
        <v>PPIORG3210</v>
      </c>
      <c r="F315" s="1" t="str">
        <f>VLOOKUP( E315,MST_CM_ORG!A:B,2)</f>
        <v>奥出雲町</v>
      </c>
      <c r="G315" s="1" t="str">
        <f>VLOOKUP(D315, MST_CM_OFFICE!A:B,2,FALSE)</f>
        <v>奥出雲町全般</v>
      </c>
      <c r="H315" s="1" t="str">
        <f>MST_CM_DEP!B315</f>
        <v>税務課</v>
      </c>
      <c r="I315" s="1" t="str">
        <f t="shared" si="29"/>
        <v>32100100030</v>
      </c>
    </row>
    <row r="316" spans="1:9" x14ac:dyDescent="0.15">
      <c r="A316" s="1" t="str">
        <f>RIGHT(MST_CM_DEP!A316,11)</f>
        <v>32100100040</v>
      </c>
      <c r="B316" s="1" t="e">
        <f t="shared" si="25"/>
        <v>#REF!</v>
      </c>
      <c r="C316" s="1" t="str">
        <f t="shared" si="26"/>
        <v>PPIDEP32100100040</v>
      </c>
      <c r="D316" s="1" t="str">
        <f t="shared" si="27"/>
        <v>PPIOFI321001</v>
      </c>
      <c r="E316" s="1" t="str">
        <f t="shared" si="28"/>
        <v>PPIORG3210</v>
      </c>
      <c r="F316" s="1" t="str">
        <f>VLOOKUP( E316,MST_CM_ORG!A:B,2)</f>
        <v>奥出雲町</v>
      </c>
      <c r="G316" s="1" t="str">
        <f>VLOOKUP(D316, MST_CM_OFFICE!A:B,2,FALSE)</f>
        <v>奥出雲町全般</v>
      </c>
      <c r="H316" s="1" t="str">
        <f>MST_CM_DEP!B316</f>
        <v>情報政策課</v>
      </c>
      <c r="I316" s="1" t="str">
        <f t="shared" si="29"/>
        <v>32100100040</v>
      </c>
    </row>
    <row r="317" spans="1:9" x14ac:dyDescent="0.15">
      <c r="A317" s="1" t="str">
        <f>RIGHT(MST_CM_DEP!A317,11)</f>
        <v>32100100050</v>
      </c>
      <c r="B317" s="1" t="e">
        <f t="shared" si="25"/>
        <v>#REF!</v>
      </c>
      <c r="C317" s="1" t="str">
        <f t="shared" si="26"/>
        <v>PPIDEP32100100050</v>
      </c>
      <c r="D317" s="1" t="str">
        <f t="shared" si="27"/>
        <v>PPIOFI321001</v>
      </c>
      <c r="E317" s="1" t="str">
        <f t="shared" si="28"/>
        <v>PPIORG3210</v>
      </c>
      <c r="F317" s="1" t="str">
        <f>VLOOKUP( E317,MST_CM_ORG!A:B,2)</f>
        <v>奥出雲町</v>
      </c>
      <c r="G317" s="1" t="str">
        <f>VLOOKUP(D317, MST_CM_OFFICE!A:B,2,FALSE)</f>
        <v>奥出雲町全般</v>
      </c>
      <c r="H317" s="1" t="str">
        <f>MST_CM_DEP!B317</f>
        <v>町民課</v>
      </c>
      <c r="I317" s="1" t="str">
        <f t="shared" si="29"/>
        <v>32100100050</v>
      </c>
    </row>
    <row r="318" spans="1:9" x14ac:dyDescent="0.15">
      <c r="A318" s="1" t="str">
        <f>RIGHT(MST_CM_DEP!A318,11)</f>
        <v>32100100060</v>
      </c>
      <c r="B318" s="1" t="e">
        <f t="shared" si="25"/>
        <v>#REF!</v>
      </c>
      <c r="C318" s="1" t="str">
        <f t="shared" si="26"/>
        <v>PPIDEP32100100060</v>
      </c>
      <c r="D318" s="1" t="str">
        <f t="shared" si="27"/>
        <v>PPIOFI321001</v>
      </c>
      <c r="E318" s="1" t="str">
        <f t="shared" si="28"/>
        <v>PPIORG3210</v>
      </c>
      <c r="F318" s="1" t="str">
        <f>VLOOKUP( E318,MST_CM_ORG!A:B,2)</f>
        <v>奥出雲町</v>
      </c>
      <c r="G318" s="1" t="str">
        <f>VLOOKUP(D318, MST_CM_OFFICE!A:B,2,FALSE)</f>
        <v>奥出雲町全般</v>
      </c>
      <c r="H318" s="1" t="str">
        <f>MST_CM_DEP!B318</f>
        <v>健康福祉課</v>
      </c>
      <c r="I318" s="1" t="str">
        <f t="shared" si="29"/>
        <v>32100100060</v>
      </c>
    </row>
    <row r="319" spans="1:9" x14ac:dyDescent="0.15">
      <c r="A319" s="1" t="str">
        <f>RIGHT(MST_CM_DEP!A319,11)</f>
        <v>32100100070</v>
      </c>
      <c r="B319" s="1" t="e">
        <f t="shared" si="25"/>
        <v>#REF!</v>
      </c>
      <c r="C319" s="1" t="str">
        <f t="shared" si="26"/>
        <v>PPIDEP32100100070</v>
      </c>
      <c r="D319" s="1" t="str">
        <f t="shared" si="27"/>
        <v>PPIOFI321001</v>
      </c>
      <c r="E319" s="1" t="str">
        <f t="shared" si="28"/>
        <v>PPIORG3210</v>
      </c>
      <c r="F319" s="1" t="str">
        <f>VLOOKUP( E319,MST_CM_ORG!A:B,2)</f>
        <v>奥出雲町</v>
      </c>
      <c r="G319" s="1" t="str">
        <f>VLOOKUP(D319, MST_CM_OFFICE!A:B,2,FALSE)</f>
        <v>奥出雲町全般</v>
      </c>
      <c r="H319" s="1" t="str">
        <f>MST_CM_DEP!B319</f>
        <v>水道課</v>
      </c>
      <c r="I319" s="1" t="str">
        <f t="shared" si="29"/>
        <v>32100100070</v>
      </c>
    </row>
    <row r="320" spans="1:9" x14ac:dyDescent="0.15">
      <c r="A320" s="1" t="str">
        <f>RIGHT(MST_CM_DEP!A320,11)</f>
        <v>32100100080</v>
      </c>
      <c r="B320" s="1" t="e">
        <f t="shared" si="25"/>
        <v>#REF!</v>
      </c>
      <c r="C320" s="1" t="str">
        <f t="shared" si="26"/>
        <v>PPIDEP32100100080</v>
      </c>
      <c r="D320" s="1" t="str">
        <f t="shared" si="27"/>
        <v>PPIOFI321001</v>
      </c>
      <c r="E320" s="1" t="str">
        <f t="shared" si="28"/>
        <v>PPIORG3210</v>
      </c>
      <c r="F320" s="1" t="str">
        <f>VLOOKUP( E320,MST_CM_ORG!A:B,2)</f>
        <v>奥出雲町</v>
      </c>
      <c r="G320" s="1" t="str">
        <f>VLOOKUP(D320, MST_CM_OFFICE!A:B,2,FALSE)</f>
        <v>奥出雲町全般</v>
      </c>
      <c r="H320" s="1" t="str">
        <f>MST_CM_DEP!B320</f>
        <v>地域振興課</v>
      </c>
      <c r="I320" s="1" t="str">
        <f t="shared" si="29"/>
        <v>32100100080</v>
      </c>
    </row>
    <row r="321" spans="1:9" x14ac:dyDescent="0.15">
      <c r="A321" s="1" t="str">
        <f>RIGHT(MST_CM_DEP!A321,11)</f>
        <v>32100100090</v>
      </c>
      <c r="B321" s="1" t="e">
        <f t="shared" si="25"/>
        <v>#REF!</v>
      </c>
      <c r="C321" s="1" t="str">
        <f t="shared" si="26"/>
        <v>PPIDEP32100100090</v>
      </c>
      <c r="D321" s="1" t="str">
        <f t="shared" si="27"/>
        <v>PPIOFI321001</v>
      </c>
      <c r="E321" s="1" t="str">
        <f t="shared" si="28"/>
        <v>PPIORG3210</v>
      </c>
      <c r="F321" s="1" t="str">
        <f>VLOOKUP( E321,MST_CM_ORG!A:B,2)</f>
        <v>奥出雲町</v>
      </c>
      <c r="G321" s="1" t="str">
        <f>VLOOKUP(D321, MST_CM_OFFICE!A:B,2,FALSE)</f>
        <v>奥出雲町全般</v>
      </c>
      <c r="H321" s="1" t="str">
        <f>MST_CM_DEP!B321</f>
        <v>企業経営課</v>
      </c>
      <c r="I321" s="1" t="str">
        <f t="shared" si="29"/>
        <v>32100100090</v>
      </c>
    </row>
    <row r="322" spans="1:9" x14ac:dyDescent="0.15">
      <c r="A322" s="1" t="str">
        <f>RIGHT(MST_CM_DEP!A322,11)</f>
        <v>32100100100</v>
      </c>
      <c r="B322" s="1" t="e">
        <f t="shared" ref="B322:B331" si="30">IF(OR(ISERROR(F322),ISERROR(G322)),"",IF(OR(org_name&lt;&gt;F322,ofi_name&lt;&gt;G322),"",CONCATENATE(G322,H322)))</f>
        <v>#REF!</v>
      </c>
      <c r="C322" s="1" t="str">
        <f t="shared" ref="C322:C331" si="31">"PPIDEP"&amp;A322</f>
        <v>PPIDEP32100100100</v>
      </c>
      <c r="D322" s="1" t="str">
        <f t="shared" ref="D322:D331" si="32">"PPIOFI"&amp;LEFT(A322,6)</f>
        <v>PPIOFI321001</v>
      </c>
      <c r="E322" s="1" t="str">
        <f t="shared" ref="E322:E331" si="33">"PPIORG" &amp;LEFT(A322,4)</f>
        <v>PPIORG3210</v>
      </c>
      <c r="F322" s="1" t="str">
        <f>VLOOKUP( E322,MST_CM_ORG!A:B,2)</f>
        <v>奥出雲町</v>
      </c>
      <c r="G322" s="1" t="str">
        <f>VLOOKUP(D322, MST_CM_OFFICE!A:B,2,FALSE)</f>
        <v>奥出雲町全般</v>
      </c>
      <c r="H322" s="1" t="str">
        <f>MST_CM_DEP!B322</f>
        <v>農業振興課</v>
      </c>
      <c r="I322" s="1" t="str">
        <f t="shared" ref="I322:I331" si="34">A322</f>
        <v>32100100100</v>
      </c>
    </row>
    <row r="323" spans="1:9" x14ac:dyDescent="0.15">
      <c r="A323" s="1" t="str">
        <f>RIGHT(MST_CM_DEP!A323,11)</f>
        <v>32100100110</v>
      </c>
      <c r="B323" s="1" t="e">
        <f t="shared" si="30"/>
        <v>#REF!</v>
      </c>
      <c r="C323" s="1" t="str">
        <f t="shared" si="31"/>
        <v>PPIDEP32100100110</v>
      </c>
      <c r="D323" s="1" t="str">
        <f t="shared" si="32"/>
        <v>PPIOFI321001</v>
      </c>
      <c r="E323" s="1" t="str">
        <f t="shared" si="33"/>
        <v>PPIORG3210</v>
      </c>
      <c r="F323" s="1" t="str">
        <f>VLOOKUP( E323,MST_CM_ORG!A:B,2)</f>
        <v>奥出雲町</v>
      </c>
      <c r="G323" s="1" t="str">
        <f>VLOOKUP(D323, MST_CM_OFFICE!A:B,2,FALSE)</f>
        <v>奥出雲町全般</v>
      </c>
      <c r="H323" s="1" t="str">
        <f>MST_CM_DEP!B323</f>
        <v>農林土木課</v>
      </c>
      <c r="I323" s="1" t="str">
        <f t="shared" si="34"/>
        <v>32100100110</v>
      </c>
    </row>
    <row r="324" spans="1:9" x14ac:dyDescent="0.15">
      <c r="A324" s="1" t="str">
        <f>RIGHT(MST_CM_DEP!A324,11)</f>
        <v>32100100120</v>
      </c>
      <c r="B324" s="1" t="e">
        <f t="shared" si="30"/>
        <v>#REF!</v>
      </c>
      <c r="C324" s="1" t="str">
        <f t="shared" si="31"/>
        <v>PPIDEP32100100120</v>
      </c>
      <c r="D324" s="1" t="str">
        <f t="shared" si="32"/>
        <v>PPIOFI321001</v>
      </c>
      <c r="E324" s="1" t="str">
        <f t="shared" si="33"/>
        <v>PPIORG3210</v>
      </c>
      <c r="F324" s="1" t="str">
        <f>VLOOKUP( E324,MST_CM_ORG!A:B,2)</f>
        <v>奥出雲町</v>
      </c>
      <c r="G324" s="1" t="str">
        <f>VLOOKUP(D324, MST_CM_OFFICE!A:B,2,FALSE)</f>
        <v>奥出雲町全般</v>
      </c>
      <c r="H324" s="1" t="str">
        <f>MST_CM_DEP!B324</f>
        <v>建設課</v>
      </c>
      <c r="I324" s="1" t="str">
        <f t="shared" si="34"/>
        <v>32100100120</v>
      </c>
    </row>
    <row r="325" spans="1:9" x14ac:dyDescent="0.15">
      <c r="A325" s="1" t="str">
        <f>RIGHT(MST_CM_DEP!A325,11)</f>
        <v>32100200010</v>
      </c>
      <c r="B325" s="1" t="e">
        <f t="shared" si="30"/>
        <v>#REF!</v>
      </c>
      <c r="C325" s="1" t="str">
        <f t="shared" si="31"/>
        <v>PPIDEP32100200010</v>
      </c>
      <c r="D325" s="1" t="str">
        <f t="shared" si="32"/>
        <v>PPIOFI321002</v>
      </c>
      <c r="E325" s="1" t="str">
        <f t="shared" si="33"/>
        <v>PPIORG3210</v>
      </c>
      <c r="F325" s="1" t="str">
        <f>VLOOKUP( E325,MST_CM_ORG!A:B,2)</f>
        <v>奥出雲町</v>
      </c>
      <c r="G325" s="1" t="str">
        <f>VLOOKUP(D325, MST_CM_OFFICE!A:B,2,FALSE)</f>
        <v>教育委員会</v>
      </c>
      <c r="H325" s="1" t="str">
        <f>MST_CM_DEP!B325</f>
        <v>教育課</v>
      </c>
      <c r="I325" s="1" t="str">
        <f t="shared" si="34"/>
        <v>32100200010</v>
      </c>
    </row>
    <row r="326" spans="1:9" x14ac:dyDescent="0.15">
      <c r="A326" s="1" t="str">
        <f>RIGHT(MST_CM_DEP!A326,11)</f>
        <v>32150100010</v>
      </c>
      <c r="B326" s="1" t="e">
        <f t="shared" si="30"/>
        <v>#REF!</v>
      </c>
      <c r="C326" s="1" t="str">
        <f t="shared" si="31"/>
        <v>PPIDEP32150100010</v>
      </c>
      <c r="D326" s="1" t="str">
        <f t="shared" si="32"/>
        <v>PPIOFI321501</v>
      </c>
      <c r="E326" s="1" t="str">
        <f t="shared" si="33"/>
        <v>PPIORG3215</v>
      </c>
      <c r="F326" s="1" t="str">
        <f>VLOOKUP( E326,MST_CM_ORG!A:B,2)</f>
        <v>邑南町</v>
      </c>
      <c r="G326" s="1" t="str">
        <f>VLOOKUP(D326, MST_CM_OFFICE!A:B,2,FALSE)</f>
        <v>邑南町全般</v>
      </c>
      <c r="H326" s="1" t="str">
        <f>MST_CM_DEP!B326</f>
        <v>総務課</v>
      </c>
      <c r="I326" s="1" t="str">
        <f t="shared" si="34"/>
        <v>32150100010</v>
      </c>
    </row>
    <row r="327" spans="1:9" x14ac:dyDescent="0.15">
      <c r="A327" s="1" t="str">
        <f>RIGHT(MST_CM_DEP!A327,11)</f>
        <v>32150100020</v>
      </c>
      <c r="B327" s="1" t="e">
        <f t="shared" si="30"/>
        <v>#REF!</v>
      </c>
      <c r="C327" s="1" t="str">
        <f t="shared" si="31"/>
        <v>PPIDEP32150100020</v>
      </c>
      <c r="D327" s="1" t="str">
        <f t="shared" si="32"/>
        <v>PPIOFI321501</v>
      </c>
      <c r="E327" s="1" t="str">
        <f t="shared" si="33"/>
        <v>PPIORG3215</v>
      </c>
      <c r="F327" s="1" t="str">
        <f>VLOOKUP( E327,MST_CM_ORG!A:B,2)</f>
        <v>邑南町</v>
      </c>
      <c r="G327" s="1" t="str">
        <f>VLOOKUP(D327, MST_CM_OFFICE!A:B,2,FALSE)</f>
        <v>邑南町全般</v>
      </c>
      <c r="H327" s="1" t="str">
        <f>MST_CM_DEP!B327</f>
        <v>建設課</v>
      </c>
      <c r="I327" s="1" t="str">
        <f t="shared" si="34"/>
        <v>32150100020</v>
      </c>
    </row>
    <row r="328" spans="1:9" x14ac:dyDescent="0.15">
      <c r="A328" s="1" t="str">
        <f>RIGHT(MST_CM_DEP!A328,11)</f>
        <v>32150100030</v>
      </c>
      <c r="B328" s="1" t="e">
        <f t="shared" si="30"/>
        <v>#REF!</v>
      </c>
      <c r="C328" s="1" t="str">
        <f t="shared" si="31"/>
        <v>PPIDEP32150100030</v>
      </c>
      <c r="D328" s="1" t="str">
        <f t="shared" si="32"/>
        <v>PPIOFI321501</v>
      </c>
      <c r="E328" s="1" t="str">
        <f t="shared" si="33"/>
        <v>PPIORG3215</v>
      </c>
      <c r="F328" s="1" t="str">
        <f>VLOOKUP( E328,MST_CM_ORG!A:B,2)</f>
        <v>邑南町</v>
      </c>
      <c r="G328" s="1" t="str">
        <f>VLOOKUP(D328, MST_CM_OFFICE!A:B,2,FALSE)</f>
        <v>邑南町全般</v>
      </c>
      <c r="H328" s="1" t="str">
        <f>MST_CM_DEP!B328</f>
        <v>水道課</v>
      </c>
      <c r="I328" s="1" t="str">
        <f t="shared" si="34"/>
        <v>32150100030</v>
      </c>
    </row>
    <row r="329" spans="1:9" x14ac:dyDescent="0.15">
      <c r="A329" s="1" t="str">
        <f>RIGHT(MST_CM_DEP!A329,11)</f>
        <v>32150100040</v>
      </c>
      <c r="B329" s="1" t="e">
        <f t="shared" si="30"/>
        <v>#REF!</v>
      </c>
      <c r="C329" s="1" t="str">
        <f t="shared" si="31"/>
        <v>PPIDEP32150100040</v>
      </c>
      <c r="D329" s="1" t="str">
        <f t="shared" si="32"/>
        <v>PPIOFI321501</v>
      </c>
      <c r="E329" s="1" t="str">
        <f t="shared" si="33"/>
        <v>PPIORG3215</v>
      </c>
      <c r="F329" s="1" t="str">
        <f>VLOOKUP( E329,MST_CM_ORG!A:B,2)</f>
        <v>邑南町</v>
      </c>
      <c r="G329" s="1" t="str">
        <f>VLOOKUP(D329, MST_CM_OFFICE!A:B,2,FALSE)</f>
        <v>邑南町全般</v>
      </c>
      <c r="H329" s="1" t="str">
        <f>MST_CM_DEP!B329</f>
        <v>農林振興課</v>
      </c>
      <c r="I329" s="1" t="str">
        <f t="shared" si="34"/>
        <v>32150100040</v>
      </c>
    </row>
    <row r="330" spans="1:9" x14ac:dyDescent="0.15">
      <c r="A330" s="1" t="str">
        <f>RIGHT(MST_CM_DEP!A330,11)</f>
        <v>32150100050</v>
      </c>
      <c r="B330" s="1" t="e">
        <f t="shared" si="30"/>
        <v>#REF!</v>
      </c>
      <c r="C330" s="1" t="str">
        <f t="shared" si="31"/>
        <v>PPIDEP32150100050</v>
      </c>
      <c r="D330" s="1" t="str">
        <f t="shared" si="32"/>
        <v>PPIOFI321501</v>
      </c>
      <c r="E330" s="1" t="str">
        <f t="shared" si="33"/>
        <v>PPIORG3215</v>
      </c>
      <c r="F330" s="1" t="str">
        <f>VLOOKUP( E330,MST_CM_ORG!A:B,2)</f>
        <v>邑南町</v>
      </c>
      <c r="G330" s="1" t="str">
        <f>VLOOKUP(D330, MST_CM_OFFICE!A:B,2,FALSE)</f>
        <v>邑南町全般</v>
      </c>
      <c r="H330" s="1" t="str">
        <f>MST_CM_DEP!B330</f>
        <v>学校教育課</v>
      </c>
      <c r="I330" s="1" t="str">
        <f t="shared" si="34"/>
        <v>32150100050</v>
      </c>
    </row>
    <row r="331" spans="1:9" x14ac:dyDescent="0.15">
      <c r="A331" s="1" t="str">
        <f>RIGHT(MST_CM_DEP!A331,11)</f>
        <v>32150100060</v>
      </c>
      <c r="B331" s="1" t="e">
        <f t="shared" si="30"/>
        <v>#REF!</v>
      </c>
      <c r="C331" s="1" t="str">
        <f t="shared" si="31"/>
        <v>PPIDEP32150100060</v>
      </c>
      <c r="D331" s="1" t="str">
        <f t="shared" si="32"/>
        <v>PPIOFI321501</v>
      </c>
      <c r="E331" s="1" t="str">
        <f t="shared" si="33"/>
        <v>PPIORG3215</v>
      </c>
      <c r="F331" s="1" t="str">
        <f>VLOOKUP( E331,MST_CM_ORG!A:B,2)</f>
        <v>邑南町</v>
      </c>
      <c r="G331" s="1" t="str">
        <f>VLOOKUP(D331, MST_CM_OFFICE!A:B,2,FALSE)</f>
        <v>邑南町全般</v>
      </c>
      <c r="H331" s="1" t="str">
        <f>MST_CM_DEP!B331</f>
        <v>生涯学習課</v>
      </c>
      <c r="I331" s="1" t="str">
        <f t="shared" si="34"/>
        <v>32150100060</v>
      </c>
    </row>
    <row r="332" spans="1:9" x14ac:dyDescent="0.15">
      <c r="A332" s="1" t="str">
        <f>RIGHT(MST_CM_DEP!A332,11)</f>
        <v>32150100070</v>
      </c>
      <c r="B332" s="1" t="e">
        <f t="shared" ref="B332:B354" si="35">IF(OR(ISERROR(F332),ISERROR(G332)),"",IF(OR(org_name&lt;&gt;F332,ofi_name&lt;&gt;G332),"",CONCATENATE(G332,H332)))</f>
        <v>#REF!</v>
      </c>
      <c r="C332" s="1" t="str">
        <f t="shared" ref="C332:C354" si="36">"PPIDEP"&amp;A332</f>
        <v>PPIDEP32150100070</v>
      </c>
      <c r="D332" s="1" t="str">
        <f t="shared" ref="D332:D354" si="37">"PPIOFI"&amp;LEFT(A332,6)</f>
        <v>PPIOFI321501</v>
      </c>
      <c r="E332" s="1" t="str">
        <f t="shared" ref="E332:E354" si="38">"PPIORG" &amp;LEFT(A332,4)</f>
        <v>PPIORG3215</v>
      </c>
      <c r="F332" s="1" t="str">
        <f>VLOOKUP( E332,MST_CM_ORG!A:B,2)</f>
        <v>邑南町</v>
      </c>
      <c r="G332" s="1" t="str">
        <f>VLOOKUP(D332, MST_CM_OFFICE!A:B,2,FALSE)</f>
        <v>邑南町全般</v>
      </c>
      <c r="H332" s="1" t="str">
        <f>MST_CM_DEP!B332</f>
        <v>福祉課</v>
      </c>
      <c r="I332" s="1" t="str">
        <f t="shared" ref="I332:I354" si="39">A332</f>
        <v>32150100070</v>
      </c>
    </row>
    <row r="333" spans="1:9" x14ac:dyDescent="0.15">
      <c r="A333" s="1" t="str">
        <f>RIGHT(MST_CM_DEP!A333,11)</f>
        <v>32150100080</v>
      </c>
      <c r="B333" s="1" t="e">
        <f t="shared" si="35"/>
        <v>#REF!</v>
      </c>
      <c r="C333" s="1" t="str">
        <f t="shared" si="36"/>
        <v>PPIDEP32150100080</v>
      </c>
      <c r="D333" s="1" t="str">
        <f t="shared" si="37"/>
        <v>PPIOFI321501</v>
      </c>
      <c r="E333" s="1" t="str">
        <f t="shared" si="38"/>
        <v>PPIORG3215</v>
      </c>
      <c r="F333" s="1" t="str">
        <f>VLOOKUP( E333,MST_CM_ORG!A:B,2)</f>
        <v>邑南町</v>
      </c>
      <c r="G333" s="1" t="str">
        <f>VLOOKUP(D333, MST_CM_OFFICE!A:B,2,FALSE)</f>
        <v>邑南町全般</v>
      </c>
      <c r="H333" s="1" t="str">
        <f>MST_CM_DEP!B333</f>
        <v>町民課</v>
      </c>
      <c r="I333" s="1" t="str">
        <f t="shared" si="39"/>
        <v>32150100080</v>
      </c>
    </row>
    <row r="334" spans="1:9" x14ac:dyDescent="0.15">
      <c r="A334" s="1" t="str">
        <f>RIGHT(MST_CM_DEP!A334,11)</f>
        <v>32150100090</v>
      </c>
      <c r="B334" s="1" t="e">
        <f t="shared" si="35"/>
        <v>#REF!</v>
      </c>
      <c r="C334" s="1" t="str">
        <f t="shared" si="36"/>
        <v>PPIDEP32150100090</v>
      </c>
      <c r="D334" s="1" t="str">
        <f t="shared" si="37"/>
        <v>PPIOFI321501</v>
      </c>
      <c r="E334" s="1" t="str">
        <f t="shared" si="38"/>
        <v>PPIORG3215</v>
      </c>
      <c r="F334" s="1" t="str">
        <f>VLOOKUP( E334,MST_CM_ORG!A:B,2)</f>
        <v>邑南町</v>
      </c>
      <c r="G334" s="1" t="str">
        <f>VLOOKUP(D334, MST_CM_OFFICE!A:B,2,FALSE)</f>
        <v>邑南町全般</v>
      </c>
      <c r="H334" s="1" t="str">
        <f>MST_CM_DEP!B334</f>
        <v>定住企画課</v>
      </c>
      <c r="I334" s="1" t="str">
        <f t="shared" si="39"/>
        <v>32150100090</v>
      </c>
    </row>
    <row r="335" spans="1:9" x14ac:dyDescent="0.15">
      <c r="A335" s="1" t="str">
        <f>RIGHT(MST_CM_DEP!A335,11)</f>
        <v>32150100100</v>
      </c>
      <c r="B335" s="1" t="e">
        <f t="shared" si="35"/>
        <v>#REF!</v>
      </c>
      <c r="C335" s="1" t="str">
        <f t="shared" si="36"/>
        <v>PPIDEP32150100100</v>
      </c>
      <c r="D335" s="1" t="str">
        <f t="shared" si="37"/>
        <v>PPIOFI321501</v>
      </c>
      <c r="E335" s="1" t="str">
        <f t="shared" si="38"/>
        <v>PPIORG3215</v>
      </c>
      <c r="F335" s="1" t="str">
        <f>VLOOKUP( E335,MST_CM_ORG!A:B,2)</f>
        <v>邑南町</v>
      </c>
      <c r="G335" s="1" t="str">
        <f>VLOOKUP(D335, MST_CM_OFFICE!A:B,2,FALSE)</f>
        <v>邑南町全般</v>
      </c>
      <c r="H335" s="1" t="str">
        <f>MST_CM_DEP!B335</f>
        <v>税務課</v>
      </c>
      <c r="I335" s="1" t="str">
        <f t="shared" si="39"/>
        <v>32150100100</v>
      </c>
    </row>
    <row r="336" spans="1:9" x14ac:dyDescent="0.15">
      <c r="A336" s="1" t="str">
        <f>RIGHT(MST_CM_DEP!A336,11)</f>
        <v>32150100110</v>
      </c>
      <c r="B336" s="1" t="e">
        <f t="shared" si="35"/>
        <v>#REF!</v>
      </c>
      <c r="C336" s="1" t="str">
        <f t="shared" si="36"/>
        <v>PPIDEP32150100110</v>
      </c>
      <c r="D336" s="1" t="str">
        <f t="shared" si="37"/>
        <v>PPIOFI321501</v>
      </c>
      <c r="E336" s="1" t="str">
        <f t="shared" si="38"/>
        <v>PPIORG3215</v>
      </c>
      <c r="F336" s="1" t="str">
        <f>VLOOKUP( E336,MST_CM_ORG!A:B,2)</f>
        <v>邑南町</v>
      </c>
      <c r="G336" s="1" t="str">
        <f>VLOOKUP(D336, MST_CM_OFFICE!A:B,2,FALSE)</f>
        <v>邑南町全般</v>
      </c>
      <c r="H336" s="1" t="str">
        <f>MST_CM_DEP!B336</f>
        <v>会計課</v>
      </c>
      <c r="I336" s="1" t="str">
        <f t="shared" si="39"/>
        <v>32150100110</v>
      </c>
    </row>
    <row r="337" spans="1:9" x14ac:dyDescent="0.15">
      <c r="A337" s="1" t="str">
        <f>RIGHT(MST_CM_DEP!A337,11)</f>
        <v>32150100120</v>
      </c>
      <c r="B337" s="1" t="e">
        <f t="shared" si="35"/>
        <v>#REF!</v>
      </c>
      <c r="C337" s="1" t="str">
        <f t="shared" si="36"/>
        <v>PPIDEP32150100120</v>
      </c>
      <c r="D337" s="1" t="str">
        <f t="shared" si="37"/>
        <v>PPIOFI321501</v>
      </c>
      <c r="E337" s="1" t="str">
        <f t="shared" si="38"/>
        <v>PPIORG3215</v>
      </c>
      <c r="F337" s="1" t="str">
        <f>VLOOKUP( E337,MST_CM_ORG!A:B,2)</f>
        <v>邑南町</v>
      </c>
      <c r="G337" s="1" t="str">
        <f>VLOOKUP(D337, MST_CM_OFFICE!A:B,2,FALSE)</f>
        <v>邑南町全般</v>
      </c>
      <c r="H337" s="1" t="str">
        <f>MST_CM_DEP!B337</f>
        <v>保健課</v>
      </c>
      <c r="I337" s="1" t="str">
        <f t="shared" si="39"/>
        <v>32150100120</v>
      </c>
    </row>
    <row r="338" spans="1:9" x14ac:dyDescent="0.15">
      <c r="A338" s="1" t="str">
        <f>RIGHT(MST_CM_DEP!A338,11)</f>
        <v>32150100130</v>
      </c>
      <c r="B338" s="1" t="e">
        <f t="shared" si="35"/>
        <v>#REF!</v>
      </c>
      <c r="C338" s="1" t="str">
        <f t="shared" si="36"/>
        <v>PPIDEP32150100130</v>
      </c>
      <c r="D338" s="1" t="str">
        <f t="shared" si="37"/>
        <v>PPIOFI321501</v>
      </c>
      <c r="E338" s="1" t="str">
        <f t="shared" si="38"/>
        <v>PPIORG3215</v>
      </c>
      <c r="F338" s="1" t="str">
        <f>VLOOKUP( E338,MST_CM_ORG!A:B,2)</f>
        <v>邑南町</v>
      </c>
      <c r="G338" s="1" t="str">
        <f>VLOOKUP(D338, MST_CM_OFFICE!A:B,2,FALSE)</f>
        <v>邑南町全般</v>
      </c>
      <c r="H338" s="1" t="str">
        <f>MST_CM_DEP!B338</f>
        <v>情報推進課</v>
      </c>
      <c r="I338" s="1" t="str">
        <f t="shared" si="39"/>
        <v>32150100130</v>
      </c>
    </row>
    <row r="339" spans="1:9" x14ac:dyDescent="0.15">
      <c r="A339" s="1" t="str">
        <f>RIGHT(MST_CM_DEP!A339,11)</f>
        <v>32150100140</v>
      </c>
      <c r="B339" s="1" t="e">
        <f t="shared" si="35"/>
        <v>#REF!</v>
      </c>
      <c r="C339" s="1" t="str">
        <f t="shared" si="36"/>
        <v>PPIDEP32150100140</v>
      </c>
      <c r="D339" s="1" t="str">
        <f t="shared" si="37"/>
        <v>PPIOFI321501</v>
      </c>
      <c r="E339" s="1" t="str">
        <f t="shared" si="38"/>
        <v>PPIORG3215</v>
      </c>
      <c r="F339" s="1" t="str">
        <f>VLOOKUP( E339,MST_CM_ORG!A:B,2)</f>
        <v>邑南町</v>
      </c>
      <c r="G339" s="1" t="str">
        <f>VLOOKUP(D339, MST_CM_OFFICE!A:B,2,FALSE)</f>
        <v>邑南町全般</v>
      </c>
      <c r="H339" s="1" t="str">
        <f>MST_CM_DEP!B339</f>
        <v>議会事務局</v>
      </c>
      <c r="I339" s="1" t="str">
        <f t="shared" si="39"/>
        <v>32150100140</v>
      </c>
    </row>
    <row r="340" spans="1:9" x14ac:dyDescent="0.15">
      <c r="A340" s="1" t="str">
        <f>RIGHT(MST_CM_DEP!A340,11)</f>
        <v>32150100150</v>
      </c>
      <c r="B340" s="1" t="e">
        <f t="shared" si="35"/>
        <v>#REF!</v>
      </c>
      <c r="C340" s="1" t="str">
        <f t="shared" si="36"/>
        <v>PPIDEP32150100150</v>
      </c>
      <c r="D340" s="1" t="str">
        <f t="shared" si="37"/>
        <v>PPIOFI321501</v>
      </c>
      <c r="E340" s="1" t="str">
        <f t="shared" si="38"/>
        <v>PPIORG3215</v>
      </c>
      <c r="F340" s="1" t="str">
        <f>VLOOKUP( E340,MST_CM_ORG!A:B,2)</f>
        <v>邑南町</v>
      </c>
      <c r="G340" s="1" t="str">
        <f>VLOOKUP(D340, MST_CM_OFFICE!A:B,2,FALSE)</f>
        <v>邑南町全般</v>
      </c>
      <c r="H340" s="1" t="str">
        <f>MST_CM_DEP!B340</f>
        <v>福祉事務所</v>
      </c>
      <c r="I340" s="1" t="str">
        <f t="shared" si="39"/>
        <v>32150100150</v>
      </c>
    </row>
    <row r="341" spans="1:9" x14ac:dyDescent="0.15">
      <c r="A341" s="1" t="str">
        <f>RIGHT(MST_CM_DEP!A341,11)</f>
        <v>32150100160</v>
      </c>
      <c r="B341" s="1" t="e">
        <f t="shared" si="35"/>
        <v>#REF!</v>
      </c>
      <c r="C341" s="1" t="str">
        <f t="shared" si="36"/>
        <v>PPIDEP32150100160</v>
      </c>
      <c r="D341" s="1" t="str">
        <f t="shared" si="37"/>
        <v>PPIOFI321501</v>
      </c>
      <c r="E341" s="1" t="str">
        <f t="shared" si="38"/>
        <v>PPIORG3215</v>
      </c>
      <c r="F341" s="1" t="str">
        <f>VLOOKUP( E341,MST_CM_ORG!A:B,2)</f>
        <v>邑南町</v>
      </c>
      <c r="G341" s="1" t="str">
        <f>VLOOKUP(D341, MST_CM_OFFICE!A:B,2,FALSE)</f>
        <v>邑南町全般</v>
      </c>
      <c r="H341" s="1" t="str">
        <f>MST_CM_DEP!B341</f>
        <v xml:space="preserve">瑞穂支所事業部 </v>
      </c>
      <c r="I341" s="1" t="str">
        <f t="shared" si="39"/>
        <v>32150100160</v>
      </c>
    </row>
    <row r="342" spans="1:9" x14ac:dyDescent="0.15">
      <c r="A342" s="1" t="str">
        <f>RIGHT(MST_CM_DEP!A342,11)</f>
        <v>32150100170</v>
      </c>
      <c r="B342" s="1" t="e">
        <f t="shared" si="35"/>
        <v>#REF!</v>
      </c>
      <c r="C342" s="1" t="str">
        <f t="shared" si="36"/>
        <v>PPIDEP32150100170</v>
      </c>
      <c r="D342" s="1" t="str">
        <f t="shared" si="37"/>
        <v>PPIOFI321501</v>
      </c>
      <c r="E342" s="1" t="str">
        <f t="shared" si="38"/>
        <v>PPIORG3215</v>
      </c>
      <c r="F342" s="1" t="str">
        <f>VLOOKUP( E342,MST_CM_ORG!A:B,2)</f>
        <v>邑南町</v>
      </c>
      <c r="G342" s="1" t="str">
        <f>VLOOKUP(D342, MST_CM_OFFICE!A:B,2,FALSE)</f>
        <v>邑南町全般</v>
      </c>
      <c r="H342" s="1" t="str">
        <f>MST_CM_DEP!B342</f>
        <v xml:space="preserve">瑞穂支所窓口業務部 </v>
      </c>
      <c r="I342" s="1" t="str">
        <f t="shared" si="39"/>
        <v>32150100170</v>
      </c>
    </row>
    <row r="343" spans="1:9" x14ac:dyDescent="0.15">
      <c r="A343" s="1" t="str">
        <f>RIGHT(MST_CM_DEP!A343,11)</f>
        <v>32150100180</v>
      </c>
      <c r="B343" s="1" t="e">
        <f t="shared" si="35"/>
        <v>#REF!</v>
      </c>
      <c r="C343" s="1" t="str">
        <f t="shared" si="36"/>
        <v>PPIDEP32150100180</v>
      </c>
      <c r="D343" s="1" t="str">
        <f t="shared" si="37"/>
        <v>PPIOFI321501</v>
      </c>
      <c r="E343" s="1" t="str">
        <f t="shared" si="38"/>
        <v>PPIORG3215</v>
      </c>
      <c r="F343" s="1" t="str">
        <f>VLOOKUP( E343,MST_CM_ORG!A:B,2)</f>
        <v>邑南町</v>
      </c>
      <c r="G343" s="1" t="str">
        <f>VLOOKUP(D343, MST_CM_OFFICE!A:B,2,FALSE)</f>
        <v>邑南町全般</v>
      </c>
      <c r="H343" s="1" t="str">
        <f>MST_CM_DEP!B343</f>
        <v>羽須美支所事業部</v>
      </c>
      <c r="I343" s="1" t="str">
        <f t="shared" si="39"/>
        <v>32150100180</v>
      </c>
    </row>
    <row r="344" spans="1:9" x14ac:dyDescent="0.15">
      <c r="A344" s="1" t="str">
        <f>RIGHT(MST_CM_DEP!A344,11)</f>
        <v>32150100190</v>
      </c>
      <c r="B344" s="1" t="e">
        <f t="shared" si="35"/>
        <v>#REF!</v>
      </c>
      <c r="C344" s="1" t="str">
        <f t="shared" si="36"/>
        <v>PPIDEP32150100190</v>
      </c>
      <c r="D344" s="1" t="str">
        <f t="shared" si="37"/>
        <v>PPIOFI321501</v>
      </c>
      <c r="E344" s="1" t="str">
        <f t="shared" si="38"/>
        <v>PPIORG3215</v>
      </c>
      <c r="F344" s="1" t="str">
        <f>VLOOKUP( E344,MST_CM_ORG!A:B,2)</f>
        <v>邑南町</v>
      </c>
      <c r="G344" s="1" t="str">
        <f>VLOOKUP(D344, MST_CM_OFFICE!A:B,2,FALSE)</f>
        <v>邑南町全般</v>
      </c>
      <c r="H344" s="1" t="str">
        <f>MST_CM_DEP!B344</f>
        <v>羽須美支所窓口業務部</v>
      </c>
      <c r="I344" s="1" t="str">
        <f t="shared" si="39"/>
        <v>32150100190</v>
      </c>
    </row>
    <row r="345" spans="1:9" x14ac:dyDescent="0.15">
      <c r="A345" s="1" t="str">
        <f>RIGHT(MST_CM_DEP!A345,11)</f>
        <v>32170100010</v>
      </c>
      <c r="B345" s="1" t="e">
        <f t="shared" si="35"/>
        <v>#REF!</v>
      </c>
      <c r="C345" s="1" t="str">
        <f t="shared" si="36"/>
        <v>PPIDEP32170100010</v>
      </c>
      <c r="D345" s="1" t="str">
        <f t="shared" si="37"/>
        <v>PPIOFI321701</v>
      </c>
      <c r="E345" s="1" t="str">
        <f t="shared" si="38"/>
        <v>PPIORG3217</v>
      </c>
      <c r="F345" s="1" t="str">
        <f>VLOOKUP( E345,MST_CM_ORG!A:B,2)</f>
        <v>吉賀町</v>
      </c>
      <c r="G345" s="1" t="str">
        <f>VLOOKUP(D345, MST_CM_OFFICE!A:B,2,FALSE)</f>
        <v>吉賀町全般</v>
      </c>
      <c r="H345" s="1" t="str">
        <f>MST_CM_DEP!B345</f>
        <v>総務課</v>
      </c>
      <c r="I345" s="1" t="str">
        <f t="shared" si="39"/>
        <v>32170100010</v>
      </c>
    </row>
    <row r="346" spans="1:9" x14ac:dyDescent="0.15">
      <c r="A346" s="1" t="str">
        <f>RIGHT(MST_CM_DEP!A346,11)</f>
        <v>32170100020</v>
      </c>
      <c r="B346" s="1" t="e">
        <f t="shared" si="35"/>
        <v>#REF!</v>
      </c>
      <c r="C346" s="1" t="str">
        <f t="shared" si="36"/>
        <v>PPIDEP32170100020</v>
      </c>
      <c r="D346" s="1" t="str">
        <f t="shared" si="37"/>
        <v>PPIOFI321701</v>
      </c>
      <c r="E346" s="1" t="str">
        <f t="shared" si="38"/>
        <v>PPIORG3217</v>
      </c>
      <c r="F346" s="1" t="str">
        <f>VLOOKUP( E346,MST_CM_ORG!A:B,2)</f>
        <v>吉賀町</v>
      </c>
      <c r="G346" s="1" t="str">
        <f>VLOOKUP(D346, MST_CM_OFFICE!A:B,2,FALSE)</f>
        <v>吉賀町全般</v>
      </c>
      <c r="H346" s="1" t="str">
        <f>MST_CM_DEP!B346</f>
        <v>保健福祉課</v>
      </c>
      <c r="I346" s="1" t="str">
        <f t="shared" si="39"/>
        <v>32170100020</v>
      </c>
    </row>
    <row r="347" spans="1:9" x14ac:dyDescent="0.15">
      <c r="A347" s="1" t="str">
        <f>RIGHT(MST_CM_DEP!A347,11)</f>
        <v>32170100030</v>
      </c>
      <c r="B347" s="1" t="e">
        <f t="shared" si="35"/>
        <v>#REF!</v>
      </c>
      <c r="C347" s="1" t="str">
        <f t="shared" si="36"/>
        <v>PPIDEP32170100030</v>
      </c>
      <c r="D347" s="1" t="str">
        <f t="shared" si="37"/>
        <v>PPIOFI321701</v>
      </c>
      <c r="E347" s="1" t="str">
        <f t="shared" si="38"/>
        <v>PPIORG3217</v>
      </c>
      <c r="F347" s="1" t="str">
        <f>VLOOKUP( E347,MST_CM_ORG!A:B,2)</f>
        <v>吉賀町</v>
      </c>
      <c r="G347" s="1" t="str">
        <f>VLOOKUP(D347, MST_CM_OFFICE!A:B,2,FALSE)</f>
        <v>吉賀町全般</v>
      </c>
      <c r="H347" s="1" t="str">
        <f>MST_CM_DEP!B347</f>
        <v>政策企画課</v>
      </c>
      <c r="I347" s="1" t="str">
        <f t="shared" si="39"/>
        <v>32170100030</v>
      </c>
    </row>
    <row r="348" spans="1:9" x14ac:dyDescent="0.15">
      <c r="A348" s="1" t="str">
        <f>RIGHT(MST_CM_DEP!A348,11)</f>
        <v>32170100040</v>
      </c>
      <c r="B348" s="1" t="e">
        <f t="shared" si="35"/>
        <v>#REF!</v>
      </c>
      <c r="C348" s="1" t="str">
        <f t="shared" si="36"/>
        <v>PPIDEP32170100040</v>
      </c>
      <c r="D348" s="1" t="str">
        <f t="shared" si="37"/>
        <v>PPIOFI321701</v>
      </c>
      <c r="E348" s="1" t="str">
        <f t="shared" si="38"/>
        <v>PPIORG3217</v>
      </c>
      <c r="F348" s="1" t="str">
        <f>VLOOKUP( E348,MST_CM_ORG!A:B,2)</f>
        <v>吉賀町</v>
      </c>
      <c r="G348" s="1" t="str">
        <f>VLOOKUP(D348, MST_CM_OFFICE!A:B,2,FALSE)</f>
        <v>吉賀町全般</v>
      </c>
      <c r="H348" s="1" t="str">
        <f>MST_CM_DEP!B348</f>
        <v>町民課</v>
      </c>
      <c r="I348" s="1" t="str">
        <f t="shared" si="39"/>
        <v>32170100040</v>
      </c>
    </row>
    <row r="349" spans="1:9" x14ac:dyDescent="0.15">
      <c r="A349" s="1" t="str">
        <f>RIGHT(MST_CM_DEP!A349,11)</f>
        <v>32170100050</v>
      </c>
      <c r="B349" s="1" t="e">
        <f t="shared" si="35"/>
        <v>#REF!</v>
      </c>
      <c r="C349" s="1" t="str">
        <f t="shared" si="36"/>
        <v>PPIDEP32170100050</v>
      </c>
      <c r="D349" s="1" t="str">
        <f t="shared" si="37"/>
        <v>PPIOFI321701</v>
      </c>
      <c r="E349" s="1" t="str">
        <f t="shared" si="38"/>
        <v>PPIORG3217</v>
      </c>
      <c r="F349" s="1" t="str">
        <f>VLOOKUP( E349,MST_CM_ORG!A:B,2)</f>
        <v>吉賀町</v>
      </c>
      <c r="G349" s="1" t="str">
        <f>VLOOKUP(D349, MST_CM_OFFICE!A:B,2,FALSE)</f>
        <v>吉賀町全般</v>
      </c>
      <c r="H349" s="1" t="str">
        <f>MST_CM_DEP!B349</f>
        <v>出納室</v>
      </c>
      <c r="I349" s="1" t="str">
        <f t="shared" si="39"/>
        <v>32170100050</v>
      </c>
    </row>
    <row r="350" spans="1:9" x14ac:dyDescent="0.15">
      <c r="A350" s="1" t="str">
        <f>RIGHT(MST_CM_DEP!A350,11)</f>
        <v>32170100060</v>
      </c>
      <c r="B350" s="1" t="e">
        <f t="shared" si="35"/>
        <v>#REF!</v>
      </c>
      <c r="C350" s="1" t="str">
        <f t="shared" si="36"/>
        <v>PPIDEP32170100060</v>
      </c>
      <c r="D350" s="1" t="str">
        <f t="shared" si="37"/>
        <v>PPIOFI321701</v>
      </c>
      <c r="E350" s="1" t="str">
        <f t="shared" si="38"/>
        <v>PPIORG3217</v>
      </c>
      <c r="F350" s="1" t="str">
        <f>VLOOKUP( E350,MST_CM_ORG!A:B,2)</f>
        <v>吉賀町</v>
      </c>
      <c r="G350" s="1" t="str">
        <f>VLOOKUP(D350, MST_CM_OFFICE!A:B,2,FALSE)</f>
        <v>吉賀町全般</v>
      </c>
      <c r="H350" s="1" t="str">
        <f>MST_CM_DEP!B350</f>
        <v>税務課</v>
      </c>
      <c r="I350" s="1" t="str">
        <f t="shared" si="39"/>
        <v>32170100060</v>
      </c>
    </row>
    <row r="351" spans="1:9" x14ac:dyDescent="0.15">
      <c r="A351" s="1" t="str">
        <f>RIGHT(MST_CM_DEP!A351,11)</f>
        <v>32170100070</v>
      </c>
      <c r="B351" s="1" t="e">
        <f t="shared" si="35"/>
        <v>#REF!</v>
      </c>
      <c r="C351" s="1" t="str">
        <f t="shared" si="36"/>
        <v>PPIDEP32170100070</v>
      </c>
      <c r="D351" s="1" t="str">
        <f t="shared" si="37"/>
        <v>PPIOFI321701</v>
      </c>
      <c r="E351" s="1" t="str">
        <f t="shared" si="38"/>
        <v>PPIORG3217</v>
      </c>
      <c r="F351" s="1" t="str">
        <f>VLOOKUP( E351,MST_CM_ORG!A:B,2)</f>
        <v>吉賀町</v>
      </c>
      <c r="G351" s="1" t="str">
        <f>VLOOKUP(D351, MST_CM_OFFICE!A:B,2,FALSE)</f>
        <v>吉賀町全般</v>
      </c>
      <c r="H351" s="1" t="str">
        <f>MST_CM_DEP!B351</f>
        <v>地籍調査課</v>
      </c>
      <c r="I351" s="1" t="str">
        <f t="shared" si="39"/>
        <v>32170100070</v>
      </c>
    </row>
    <row r="352" spans="1:9" x14ac:dyDescent="0.15">
      <c r="A352" s="1" t="str">
        <f>RIGHT(MST_CM_DEP!A352,11)</f>
        <v>32170100080</v>
      </c>
      <c r="B352" s="1" t="e">
        <f t="shared" si="35"/>
        <v>#REF!</v>
      </c>
      <c r="C352" s="1" t="str">
        <f t="shared" si="36"/>
        <v>PPIDEP32170100080</v>
      </c>
      <c r="D352" s="1" t="str">
        <f t="shared" si="37"/>
        <v>PPIOFI321701</v>
      </c>
      <c r="E352" s="1" t="str">
        <f t="shared" si="38"/>
        <v>PPIORG3217</v>
      </c>
      <c r="F352" s="1" t="str">
        <f>VLOOKUP( E352,MST_CM_ORG!A:B,2)</f>
        <v>吉賀町</v>
      </c>
      <c r="G352" s="1" t="str">
        <f>VLOOKUP(D352, MST_CM_OFFICE!A:B,2,FALSE)</f>
        <v>吉賀町全般</v>
      </c>
      <c r="H352" s="1" t="str">
        <f>MST_CM_DEP!B352</f>
        <v>産業課</v>
      </c>
      <c r="I352" s="1" t="str">
        <f t="shared" si="39"/>
        <v>32170100080</v>
      </c>
    </row>
    <row r="353" spans="1:9" x14ac:dyDescent="0.15">
      <c r="A353" s="1" t="str">
        <f>RIGHT(MST_CM_DEP!A353,11)</f>
        <v>32170100090</v>
      </c>
      <c r="B353" s="1" t="e">
        <f t="shared" si="35"/>
        <v>#REF!</v>
      </c>
      <c r="C353" s="1" t="str">
        <f t="shared" si="36"/>
        <v>PPIDEP32170100090</v>
      </c>
      <c r="D353" s="1" t="str">
        <f t="shared" si="37"/>
        <v>PPIOFI321701</v>
      </c>
      <c r="E353" s="1" t="str">
        <f t="shared" si="38"/>
        <v>PPIORG3217</v>
      </c>
      <c r="F353" s="1" t="str">
        <f>VLOOKUP( E353,MST_CM_ORG!A:B,2)</f>
        <v>吉賀町</v>
      </c>
      <c r="G353" s="1" t="str">
        <f>VLOOKUP(D353, MST_CM_OFFICE!A:B,2,FALSE)</f>
        <v>吉賀町全般</v>
      </c>
      <c r="H353" s="1" t="str">
        <f>MST_CM_DEP!B353</f>
        <v>水道課</v>
      </c>
      <c r="I353" s="1" t="str">
        <f t="shared" si="39"/>
        <v>32170100090</v>
      </c>
    </row>
    <row r="354" spans="1:9" x14ac:dyDescent="0.15">
      <c r="A354" s="1" t="str">
        <f>RIGHT(MST_CM_DEP!A354,11)</f>
        <v>32170100100</v>
      </c>
      <c r="B354" s="1" t="e">
        <f t="shared" si="35"/>
        <v>#REF!</v>
      </c>
      <c r="C354" s="1" t="str">
        <f t="shared" si="36"/>
        <v>PPIDEP32170100100</v>
      </c>
      <c r="D354" s="1" t="str">
        <f t="shared" si="37"/>
        <v>PPIOFI321701</v>
      </c>
      <c r="E354" s="1" t="str">
        <f t="shared" si="38"/>
        <v>PPIORG3217</v>
      </c>
      <c r="F354" s="1" t="str">
        <f>VLOOKUP( E354,MST_CM_ORG!A:B,2)</f>
        <v>吉賀町</v>
      </c>
      <c r="G354" s="1" t="str">
        <f>VLOOKUP(D354, MST_CM_OFFICE!A:B,2,FALSE)</f>
        <v>吉賀町全般</v>
      </c>
      <c r="H354" s="1" t="str">
        <f>MST_CM_DEP!B354</f>
        <v>建設課</v>
      </c>
      <c r="I354" s="1" t="str">
        <f t="shared" si="39"/>
        <v>32170100100</v>
      </c>
    </row>
    <row r="355" spans="1:9" x14ac:dyDescent="0.15">
      <c r="A355" s="1" t="str">
        <f>RIGHT(MST_CM_DEP!A355,11)</f>
        <v>32170100110</v>
      </c>
      <c r="B355" s="1" t="e">
        <f>IF(OR(ISERROR(F355),ISERROR(G355)),"",IF(OR(org_name&lt;&gt;F355,ofi_name&lt;&gt;G355),"",CONCATENATE(G355,H355)))</f>
        <v>#REF!</v>
      </c>
      <c r="C355" s="1" t="str">
        <f>"PPIDEP"&amp;A355</f>
        <v>PPIDEP32170100110</v>
      </c>
      <c r="D355" s="1" t="str">
        <f>"PPIOFI"&amp;LEFT(A355,6)</f>
        <v>PPIOFI321701</v>
      </c>
      <c r="E355" s="1" t="str">
        <f>"PPIORG" &amp;LEFT(A355,4)</f>
        <v>PPIORG3217</v>
      </c>
      <c r="F355" s="1" t="str">
        <f>VLOOKUP( E355,MST_CM_ORG!A:B,2)</f>
        <v>吉賀町</v>
      </c>
      <c r="G355" s="1" t="str">
        <f>VLOOKUP(D355, MST_CM_OFFICE!A:B,2,FALSE)</f>
        <v>吉賀町全般</v>
      </c>
      <c r="H355" s="1" t="str">
        <f>MST_CM_DEP!B355</f>
        <v>柿木地域振興室</v>
      </c>
      <c r="I355" s="1" t="str">
        <f>A355</f>
        <v>32170100110</v>
      </c>
    </row>
    <row r="356" spans="1:9" x14ac:dyDescent="0.15">
      <c r="A356" s="1" t="str">
        <f>RIGHT(MST_CM_DEP!A356,11)</f>
        <v>32170100120</v>
      </c>
      <c r="B356" s="1" t="e">
        <f>IF(OR(ISERROR(F356),ISERROR(G356)),"",IF(OR(org_name&lt;&gt;F356,ofi_name&lt;&gt;G356),"",CONCATENATE(G356,H356)))</f>
        <v>#REF!</v>
      </c>
      <c r="C356" s="1" t="str">
        <f>"PPIDEP"&amp;A356</f>
        <v>PPIDEP32170100120</v>
      </c>
      <c r="D356" s="1" t="str">
        <f>"PPIOFI"&amp;LEFT(A356,6)</f>
        <v>PPIOFI321701</v>
      </c>
      <c r="E356" s="1" t="str">
        <f>"PPIORG" &amp;LEFT(A356,4)</f>
        <v>PPIORG3217</v>
      </c>
      <c r="F356" s="1" t="str">
        <f>VLOOKUP( E356,MST_CM_ORG!A:B,2)</f>
        <v>吉賀町</v>
      </c>
      <c r="G356" s="1" t="str">
        <f>VLOOKUP(D356, MST_CM_OFFICE!A:B,2,FALSE)</f>
        <v>吉賀町全般</v>
      </c>
      <c r="H356" s="1" t="str">
        <f>MST_CM_DEP!B356</f>
        <v>教育委員会</v>
      </c>
      <c r="I356" s="1" t="str">
        <f>A356</f>
        <v>32170100120</v>
      </c>
    </row>
  </sheetData>
  <phoneticPr fontId="4"/>
  <pageMargins left="0.78700000000000003" right="0.78700000000000003" top="0.98399999999999999" bottom="0.98399999999999999" header="0.51200000000000001" footer="0.5120000000000000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C28"/>
  <sheetViews>
    <sheetView workbookViewId="0">
      <selection activeCell="B15" sqref="B15"/>
    </sheetView>
  </sheetViews>
  <sheetFormatPr defaultRowHeight="13.5" x14ac:dyDescent="0.15"/>
  <cols>
    <col min="1" max="1" width="11.625" bestFit="1" customWidth="1"/>
    <col min="2" max="2" width="9.625" bestFit="1" customWidth="1"/>
    <col min="3" max="3" width="9.875" bestFit="1" customWidth="1"/>
  </cols>
  <sheetData>
    <row r="1" spans="1:3" x14ac:dyDescent="0.15">
      <c r="A1" s="2" t="s">
        <v>188</v>
      </c>
      <c r="B1" s="2" t="s">
        <v>189</v>
      </c>
      <c r="C1" s="2" t="s">
        <v>201</v>
      </c>
    </row>
    <row r="2" spans="1:3" x14ac:dyDescent="0.15">
      <c r="A2" s="18" t="s">
        <v>670</v>
      </c>
      <c r="B2" s="18" t="s">
        <v>202</v>
      </c>
      <c r="C2" s="18" t="s">
        <v>203</v>
      </c>
    </row>
    <row r="3" spans="1:3" x14ac:dyDescent="0.15">
      <c r="A3" s="18" t="s">
        <v>2508</v>
      </c>
      <c r="B3" s="18" t="s">
        <v>2509</v>
      </c>
      <c r="C3" s="18" t="s">
        <v>203</v>
      </c>
    </row>
    <row r="4" spans="1:3" x14ac:dyDescent="0.15">
      <c r="A4" s="18" t="s">
        <v>2510</v>
      </c>
      <c r="B4" s="18" t="s">
        <v>2511</v>
      </c>
      <c r="C4" s="18" t="s">
        <v>203</v>
      </c>
    </row>
    <row r="5" spans="1:3" x14ac:dyDescent="0.15">
      <c r="A5" s="18" t="s">
        <v>671</v>
      </c>
      <c r="B5" s="18" t="s">
        <v>202</v>
      </c>
      <c r="C5" s="18" t="s">
        <v>203</v>
      </c>
    </row>
    <row r="6" spans="1:3" x14ac:dyDescent="0.15">
      <c r="A6" s="18" t="s">
        <v>2512</v>
      </c>
      <c r="B6" s="18" t="s">
        <v>2509</v>
      </c>
      <c r="C6" s="18" t="s">
        <v>203</v>
      </c>
    </row>
    <row r="7" spans="1:3" x14ac:dyDescent="0.15">
      <c r="A7" s="18" t="s">
        <v>2513</v>
      </c>
      <c r="B7" s="18" t="s">
        <v>2511</v>
      </c>
      <c r="C7" s="18" t="s">
        <v>203</v>
      </c>
    </row>
    <row r="8" spans="1:3" x14ac:dyDescent="0.15">
      <c r="A8" s="18" t="s">
        <v>672</v>
      </c>
      <c r="B8" s="18" t="s">
        <v>202</v>
      </c>
      <c r="C8" s="18" t="s">
        <v>203</v>
      </c>
    </row>
    <row r="9" spans="1:3" x14ac:dyDescent="0.15">
      <c r="A9" s="18" t="s">
        <v>2514</v>
      </c>
      <c r="B9" s="18" t="s">
        <v>2509</v>
      </c>
      <c r="C9" s="18" t="s">
        <v>203</v>
      </c>
    </row>
    <row r="10" spans="1:3" x14ac:dyDescent="0.15">
      <c r="A10" s="18" t="s">
        <v>2515</v>
      </c>
      <c r="B10" s="18" t="s">
        <v>2511</v>
      </c>
      <c r="C10" s="18" t="s">
        <v>203</v>
      </c>
    </row>
    <row r="11" spans="1:3" x14ac:dyDescent="0.15">
      <c r="A11" s="18" t="s">
        <v>673</v>
      </c>
      <c r="B11" s="18" t="s">
        <v>202</v>
      </c>
      <c r="C11" s="18" t="s">
        <v>203</v>
      </c>
    </row>
    <row r="12" spans="1:3" x14ac:dyDescent="0.15">
      <c r="A12" s="18" t="s">
        <v>2516</v>
      </c>
      <c r="B12" s="18" t="s">
        <v>2509</v>
      </c>
      <c r="C12" s="18" t="s">
        <v>203</v>
      </c>
    </row>
    <row r="13" spans="1:3" x14ac:dyDescent="0.15">
      <c r="A13" s="18" t="s">
        <v>2517</v>
      </c>
      <c r="B13" s="18" t="s">
        <v>2511</v>
      </c>
      <c r="C13" s="18" t="s">
        <v>203</v>
      </c>
    </row>
    <row r="14" spans="1:3" x14ac:dyDescent="0.15">
      <c r="A14" s="18" t="s">
        <v>674</v>
      </c>
      <c r="B14" s="18" t="s">
        <v>202</v>
      </c>
      <c r="C14" s="18" t="s">
        <v>203</v>
      </c>
    </row>
    <row r="15" spans="1:3" x14ac:dyDescent="0.15">
      <c r="A15" s="18" t="s">
        <v>2518</v>
      </c>
      <c r="B15" s="18" t="s">
        <v>2509</v>
      </c>
      <c r="C15" s="18" t="s">
        <v>203</v>
      </c>
    </row>
    <row r="16" spans="1:3" x14ac:dyDescent="0.15">
      <c r="A16" s="18" t="s">
        <v>2519</v>
      </c>
      <c r="B16" s="18" t="s">
        <v>2511</v>
      </c>
      <c r="C16" s="18" t="s">
        <v>203</v>
      </c>
    </row>
    <row r="17" spans="1:3" x14ac:dyDescent="0.15">
      <c r="A17" s="18" t="s">
        <v>675</v>
      </c>
      <c r="B17" s="18" t="s">
        <v>202</v>
      </c>
      <c r="C17" s="18" t="s">
        <v>203</v>
      </c>
    </row>
    <row r="18" spans="1:3" x14ac:dyDescent="0.15">
      <c r="A18" s="18" t="s">
        <v>2520</v>
      </c>
      <c r="B18" s="18" t="s">
        <v>2509</v>
      </c>
      <c r="C18" s="18" t="s">
        <v>203</v>
      </c>
    </row>
    <row r="19" spans="1:3" x14ac:dyDescent="0.15">
      <c r="A19" s="18" t="s">
        <v>2521</v>
      </c>
      <c r="B19" s="18" t="s">
        <v>2511</v>
      </c>
      <c r="C19" s="18" t="s">
        <v>203</v>
      </c>
    </row>
    <row r="20" spans="1:3" x14ac:dyDescent="0.15">
      <c r="A20" s="18" t="s">
        <v>660</v>
      </c>
      <c r="B20" s="18" t="s">
        <v>202</v>
      </c>
      <c r="C20" s="18" t="s">
        <v>203</v>
      </c>
    </row>
    <row r="21" spans="1:3" x14ac:dyDescent="0.15">
      <c r="A21" s="18" t="s">
        <v>2522</v>
      </c>
      <c r="B21" s="18" t="s">
        <v>2509</v>
      </c>
      <c r="C21" s="18" t="s">
        <v>203</v>
      </c>
    </row>
    <row r="22" spans="1:3" x14ac:dyDescent="0.15">
      <c r="A22" s="18" t="s">
        <v>2523</v>
      </c>
      <c r="B22" s="18" t="s">
        <v>2511</v>
      </c>
      <c r="C22" s="18" t="s">
        <v>203</v>
      </c>
    </row>
    <row r="23" spans="1:3" x14ac:dyDescent="0.15">
      <c r="A23" s="18" t="s">
        <v>676</v>
      </c>
      <c r="B23" s="18" t="s">
        <v>202</v>
      </c>
      <c r="C23" s="18" t="s">
        <v>203</v>
      </c>
    </row>
    <row r="24" spans="1:3" x14ac:dyDescent="0.15">
      <c r="A24" s="18" t="s">
        <v>2524</v>
      </c>
      <c r="B24" s="18" t="s">
        <v>2509</v>
      </c>
      <c r="C24" s="18" t="s">
        <v>203</v>
      </c>
    </row>
    <row r="25" spans="1:3" x14ac:dyDescent="0.15">
      <c r="A25" s="18" t="s">
        <v>2525</v>
      </c>
      <c r="B25" s="18" t="s">
        <v>2511</v>
      </c>
      <c r="C25" s="18" t="s">
        <v>203</v>
      </c>
    </row>
    <row r="26" spans="1:3" x14ac:dyDescent="0.15">
      <c r="A26" s="18" t="s">
        <v>661</v>
      </c>
      <c r="B26" s="18" t="s">
        <v>202</v>
      </c>
      <c r="C26" s="18" t="s">
        <v>203</v>
      </c>
    </row>
    <row r="27" spans="1:3" x14ac:dyDescent="0.15">
      <c r="A27" s="18" t="s">
        <v>2526</v>
      </c>
      <c r="B27" s="18" t="s">
        <v>2509</v>
      </c>
      <c r="C27" s="18" t="s">
        <v>203</v>
      </c>
    </row>
    <row r="28" spans="1:3" x14ac:dyDescent="0.15">
      <c r="A28" s="18" t="s">
        <v>2527</v>
      </c>
      <c r="B28" s="18" t="s">
        <v>2511</v>
      </c>
      <c r="C28" s="18" t="s">
        <v>203</v>
      </c>
    </row>
  </sheetData>
  <phoneticPr fontId="4"/>
  <pageMargins left="0.78700000000000003" right="0.78700000000000003" top="0.98399999999999999" bottom="0.98399999999999999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11</vt:i4>
      </vt:variant>
    </vt:vector>
  </HeadingPairs>
  <TitlesOfParts>
    <vt:vector size="26" baseType="lpstr">
      <vt:lpstr>災害　R7.7.1</vt:lpstr>
      <vt:lpstr>check</vt:lpstr>
      <vt:lpstr>MST_CM_ORG</vt:lpstr>
      <vt:lpstr>work_org</vt:lpstr>
      <vt:lpstr>MST_CM_OFFICE</vt:lpstr>
      <vt:lpstr>work_ofi</vt:lpstr>
      <vt:lpstr>MST_CM_DEP</vt:lpstr>
      <vt:lpstr>work_dep</vt:lpstr>
      <vt:lpstr>PPI_SPLYCD</vt:lpstr>
      <vt:lpstr>MST_CM_ITEM</vt:lpstr>
      <vt:lpstr>work_item</vt:lpstr>
      <vt:lpstr>MST_CM_BIDMTHD</vt:lpstr>
      <vt:lpstr>work_mthd</vt:lpstr>
      <vt:lpstr>MST_CM_ORDPRID</vt:lpstr>
      <vt:lpstr>work_ordprid</vt:lpstr>
      <vt:lpstr>dep</vt:lpstr>
      <vt:lpstr>item</vt:lpstr>
      <vt:lpstr>MST_CM_DEP</vt:lpstr>
      <vt:lpstr>MST_CM_OFFICE</vt:lpstr>
      <vt:lpstr>MST_CM_ORG</vt:lpstr>
      <vt:lpstr>mthd</vt:lpstr>
      <vt:lpstr>ofi</vt:lpstr>
      <vt:lpstr>ordprid</vt:lpstr>
      <vt:lpstr>org</vt:lpstr>
      <vt:lpstr>'災害　R7.7.1'!Print_Area</vt:lpstr>
      <vt:lpstr>'災害　R7.7.1'!Print_Titles</vt:lpstr>
    </vt:vector>
  </TitlesOfParts>
  <Company>nec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発注見通し情報登録用ファイル</dc:title>
  <dc:creator>ji020110</dc:creator>
  <cp:lastModifiedBy>雲南市</cp:lastModifiedBy>
  <cp:lastPrinted>2023-10-03T12:03:21Z</cp:lastPrinted>
  <dcterms:created xsi:type="dcterms:W3CDTF">2006-08-29T02:56:45Z</dcterms:created>
  <dcterms:modified xsi:type="dcterms:W3CDTF">2025-07-03T07:04:45Z</dcterms:modified>
</cp:coreProperties>
</file>