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jhdhn03001\水道局\01.総務課\008財務共通全般\公営企業に係る「経営比較分析表」の策定\R6分\"/>
    </mc:Choice>
  </mc:AlternateContent>
  <xr:revisionPtr revIDLastSave="0" documentId="13_ncr:1_{C11490D9-85FC-4C45-BF7F-96A344BC51F2}" xr6:coauthVersionLast="47" xr6:coauthVersionMax="47" xr10:uidLastSave="{00000000-0000-0000-0000-000000000000}"/>
  <workbookProtection workbookAlgorithmName="SHA-512" workbookHashValue="9OCYaAihdAjFBmx/FQVeh1mReEcEKLfBiA6wUsN8YjLqBU45A99IYs25E9iePNhj4QUTOcSB2F/UuAJomknqkw==" workbookSaltValue="18kND5FzTBXII1SecCGup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AT8" i="4" s="1"/>
  <c r="R6" i="5"/>
  <c r="AL8" i="4" s="1"/>
  <c r="Q6" i="5"/>
  <c r="W10" i="4" s="1"/>
  <c r="P6" i="5"/>
  <c r="O6" i="5"/>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H85" i="4"/>
  <c r="G85" i="4"/>
  <c r="BB10" i="4"/>
  <c r="AL10" i="4"/>
  <c r="P10" i="4"/>
  <c r="I10" i="4"/>
  <c r="B10" i="4"/>
  <c r="W8" i="4"/>
  <c r="P8" i="4"/>
  <c r="I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<sst xmlns="http://schemas.openxmlformats.org/spreadsheetml/2006/main" count="228" uniqueCount="113">
  <si>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</si>
  <si>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</si>
  <si>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</si>
  <si>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</si>
  <si>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</si>
  <si>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</si>
  <si>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</si>
  <si>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</si>
  <si>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</si>
  <si>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</si>
  <si>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</si>
  <si>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</si>
  <si>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</si>
  <si>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</si>
  <si>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</si>
  <si>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</si>
  <si>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</si>
  <si>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</si>
  <si>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</si>
  <si>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</si>
  <si>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</si>
  <si>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</si>
  <si>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</si>
  <si>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</si>
  <si>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</si>
  <si>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</si>
  <si>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</si>
  <si>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</si>
  <si>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</si>
  <si>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</si>
  <si>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</si>
  <si>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</si>
  <si>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</si>
  <si>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</si>
  <si>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</si>
  <si>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</si>
  <si>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</si>
  <si>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</si>
  <si>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</si>
  <si>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</si>
  <si>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</si>
  <si>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</si>
  <si>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</si>
  <si>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</si>
  <si>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</si>
  <si>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</si>
  <si>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</si>
  <si>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</si>
  <si>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</si>
  <si>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</si>
  <si>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</si>
  <si>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</si>
  <si>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</si>
  <si>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</si>
  <si>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</si>
  <si>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</si>
  <si>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</si>
  <si>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</si>
  <si>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</si>
  <si>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</si>
  <si>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</si>
  <si>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</si>
  <si>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</si>
  <si>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</si>
  <si>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</si>
  <si>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</si>
  <si>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</si>
  <si>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</si>
  <si>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</si>
  <si>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</si>
  <si>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</si>
  <si>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</si>
  <si>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</si>
  <si>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</si>
  <si>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</si>
  <si>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</si>
  <si>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</si>
  <si>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</si>
  <si>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</si>
  <si>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</si>
  <si>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</si>
  <si>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</si>
  <si>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</si>
  <si>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</si>
  <si>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</si>
  <si>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</si>
  <si>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</si>
  <si>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</si>
  <si>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</si>
  <si>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</si>
  <si>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</si>
  <si>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</si>
  <si>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</si>
  <si>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</si>
  <si>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</si>
  <si>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</si>
  <si>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</si>
  <si>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</si>
  <si>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</si>
  <si>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</si>
  <si>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</si>
  <si>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</si>
  <si>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</si>
  <si>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</si>
  <si>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</si>
  <si>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</si>
  <si>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</si>
  <si>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</si>
  <si>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</si>
  <si>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</si>
  <si>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安全・安心で安定した水道の供給を維持させるため、健全な水道事業経営を目指す必要がある。そのため適正な料金水準を目指し、令和７年度から水道料金の改定を予定している。
　管路、施設の老朽化に伴い更新費用が必要となってくるため、企業債等の借入のバランスを確認しつつ、長寿命化、耐震化等の更新事業を行う必要がある。
　また、維持管理の効率化（施設の統廃合や広域化等）を検討し経営基盤の強化に努める。</t>
    <rPh sb="0" eb="2">
      <t>アンゼン</t>
    </rPh>
    <rPh sb="3" eb="5">
      <t>アンシン</t>
    </rPh>
    <rPh sb="6" eb="8">
      <t>アンテイ</t>
    </rPh>
    <rPh sb="10" eb="12">
      <t>スイドウ</t>
    </rPh>
    <rPh sb="13" eb="15">
      <t>キョウキュウ</t>
    </rPh>
    <rPh sb="16" eb="18">
      <t>イジ</t>
    </rPh>
    <rPh sb="24" eb="26">
      <t>ケンゼン</t>
    </rPh>
    <rPh sb="27" eb="31">
      <t>スイドウジギョウ</t>
    </rPh>
    <rPh sb="31" eb="33">
      <t>ケイエイ</t>
    </rPh>
    <rPh sb="34" eb="36">
      <t>メザ</t>
    </rPh>
    <rPh sb="37" eb="39">
      <t>ヒツヨウ</t>
    </rPh>
    <rPh sb="47" eb="49">
      <t>テキセイ</t>
    </rPh>
    <rPh sb="50" eb="52">
      <t>リョウキン</t>
    </rPh>
    <rPh sb="52" eb="54">
      <t>スイジュン</t>
    </rPh>
    <rPh sb="55" eb="57">
      <t>メザ</t>
    </rPh>
    <rPh sb="59" eb="61">
      <t>レイワ</t>
    </rPh>
    <rPh sb="62" eb="64">
      <t>ネンド</t>
    </rPh>
    <rPh sb="66" eb="70">
      <t>スイドウリョウキン</t>
    </rPh>
    <rPh sb="71" eb="73">
      <t>カイテイ</t>
    </rPh>
    <rPh sb="74" eb="76">
      <t>ヨテイ</t>
    </rPh>
    <rPh sb="83" eb="85">
      <t>カンロ</t>
    </rPh>
    <rPh sb="86" eb="88">
      <t>シセツ</t>
    </rPh>
    <rPh sb="89" eb="92">
      <t>ロウキュウカ</t>
    </rPh>
    <rPh sb="93" eb="94">
      <t>トモナ</t>
    </rPh>
    <rPh sb="95" eb="97">
      <t>コウシン</t>
    </rPh>
    <rPh sb="97" eb="99">
      <t>ヒヨウ</t>
    </rPh>
    <rPh sb="100" eb="102">
      <t>ヒツヨウ</t>
    </rPh>
    <rPh sb="111" eb="114">
      <t>キギョウサイ</t>
    </rPh>
    <rPh sb="114" eb="115">
      <t>トウ</t>
    </rPh>
    <rPh sb="116" eb="118">
      <t>カリイレ</t>
    </rPh>
    <rPh sb="124" eb="126">
      <t>カクニン</t>
    </rPh>
    <rPh sb="130" eb="134">
      <t>チョウジュミョウカ</t>
    </rPh>
    <rPh sb="135" eb="138">
      <t>タイシンカ</t>
    </rPh>
    <rPh sb="138" eb="139">
      <t>トウ</t>
    </rPh>
    <rPh sb="140" eb="142">
      <t>コウシン</t>
    </rPh>
    <rPh sb="147" eb="149">
      <t>ヒツヨウ</t>
    </rPh>
    <rPh sb="158" eb="162">
      <t>イジカンリ</t>
    </rPh>
    <rPh sb="163" eb="166">
      <t>コウリツカ</t>
    </rPh>
    <rPh sb="167" eb="169">
      <t>シセツ</t>
    </rPh>
    <rPh sb="170" eb="173">
      <t>トウハイゴウ</t>
    </rPh>
    <rPh sb="174" eb="177">
      <t>コウイキカ</t>
    </rPh>
    <rPh sb="177" eb="178">
      <t>トウ</t>
    </rPh>
    <rPh sb="180" eb="182">
      <t>ケントウ</t>
    </rPh>
    <rPh sb="183" eb="187">
      <t>ケイエイキバン</t>
    </rPh>
    <rPh sb="188" eb="190">
      <t>キョウカ</t>
    </rPh>
    <rPh sb="191" eb="192">
      <t>ツト</t>
    </rPh>
    <phoneticPr fontId="4"/>
  </si>
  <si>
    <t xml:space="preserve">
①経常収支比率は営業外収益の減少により全国平均を下回っている。
③流動比率について、流動負債の減少により平均を上回っている。
④地理的条件と集落の点在により過去からの投資規模は大きい。企業債残高は発行の抑制によって年々低下している。企業債残高対給水収益比率は減少している。
⑤給水に係る費用が給水収益で賄えておらず平均を下回っている。一般会計からの補填を受けながら適正な料金水準を検討していく必要がある。
⑥地理的条件等により費用も多く平均を上回っている。施設数が多いため、投資の効率化や維持管理費の削減に努める必要がある。
⑦小規模施設が多いものの施設利用率は平均値を上回っており、今後も適正管理に努める必要がある。
⑧例年、有収率は平均値を上回っており、施設の適正な維持管理ができている。</t>
    <rPh sb="2" eb="4">
      <t>ケイジョウ</t>
    </rPh>
    <rPh sb="4" eb="6">
      <t>シュウシ</t>
    </rPh>
    <rPh sb="6" eb="8">
      <t>ヒリツ</t>
    </rPh>
    <rPh sb="9" eb="14">
      <t>エイギョウガイシュウエキ</t>
    </rPh>
    <rPh sb="15" eb="17">
      <t>ゲンショウ</t>
    </rPh>
    <rPh sb="20" eb="24">
      <t>ゼンコクヘイキン</t>
    </rPh>
    <rPh sb="35" eb="37">
      <t>リュウドウ</t>
    </rPh>
    <rPh sb="37" eb="39">
      <t>ヒリツ</t>
    </rPh>
    <rPh sb="54" eb="56">
      <t>ヘイキン</t>
    </rPh>
    <rPh sb="67" eb="72">
      <t>チリテキジョウケン</t>
    </rPh>
    <rPh sb="73" eb="75">
      <t>シュウラク</t>
    </rPh>
    <rPh sb="76" eb="78">
      <t>テンザイ</t>
    </rPh>
    <rPh sb="81" eb="83">
      <t>カコ</t>
    </rPh>
    <rPh sb="86" eb="90">
      <t>トウシキボ</t>
    </rPh>
    <rPh sb="91" eb="92">
      <t>オオ</t>
    </rPh>
    <rPh sb="95" eb="97">
      <t>テイカ</t>
    </rPh>
    <rPh sb="102" eb="103">
      <t>オオ</t>
    </rPh>
    <rPh sb="106" eb="108">
      <t>キュウスイ</t>
    </rPh>
    <rPh sb="109" eb="110">
      <t>カカ</t>
    </rPh>
    <rPh sb="111" eb="113">
      <t>ヒヨウ</t>
    </rPh>
    <rPh sb="114" eb="118">
      <t>キュウスイシュウエキ</t>
    </rPh>
    <rPh sb="119" eb="122">
      <t>キギョウサイ</t>
    </rPh>
    <rPh sb="122" eb="124">
      <t>ザンダカ</t>
    </rPh>
    <rPh sb="124" eb="127">
      <t>タイキュウスイ</t>
    </rPh>
    <rPh sb="127" eb="131">
      <t>シュウエキヒリツ</t>
    </rPh>
    <rPh sb="132" eb="134">
      <t>ゲンショウ</t>
    </rPh>
    <rPh sb="139" eb="140">
      <t>マカナ</t>
    </rPh>
    <rPh sb="143" eb="145">
      <t>カイケイ</t>
    </rPh>
    <rPh sb="148" eb="150">
      <t>ホテン</t>
    </rPh>
    <rPh sb="151" eb="152">
      <t>ウ</t>
    </rPh>
    <rPh sb="156" eb="158">
      <t>テキセイ</t>
    </rPh>
    <rPh sb="159" eb="161">
      <t>リョウキン</t>
    </rPh>
    <rPh sb="161" eb="163">
      <t>スイジュン</t>
    </rPh>
    <rPh sb="164" eb="166">
      <t>ケントウ</t>
    </rPh>
    <rPh sb="170" eb="172">
      <t>ヒツヨウ</t>
    </rPh>
    <rPh sb="179" eb="181">
      <t>チリ</t>
    </rPh>
    <rPh sb="181" eb="182">
      <t>テキ</t>
    </rPh>
    <rPh sb="182" eb="184">
      <t>ジョウケン</t>
    </rPh>
    <rPh sb="184" eb="185">
      <t>トウ</t>
    </rPh>
    <rPh sb="188" eb="190">
      <t>ヒヨウ</t>
    </rPh>
    <rPh sb="191" eb="192">
      <t>オオ</t>
    </rPh>
    <rPh sb="193" eb="195">
      <t>ヘイキン</t>
    </rPh>
    <rPh sb="196" eb="197">
      <t>ウエ</t>
    </rPh>
    <rPh sb="197" eb="198">
      <t>マワ</t>
    </rPh>
    <rPh sb="203" eb="206">
      <t>シセツスウ</t>
    </rPh>
    <rPh sb="207" eb="208">
      <t>オオ</t>
    </rPh>
    <rPh sb="212" eb="214">
      <t>トウシ</t>
    </rPh>
    <rPh sb="215" eb="218">
      <t>コウリツカ</t>
    </rPh>
    <rPh sb="219" eb="224">
      <t>イジカンリヒ</t>
    </rPh>
    <rPh sb="225" eb="227">
      <t>サクゲン</t>
    </rPh>
    <rPh sb="228" eb="229">
      <t>ツト</t>
    </rPh>
    <rPh sb="231" eb="233">
      <t>ヒツヨウ</t>
    </rPh>
    <rPh sb="240" eb="243">
      <t>ショウキボ</t>
    </rPh>
    <rPh sb="243" eb="245">
      <t>シセツ</t>
    </rPh>
    <rPh sb="246" eb="247">
      <t>オオ</t>
    </rPh>
    <rPh sb="251" eb="253">
      <t>シセツ</t>
    </rPh>
    <rPh sb="253" eb="256">
      <t>リヨウリツ</t>
    </rPh>
    <rPh sb="257" eb="260">
      <t>ヘイキンチ</t>
    </rPh>
    <rPh sb="261" eb="263">
      <t>ウワマワ</t>
    </rPh>
    <rPh sb="268" eb="270">
      <t>コンゴ</t>
    </rPh>
    <rPh sb="271" eb="273">
      <t>テキセイ</t>
    </rPh>
    <rPh sb="273" eb="275">
      <t>カンリ</t>
    </rPh>
    <rPh sb="276" eb="277">
      <t>ツト</t>
    </rPh>
    <rPh sb="279" eb="281">
      <t>ヒツヨウ</t>
    </rPh>
    <rPh sb="288" eb="290">
      <t>レイネン</t>
    </rPh>
    <rPh sb="291" eb="294">
      <t>ユウシュウリツ</t>
    </rPh>
    <rPh sb="295" eb="298">
      <t>ヘイキンチ</t>
    </rPh>
    <rPh sb="299" eb="301">
      <t>ウワマワ</t>
    </rPh>
    <rPh sb="306" eb="308">
      <t>シセツ</t>
    </rPh>
    <rPh sb="309" eb="311">
      <t>テキセイ</t>
    </rPh>
    <rPh sb="312" eb="316">
      <t>イジカンリ</t>
    </rPh>
    <phoneticPr fontId="4"/>
  </si>
  <si>
    <t>本市の水道施設は、整備の時期が比較的近年のため老朽化を示す各比率は平均を下回っているが、有形固定資産減価焼却率は増加傾向にあり、資産の老朽化が進みつつある。
　また、近年は主に管路の耐震化を目的とした管路の更新、給水区域拡張のための施設整備を行っている。
　今後は老朽化に伴う多額の更新費用が発生すると予測される。事業費の抑制を図りながら計画的な長寿命化、耐震化による更新を行い、管路・施設の健全化を図る必要がある。</t>
    <rPh sb="0" eb="1">
      <t>ホン</t>
    </rPh>
    <rPh sb="1" eb="2">
      <t>シ</t>
    </rPh>
    <rPh sb="3" eb="5">
      <t>スイドウ</t>
    </rPh>
    <rPh sb="5" eb="7">
      <t>シセツ</t>
    </rPh>
    <rPh sb="9" eb="11">
      <t>セイビ</t>
    </rPh>
    <rPh sb="12" eb="14">
      <t>ジキ</t>
    </rPh>
    <rPh sb="15" eb="18">
      <t>ヒカクテキ</t>
    </rPh>
    <rPh sb="18" eb="20">
      <t>キンネン</t>
    </rPh>
    <rPh sb="23" eb="26">
      <t>ロウキュウカ</t>
    </rPh>
    <rPh sb="27" eb="28">
      <t>シメ</t>
    </rPh>
    <rPh sb="29" eb="32">
      <t>カクヒリツ</t>
    </rPh>
    <rPh sb="33" eb="35">
      <t>ヘイキン</t>
    </rPh>
    <rPh sb="36" eb="38">
      <t>シタマワ</t>
    </rPh>
    <rPh sb="44" eb="46">
      <t>ユウケイ</t>
    </rPh>
    <rPh sb="46" eb="50">
      <t>コテイシサン</t>
    </rPh>
    <rPh sb="50" eb="52">
      <t>ゲンカ</t>
    </rPh>
    <rPh sb="52" eb="54">
      <t>ショウキャク</t>
    </rPh>
    <rPh sb="54" eb="55">
      <t>リツ</t>
    </rPh>
    <rPh sb="56" eb="58">
      <t>ゾウカ</t>
    </rPh>
    <rPh sb="58" eb="60">
      <t>ケイコウ</t>
    </rPh>
    <rPh sb="64" eb="66">
      <t>シサン</t>
    </rPh>
    <rPh sb="67" eb="70">
      <t>ロウキュウカ</t>
    </rPh>
    <rPh sb="71" eb="72">
      <t>スス</t>
    </rPh>
    <rPh sb="83" eb="85">
      <t>キンネン</t>
    </rPh>
    <rPh sb="86" eb="87">
      <t>オモ</t>
    </rPh>
    <rPh sb="88" eb="90">
      <t>カンロ</t>
    </rPh>
    <rPh sb="91" eb="94">
      <t>タイシンカ</t>
    </rPh>
    <rPh sb="95" eb="97">
      <t>モクテキ</t>
    </rPh>
    <rPh sb="100" eb="102">
      <t>カンロ</t>
    </rPh>
    <rPh sb="103" eb="105">
      <t>コウシン</t>
    </rPh>
    <rPh sb="106" eb="108">
      <t>キュウスイ</t>
    </rPh>
    <rPh sb="108" eb="110">
      <t>クイキ</t>
    </rPh>
    <rPh sb="110" eb="112">
      <t>カクチョウ</t>
    </rPh>
    <rPh sb="116" eb="118">
      <t>シセツ</t>
    </rPh>
    <rPh sb="118" eb="120">
      <t>セイビ</t>
    </rPh>
    <rPh sb="121" eb="122">
      <t>オコナ</t>
    </rPh>
    <rPh sb="129" eb="131">
      <t>コンゴ</t>
    </rPh>
    <rPh sb="132" eb="135">
      <t>ロウキュウカ</t>
    </rPh>
    <rPh sb="136" eb="137">
      <t>トモナ</t>
    </rPh>
    <rPh sb="138" eb="140">
      <t>タガク</t>
    </rPh>
    <rPh sb="141" eb="143">
      <t>コウシン</t>
    </rPh>
    <rPh sb="143" eb="145">
      <t>ヒヨウ</t>
    </rPh>
    <rPh sb="146" eb="148">
      <t>ハッセイ</t>
    </rPh>
    <rPh sb="151" eb="153">
      <t>ヨソク</t>
    </rPh>
    <rPh sb="157" eb="160">
      <t>ジギョウヒ</t>
    </rPh>
    <rPh sb="161" eb="163">
      <t>ヨクセイ</t>
    </rPh>
    <rPh sb="164" eb="165">
      <t>ハカ</t>
    </rPh>
    <rPh sb="169" eb="172">
      <t>ケイカクテキ</t>
    </rPh>
    <rPh sb="173" eb="177">
      <t>チョウジュミョウカ</t>
    </rPh>
    <rPh sb="178" eb="181">
      <t>タイシンカ</t>
    </rPh>
    <rPh sb="184" eb="186">
      <t>コウシン</t>
    </rPh>
    <rPh sb="187" eb="188">
      <t>オコナ</t>
    </rPh>
    <rPh sb="190" eb="192">
      <t>カンロ</t>
    </rPh>
    <rPh sb="193" eb="195">
      <t>シセツ</t>
    </rPh>
    <rPh sb="196" eb="199">
      <t>ケンゼンカ</t>
    </rPh>
    <rPh sb="200" eb="201">
      <t>ハカ</t>
    </rPh>
    <rPh sb="202" eb="20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</si>
</sst>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0.37</c:v>
                </c:pt>
                <c:pt idx="1">
                  <c:v>0.28999999999999998</c:v>
                </c:pt>
                <c:pt idx="2">
                  <c:v>0.27</c:v>
                </c:pt>
                <c:pt idx="3">
                  <c:v>0.17</c:v>
                </c:pt>
                <c:pt idx="4">
                  <c:v>0.4</c:v>
                </c:pt>
              </c:numCache>
            </c:numRef>
          </c:val>
          <c:extLst>
            <c:ext xmlns:c16="http://schemas.microsoft.com/office/drawing/2014/chart" uri="{C3380CC4-5D6E-409C-BE32-E72D297353CC}">
              <c16:uniqueId val="{00000000-1A37-4F7A-8105-AD0BE3B76C8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1A37-4F7A-8105-AD0BE3B76C8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72.86</c:v>
                </c:pt>
                <c:pt idx="1">
                  <c:v>71.180000000000007</c:v>
                </c:pt>
                <c:pt idx="2">
                  <c:v>70.900000000000006</c:v>
                </c:pt>
                <c:pt idx="3">
                  <c:v>69.430000000000007</c:v>
                </c:pt>
                <c:pt idx="4">
                  <c:v>69.150000000000006</c:v>
                </c:pt>
              </c:numCache>
            </c:numRef>
          </c:val>
          <c:extLst>
            <c:ext xmlns:c16="http://schemas.microsoft.com/office/drawing/2014/chart" uri="{C3380CC4-5D6E-409C-BE32-E72D297353CC}">
              <c16:uniqueId val="{00000000-B10C-4535-8FE8-29DD1222F64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B10C-4535-8FE8-29DD1222F64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88.73</c:v>
                </c:pt>
                <c:pt idx="1">
                  <c:v>89.37</c:v>
                </c:pt>
                <c:pt idx="2">
                  <c:v>89.17</c:v>
                </c:pt>
                <c:pt idx="3">
                  <c:v>88.24</c:v>
                </c:pt>
                <c:pt idx="4">
                  <c:v>87.91</c:v>
                </c:pt>
              </c:numCache>
            </c:numRef>
          </c:val>
          <c:extLst>
            <c:ext xmlns:c16="http://schemas.microsoft.com/office/drawing/2014/chart" uri="{C3380CC4-5D6E-409C-BE32-E72D297353CC}">
              <c16:uniqueId val="{00000000-107C-4BEC-B595-7229C36328B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107C-4BEC-B595-7229C36328B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108.79</c:v>
                </c:pt>
                <c:pt idx="1">
                  <c:v>110.33</c:v>
                </c:pt>
                <c:pt idx="2">
                  <c:v>108.87</c:v>
                </c:pt>
                <c:pt idx="3">
                  <c:v>110.75</c:v>
                </c:pt>
                <c:pt idx="4">
                  <c:v>102.64</c:v>
                </c:pt>
              </c:numCache>
            </c:numRef>
          </c:val>
          <c:extLst>
            <c:ext xmlns:c16="http://schemas.microsoft.com/office/drawing/2014/chart" uri="{C3380CC4-5D6E-409C-BE32-E72D297353CC}">
              <c16:uniqueId val="{00000000-8B43-4E28-9C8C-4BC42B800D1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8B43-4E28-9C8C-4BC42B800D1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45.34</c:v>
                </c:pt>
                <c:pt idx="1">
                  <c:v>47.17</c:v>
                </c:pt>
                <c:pt idx="2">
                  <c:v>49.18</c:v>
                </c:pt>
                <c:pt idx="3">
                  <c:v>50.93</c:v>
                </c:pt>
                <c:pt idx="4">
                  <c:v>52.59</c:v>
                </c:pt>
              </c:numCache>
            </c:numRef>
          </c:val>
          <c:extLst>
            <c:ext xmlns:c16="http://schemas.microsoft.com/office/drawing/2014/chart" uri="{C3380CC4-5D6E-409C-BE32-E72D297353CC}">
              <c16:uniqueId val="{00000000-D702-427C-A360-830ED465B8D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D702-427C-A360-830ED465B8D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10.87</c:v>
                </c:pt>
                <c:pt idx="1">
                  <c:v>12.52</c:v>
                </c:pt>
                <c:pt idx="2">
                  <c:v>17.39</c:v>
                </c:pt>
                <c:pt idx="3">
                  <c:v>17.899999999999999</c:v>
                </c:pt>
                <c:pt idx="4">
                  <c:v>18.420000000000002</c:v>
                </c:pt>
              </c:numCache>
            </c:numRef>
          </c:val>
          <c:extLst>
            <c:ext xmlns:c16="http://schemas.microsoft.com/office/drawing/2014/chart" uri="{C3380CC4-5D6E-409C-BE32-E72D297353CC}">
              <c16:uniqueId val="{00000000-C2AD-4FF8-A8AE-EC62B7555E9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C2AD-4FF8-A8AE-EC62B7555E9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6E-4EDE-B002-94FD096256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F06E-4EDE-B002-94FD096256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331.27</c:v>
                </c:pt>
                <c:pt idx="1">
                  <c:v>354.87</c:v>
                </c:pt>
                <c:pt idx="2">
                  <c:v>366.91</c:v>
                </c:pt>
                <c:pt idx="3">
                  <c:v>276.5</c:v>
                </c:pt>
                <c:pt idx="4">
                  <c:v>335.2</c:v>
                </c:pt>
              </c:numCache>
            </c:numRef>
          </c:val>
          <c:extLst>
            <c:ext xmlns:c16="http://schemas.microsoft.com/office/drawing/2014/chart" uri="{C3380CC4-5D6E-409C-BE32-E72D297353CC}">
              <c16:uniqueId val="{00000000-A9A4-4A36-9726-C079D9F3480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A9A4-4A36-9726-C079D9F3480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750.5</c:v>
                </c:pt>
                <c:pt idx="1">
                  <c:v>701.03</c:v>
                </c:pt>
                <c:pt idx="2">
                  <c:v>647.08000000000004</c:v>
                </c:pt>
                <c:pt idx="3">
                  <c:v>664.4</c:v>
                </c:pt>
                <c:pt idx="4">
                  <c:v>578.07000000000005</c:v>
                </c:pt>
              </c:numCache>
            </c:numRef>
          </c:val>
          <c:extLst>
            <c:ext xmlns:c16="http://schemas.microsoft.com/office/drawing/2014/chart" uri="{C3380CC4-5D6E-409C-BE32-E72D297353CC}">
              <c16:uniqueId val="{00000000-64A9-4AD1-A187-2E833A0F95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64A9-4AD1-A187-2E833A0F95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80.02</c:v>
                </c:pt>
                <c:pt idx="1">
                  <c:v>82.04</c:v>
                </c:pt>
                <c:pt idx="2">
                  <c:v>80</c:v>
                </c:pt>
                <c:pt idx="3">
                  <c:v>74.459999999999994</c:v>
                </c:pt>
                <c:pt idx="4">
                  <c:v>75.77</c:v>
                </c:pt>
              </c:numCache>
            </c:numRef>
          </c:val>
          <c:extLst>
            <c:ext xmlns:c16="http://schemas.microsoft.com/office/drawing/2014/chart" uri="{C3380CC4-5D6E-409C-BE32-E72D297353CC}">
              <c16:uniqueId val="{00000000-AC5F-459D-9E40-3E273779134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AC5F-459D-9E40-3E273779134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295.08999999999997</c:v>
                </c:pt>
                <c:pt idx="1">
                  <c:v>289.66000000000003</c:v>
                </c:pt>
                <c:pt idx="2">
                  <c:v>298.23</c:v>
                </c:pt>
                <c:pt idx="3">
                  <c:v>296.16000000000003</c:v>
                </c:pt>
                <c:pt idx="4">
                  <c:v>315.89</c:v>
                </c:pt>
              </c:numCache>
            </c:numRef>
          </c:val>
          <c:extLst>
            <c:ext xmlns:c16="http://schemas.microsoft.com/office/drawing/2014/chart" uri="{C3380CC4-5D6E-409C-BE32-E72D297353CC}">
              <c16:uniqueId val="{00000000-1686-4096-81C1-44F2260F24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1686-4096-81C1-44F2260F24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島根県　雲南市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58">
        <f>データ!$R$6</f>
        <v>34426</v>
      </c>
      <c r="AM8" s="58"/>
      <c r="AN8" s="58"/>
      <c r="AO8" s="58"/>
      <c r="AP8" s="58"/>
      <c r="AQ8" s="58"/>
      <c r="AR8" s="58"/>
      <c r="AS8" s="58"/>
      <c r="AT8" s="55">
        <f>データ!$S$6</f>
        <v>553.17999999999995</v>
      </c>
      <c r="AU8" s="56"/>
      <c r="AV8" s="56"/>
      <c r="AW8" s="56"/>
      <c r="AX8" s="56"/>
      <c r="AY8" s="56"/>
      <c r="AZ8" s="56"/>
      <c r="BA8" s="56"/>
      <c r="BB8" s="45">
        <f>データ!$T$6</f>
        <v>62.23</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69.67</v>
      </c>
      <c r="J10" s="56"/>
      <c r="K10" s="56"/>
      <c r="L10" s="56"/>
      <c r="M10" s="56"/>
      <c r="N10" s="56"/>
      <c r="O10" s="57"/>
      <c r="P10" s="45">
        <f>データ!$P$6</f>
        <v>92.63</v>
      </c>
      <c r="Q10" s="45"/>
      <c r="R10" s="45"/>
      <c r="S10" s="45"/>
      <c r="T10" s="45"/>
      <c r="U10" s="45"/>
      <c r="V10" s="45"/>
      <c r="W10" s="58">
        <f>データ!$Q$6</f>
        <v>3980</v>
      </c>
      <c r="X10" s="58"/>
      <c r="Y10" s="58"/>
      <c r="Z10" s="58"/>
      <c r="AA10" s="58"/>
      <c r="AB10" s="58"/>
      <c r="AC10" s="58"/>
      <c r="AD10" s="2"/>
      <c r="AE10" s="2"/>
      <c r="AF10" s="2"/>
      <c r="AG10" s="2"/>
      <c r="AH10" s="2"/>
      <c r="AI10" s="2"/>
      <c r="AJ10" s="2"/>
      <c r="AK10" s="2"/>
      <c r="AL10" s="58">
        <f>データ!$U$6</f>
        <v>31675</v>
      </c>
      <c r="AM10" s="58"/>
      <c r="AN10" s="58"/>
      <c r="AO10" s="58"/>
      <c r="AP10" s="58"/>
      <c r="AQ10" s="58"/>
      <c r="AR10" s="58"/>
      <c r="AS10" s="58"/>
      <c r="AT10" s="55">
        <f>データ!$V$6</f>
        <v>236.4</v>
      </c>
      <c r="AU10" s="56"/>
      <c r="AV10" s="56"/>
      <c r="AW10" s="56"/>
      <c r="AX10" s="56"/>
      <c r="AY10" s="56"/>
      <c r="AZ10" s="56"/>
      <c r="BA10" s="56"/>
      <c r="BB10" s="45">
        <f>データ!$W$6</f>
        <v>133.99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111</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fI54n49CoglDbOUUpPaZKy6QobiboLXqTig2iF6cNj6QcncX8Tp9v53rmMHhe37rJoUBAMBKu3Zz0rFWhl1D7w==" saltValue="jV1tXPTV/+i6UVrCBLmT/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322091</v>
      </c>
      <c r="D6" s="20">
        <f t="shared" si="3"/>
        <v>46</v>
      </c>
      <c r="E6" s="20">
        <f t="shared" si="3"/>
        <v>1</v>
      </c>
      <c r="F6" s="20">
        <f t="shared" si="3"/>
        <v>0</v>
      </c>
      <c r="G6" s="20">
        <f t="shared" si="3"/>
        <v>1</v>
      </c>
      <c r="H6" s="20" t="str">
        <f t="shared" si="3"/>
        <v>島根県　雲南市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69.67</v>
      </c>
      <c r="P6" s="21">
        <f t="shared" si="3"/>
        <v>92.63</v>
      </c>
      <c r="Q6" s="21">
        <f t="shared" si="3"/>
        <v>3980</v>
      </c>
      <c r="R6" s="21">
        <f t="shared" si="3"/>
        <v>34426</v>
      </c>
      <c r="S6" s="21">
        <f t="shared" si="3"/>
        <v>553.17999999999995</v>
      </c>
      <c r="T6" s="21">
        <f t="shared" si="3"/>
        <v>62.23</v>
      </c>
      <c r="U6" s="21">
        <f t="shared" si="3"/>
        <v>31675</v>
      </c>
      <c r="V6" s="21">
        <f t="shared" si="3"/>
        <v>236.4</v>
      </c>
      <c r="W6" s="21">
        <f t="shared" si="3"/>
        <v>133.99</v>
      </c>
      <c r="X6" s="22">
        <f>IF(X7="",NA(),X7)</f>
        <v>108.79</v>
      </c>
      <c r="Y6" s="22">
        <f t="shared" ref="Y6:AG6" si="4">IF(Y7="",NA(),Y7)</f>
        <v>110.33</v>
      </c>
      <c r="Z6" s="22">
        <f t="shared" si="4"/>
        <v>108.87</v>
      </c>
      <c r="AA6" s="22">
        <f t="shared" si="4"/>
        <v>110.75</v>
      </c>
      <c r="AB6" s="22">
        <f t="shared" si="4"/>
        <v>102.64</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331.27</v>
      </c>
      <c r="AU6" s="22">
        <f t="shared" ref="AU6:BC6" si="6">IF(AU7="",NA(),AU7)</f>
        <v>354.87</v>
      </c>
      <c r="AV6" s="22">
        <f t="shared" si="6"/>
        <v>366.91</v>
      </c>
      <c r="AW6" s="22">
        <f t="shared" si="6"/>
        <v>276.5</v>
      </c>
      <c r="AX6" s="22">
        <f t="shared" si="6"/>
        <v>335.2</v>
      </c>
      <c r="AY6" s="22">
        <f t="shared" si="6"/>
        <v>327.77</v>
      </c>
      <c r="AZ6" s="22">
        <f t="shared" si="6"/>
        <v>338.02</v>
      </c>
      <c r="BA6" s="22">
        <f t="shared" si="6"/>
        <v>345.94</v>
      </c>
      <c r="BB6" s="22">
        <f t="shared" si="6"/>
        <v>329.7</v>
      </c>
      <c r="BC6" s="22">
        <f t="shared" si="6"/>
        <v>319.99</v>
      </c>
      <c r="BD6" s="21" t="str">
        <f>IF(BD7="","",IF(BD7="-","【-】","【"&amp;SUBSTITUTE(TEXT(BD7,"#,##0.00"),"-","△")&amp;"】"))</f>
        <v>【239.69】</v>
      </c>
      <c r="BE6" s="22">
        <f>IF(BE7="",NA(),BE7)</f>
        <v>750.5</v>
      </c>
      <c r="BF6" s="22">
        <f t="shared" ref="BF6:BN6" si="7">IF(BF7="",NA(),BF7)</f>
        <v>701.03</v>
      </c>
      <c r="BG6" s="22">
        <f t="shared" si="7"/>
        <v>647.08000000000004</v>
      </c>
      <c r="BH6" s="22">
        <f t="shared" si="7"/>
        <v>664.4</v>
      </c>
      <c r="BI6" s="22">
        <f t="shared" si="7"/>
        <v>578.07000000000005</v>
      </c>
      <c r="BJ6" s="22">
        <f t="shared" si="7"/>
        <v>397.1</v>
      </c>
      <c r="BK6" s="22">
        <f t="shared" si="7"/>
        <v>379.91</v>
      </c>
      <c r="BL6" s="22">
        <f t="shared" si="7"/>
        <v>386.61</v>
      </c>
      <c r="BM6" s="22">
        <f t="shared" si="7"/>
        <v>381.56</v>
      </c>
      <c r="BN6" s="22">
        <f t="shared" si="7"/>
        <v>365.55</v>
      </c>
      <c r="BO6" s="21" t="str">
        <f>IF(BO7="","",IF(BO7="-","【-】","【"&amp;SUBSTITUTE(TEXT(BO7,"#,##0.00"),"-","△")&amp;"】"))</f>
        <v>【264.86】</v>
      </c>
      <c r="BP6" s="22">
        <f>IF(BP7="",NA(),BP7)</f>
        <v>80.02</v>
      </c>
      <c r="BQ6" s="22">
        <f t="shared" ref="BQ6:BY6" si="8">IF(BQ7="",NA(),BQ7)</f>
        <v>82.04</v>
      </c>
      <c r="BR6" s="22">
        <f t="shared" si="8"/>
        <v>80</v>
      </c>
      <c r="BS6" s="22">
        <f t="shared" si="8"/>
        <v>74.459999999999994</v>
      </c>
      <c r="BT6" s="22">
        <f t="shared" si="8"/>
        <v>75.77</v>
      </c>
      <c r="BU6" s="22">
        <f t="shared" si="8"/>
        <v>95.79</v>
      </c>
      <c r="BV6" s="22">
        <f t="shared" si="8"/>
        <v>98.3</v>
      </c>
      <c r="BW6" s="22">
        <f t="shared" si="8"/>
        <v>93.82</v>
      </c>
      <c r="BX6" s="22">
        <f t="shared" si="8"/>
        <v>95.04</v>
      </c>
      <c r="BY6" s="22">
        <f t="shared" si="8"/>
        <v>95.42</v>
      </c>
      <c r="BZ6" s="21" t="str">
        <f>IF(BZ7="","",IF(BZ7="-","【-】","【"&amp;SUBSTITUTE(TEXT(BZ7,"#,##0.00"),"-","△")&amp;"】"))</f>
        <v>【97.59】</v>
      </c>
      <c r="CA6" s="22">
        <f>IF(CA7="",NA(),CA7)</f>
        <v>295.08999999999997</v>
      </c>
      <c r="CB6" s="22">
        <f t="shared" ref="CB6:CJ6" si="9">IF(CB7="",NA(),CB7)</f>
        <v>289.66000000000003</v>
      </c>
      <c r="CC6" s="22">
        <f t="shared" si="9"/>
        <v>298.23</v>
      </c>
      <c r="CD6" s="22">
        <f t="shared" si="9"/>
        <v>296.16000000000003</v>
      </c>
      <c r="CE6" s="22">
        <f t="shared" si="9"/>
        <v>315.89</v>
      </c>
      <c r="CF6" s="22">
        <f t="shared" si="9"/>
        <v>171.13</v>
      </c>
      <c r="CG6" s="22">
        <f t="shared" si="9"/>
        <v>173.7</v>
      </c>
      <c r="CH6" s="22">
        <f t="shared" si="9"/>
        <v>178.94</v>
      </c>
      <c r="CI6" s="22">
        <f t="shared" si="9"/>
        <v>180.19</v>
      </c>
      <c r="CJ6" s="22">
        <f t="shared" si="9"/>
        <v>184.25</v>
      </c>
      <c r="CK6" s="21" t="str">
        <f>IF(CK7="","",IF(CK7="-","【-】","【"&amp;SUBSTITUTE(TEXT(CK7,"#,##0.00"),"-","△")&amp;"】"))</f>
        <v>【181.66】</v>
      </c>
      <c r="CL6" s="22">
        <f>IF(CL7="",NA(),CL7)</f>
        <v>72.86</v>
      </c>
      <c r="CM6" s="22">
        <f t="shared" ref="CM6:CU6" si="10">IF(CM7="",NA(),CM7)</f>
        <v>71.180000000000007</v>
      </c>
      <c r="CN6" s="22">
        <f t="shared" si="10"/>
        <v>70.900000000000006</v>
      </c>
      <c r="CO6" s="22">
        <f t="shared" si="10"/>
        <v>69.430000000000007</v>
      </c>
      <c r="CP6" s="22">
        <f t="shared" si="10"/>
        <v>69.150000000000006</v>
      </c>
      <c r="CQ6" s="22">
        <f t="shared" si="10"/>
        <v>60.12</v>
      </c>
      <c r="CR6" s="22">
        <f t="shared" si="10"/>
        <v>60.34</v>
      </c>
      <c r="CS6" s="22">
        <f t="shared" si="10"/>
        <v>59.54</v>
      </c>
      <c r="CT6" s="22">
        <f t="shared" si="10"/>
        <v>59.26</v>
      </c>
      <c r="CU6" s="22">
        <f t="shared" si="10"/>
        <v>60.44</v>
      </c>
      <c r="CV6" s="21" t="str">
        <f>IF(CV7="","",IF(CV7="-","【-】","【"&amp;SUBSTITUTE(TEXT(CV7,"#,##0.00"),"-","△")&amp;"】"))</f>
        <v>【60.21】</v>
      </c>
      <c r="CW6" s="22">
        <f>IF(CW7="",NA(),CW7)</f>
        <v>88.73</v>
      </c>
      <c r="CX6" s="22">
        <f t="shared" ref="CX6:DF6" si="11">IF(CX7="",NA(),CX7)</f>
        <v>89.37</v>
      </c>
      <c r="CY6" s="22">
        <f t="shared" si="11"/>
        <v>89.17</v>
      </c>
      <c r="CZ6" s="22">
        <f t="shared" si="11"/>
        <v>88.24</v>
      </c>
      <c r="DA6" s="22">
        <f t="shared" si="11"/>
        <v>87.91</v>
      </c>
      <c r="DB6" s="22">
        <f t="shared" si="11"/>
        <v>84.24</v>
      </c>
      <c r="DC6" s="22">
        <f t="shared" si="11"/>
        <v>84.19</v>
      </c>
      <c r="DD6" s="22">
        <f t="shared" si="11"/>
        <v>83.93</v>
      </c>
      <c r="DE6" s="22">
        <f t="shared" si="11"/>
        <v>83.84</v>
      </c>
      <c r="DF6" s="22">
        <f t="shared" si="11"/>
        <v>83.39</v>
      </c>
      <c r="DG6" s="21" t="str">
        <f>IF(DG7="","",IF(DG7="-","【-】","【"&amp;SUBSTITUTE(TEXT(DG7,"#,##0.00"),"-","△")&amp;"】"))</f>
        <v>【89.21】</v>
      </c>
      <c r="DH6" s="22">
        <f>IF(DH7="",NA(),DH7)</f>
        <v>45.34</v>
      </c>
      <c r="DI6" s="22">
        <f t="shared" ref="DI6:DQ6" si="12">IF(DI7="",NA(),DI7)</f>
        <v>47.17</v>
      </c>
      <c r="DJ6" s="22">
        <f t="shared" si="12"/>
        <v>49.18</v>
      </c>
      <c r="DK6" s="22">
        <f t="shared" si="12"/>
        <v>50.93</v>
      </c>
      <c r="DL6" s="22">
        <f t="shared" si="12"/>
        <v>52.59</v>
      </c>
      <c r="DM6" s="22">
        <f t="shared" si="12"/>
        <v>48.83</v>
      </c>
      <c r="DN6" s="22">
        <f t="shared" si="12"/>
        <v>49.96</v>
      </c>
      <c r="DO6" s="22">
        <f t="shared" si="12"/>
        <v>50.82</v>
      </c>
      <c r="DP6" s="22">
        <f t="shared" si="12"/>
        <v>51.82</v>
      </c>
      <c r="DQ6" s="22">
        <f t="shared" si="12"/>
        <v>52.53</v>
      </c>
      <c r="DR6" s="21" t="str">
        <f>IF(DR7="","",IF(DR7="-","【-】","【"&amp;SUBSTITUTE(TEXT(DR7,"#,##0.00"),"-","△")&amp;"】"))</f>
        <v>【52.41】</v>
      </c>
      <c r="DS6" s="22">
        <f>IF(DS7="",NA(),DS7)</f>
        <v>10.87</v>
      </c>
      <c r="DT6" s="22">
        <f t="shared" ref="DT6:EB6" si="13">IF(DT7="",NA(),DT7)</f>
        <v>12.52</v>
      </c>
      <c r="DU6" s="22">
        <f t="shared" si="13"/>
        <v>17.39</v>
      </c>
      <c r="DV6" s="22">
        <f t="shared" si="13"/>
        <v>17.899999999999999</v>
      </c>
      <c r="DW6" s="22">
        <f t="shared" si="13"/>
        <v>18.420000000000002</v>
      </c>
      <c r="DX6" s="22">
        <f t="shared" si="13"/>
        <v>18.18</v>
      </c>
      <c r="DY6" s="22">
        <f t="shared" si="13"/>
        <v>19.32</v>
      </c>
      <c r="DZ6" s="22">
        <f t="shared" si="13"/>
        <v>21.16</v>
      </c>
      <c r="EA6" s="22">
        <f t="shared" si="13"/>
        <v>22.72</v>
      </c>
      <c r="EB6" s="22">
        <f t="shared" si="13"/>
        <v>24.16</v>
      </c>
      <c r="EC6" s="21" t="str">
        <f>IF(EC7="","",IF(EC7="-","【-】","【"&amp;SUBSTITUTE(TEXT(EC7,"#,##0.00"),"-","△")&amp;"】"))</f>
        <v>【26.78】</v>
      </c>
      <c r="ED6" s="22">
        <f>IF(ED7="",NA(),ED7)</f>
        <v>0.37</v>
      </c>
      <c r="EE6" s="22">
        <f t="shared" ref="EE6:EM6" si="14">IF(EE7="",NA(),EE7)</f>
        <v>0.28999999999999998</v>
      </c>
      <c r="EF6" s="22">
        <f t="shared" si="14"/>
        <v>0.27</v>
      </c>
      <c r="EG6" s="22">
        <f t="shared" si="14"/>
        <v>0.17</v>
      </c>
      <c r="EH6" s="22">
        <f t="shared" si="14"/>
        <v>0.4</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322091</v>
      </c>
      <c r="D7" s="24">
        <v>46</v>
      </c>
      <c r="E7" s="24">
        <v>1</v>
      </c>
      <c r="F7" s="24">
        <v>0</v>
      </c>
      <c r="G7" s="24">
        <v>1</v>
      </c>
      <c r="H7" s="24" t="s">
        <v>93</v>
      </c>
      <c r="I7" s="24" t="s">
        <v>94</v>
      </c>
      <c r="J7" s="24" t="s">
        <v>95</v>
      </c>
      <c r="K7" s="24" t="s">
        <v>96</v>
      </c>
      <c r="L7" s="24" t="s">
        <v>97</v>
      </c>
      <c r="M7" s="24" t="s">
        <v>98</v>
      </c>
      <c r="N7" s="25" t="s">
        <v>99</v>
      </c>
      <c r="O7" s="25">
        <v>69.67</v>
      </c>
      <c r="P7" s="25">
        <v>92.63</v>
      </c>
      <c r="Q7" s="25">
        <v>3980</v>
      </c>
      <c r="R7" s="25">
        <v>34426</v>
      </c>
      <c r="S7" s="25">
        <v>553.17999999999995</v>
      </c>
      <c r="T7" s="25">
        <v>62.23</v>
      </c>
      <c r="U7" s="25">
        <v>31675</v>
      </c>
      <c r="V7" s="25">
        <v>236.4</v>
      </c>
      <c r="W7" s="25">
        <v>133.99</v>
      </c>
      <c r="X7" s="25">
        <v>108.79</v>
      </c>
      <c r="Y7" s="25">
        <v>110.33</v>
      </c>
      <c r="Z7" s="25">
        <v>108.87</v>
      </c>
      <c r="AA7" s="25">
        <v>110.75</v>
      </c>
      <c r="AB7" s="25">
        <v>102.64</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331.27</v>
      </c>
      <c r="AU7" s="25">
        <v>354.87</v>
      </c>
      <c r="AV7" s="25">
        <v>366.91</v>
      </c>
      <c r="AW7" s="25">
        <v>276.5</v>
      </c>
      <c r="AX7" s="25">
        <v>335.2</v>
      </c>
      <c r="AY7" s="25">
        <v>327.77</v>
      </c>
      <c r="AZ7" s="25">
        <v>338.02</v>
      </c>
      <c r="BA7" s="25">
        <v>345.94</v>
      </c>
      <c r="BB7" s="25">
        <v>329.7</v>
      </c>
      <c r="BC7" s="25">
        <v>319.99</v>
      </c>
      <c r="BD7" s="25">
        <v>239.69</v>
      </c>
      <c r="BE7" s="25">
        <v>750.5</v>
      </c>
      <c r="BF7" s="25">
        <v>701.03</v>
      </c>
      <c r="BG7" s="25">
        <v>647.08000000000004</v>
      </c>
      <c r="BH7" s="25">
        <v>664.4</v>
      </c>
      <c r="BI7" s="25">
        <v>578.07000000000005</v>
      </c>
      <c r="BJ7" s="25">
        <v>397.1</v>
      </c>
      <c r="BK7" s="25">
        <v>379.91</v>
      </c>
      <c r="BL7" s="25">
        <v>386.61</v>
      </c>
      <c r="BM7" s="25">
        <v>381.56</v>
      </c>
      <c r="BN7" s="25">
        <v>365.55</v>
      </c>
      <c r="BO7" s="25">
        <v>264.86</v>
      </c>
      <c r="BP7" s="25">
        <v>80.02</v>
      </c>
      <c r="BQ7" s="25">
        <v>82.04</v>
      </c>
      <c r="BR7" s="25">
        <v>80</v>
      </c>
      <c r="BS7" s="25">
        <v>74.459999999999994</v>
      </c>
      <c r="BT7" s="25">
        <v>75.77</v>
      </c>
      <c r="BU7" s="25">
        <v>95.79</v>
      </c>
      <c r="BV7" s="25">
        <v>98.3</v>
      </c>
      <c r="BW7" s="25">
        <v>93.82</v>
      </c>
      <c r="BX7" s="25">
        <v>95.04</v>
      </c>
      <c r="BY7" s="25">
        <v>95.42</v>
      </c>
      <c r="BZ7" s="25">
        <v>97.59</v>
      </c>
      <c r="CA7" s="25">
        <v>295.08999999999997</v>
      </c>
      <c r="CB7" s="25">
        <v>289.66000000000003</v>
      </c>
      <c r="CC7" s="25">
        <v>298.23</v>
      </c>
      <c r="CD7" s="25">
        <v>296.16000000000003</v>
      </c>
      <c r="CE7" s="25">
        <v>315.89</v>
      </c>
      <c r="CF7" s="25">
        <v>171.13</v>
      </c>
      <c r="CG7" s="25">
        <v>173.7</v>
      </c>
      <c r="CH7" s="25">
        <v>178.94</v>
      </c>
      <c r="CI7" s="25">
        <v>180.19</v>
      </c>
      <c r="CJ7" s="25">
        <v>184.25</v>
      </c>
      <c r="CK7" s="25">
        <v>181.66</v>
      </c>
      <c r="CL7" s="25">
        <v>72.86</v>
      </c>
      <c r="CM7" s="25">
        <v>71.180000000000007</v>
      </c>
      <c r="CN7" s="25">
        <v>70.900000000000006</v>
      </c>
      <c r="CO7" s="25">
        <v>69.430000000000007</v>
      </c>
      <c r="CP7" s="25">
        <v>69.150000000000006</v>
      </c>
      <c r="CQ7" s="25">
        <v>60.12</v>
      </c>
      <c r="CR7" s="25">
        <v>60.34</v>
      </c>
      <c r="CS7" s="25">
        <v>59.54</v>
      </c>
      <c r="CT7" s="25">
        <v>59.26</v>
      </c>
      <c r="CU7" s="25">
        <v>60.44</v>
      </c>
      <c r="CV7" s="25">
        <v>60.21</v>
      </c>
      <c r="CW7" s="25">
        <v>88.73</v>
      </c>
      <c r="CX7" s="25">
        <v>89.37</v>
      </c>
      <c r="CY7" s="25">
        <v>89.17</v>
      </c>
      <c r="CZ7" s="25">
        <v>88.24</v>
      </c>
      <c r="DA7" s="25">
        <v>87.91</v>
      </c>
      <c r="DB7" s="25">
        <v>84.24</v>
      </c>
      <c r="DC7" s="25">
        <v>84.19</v>
      </c>
      <c r="DD7" s="25">
        <v>83.93</v>
      </c>
      <c r="DE7" s="25">
        <v>83.84</v>
      </c>
      <c r="DF7" s="25">
        <v>83.39</v>
      </c>
      <c r="DG7" s="25">
        <v>89.21</v>
      </c>
      <c r="DH7" s="25">
        <v>45.34</v>
      </c>
      <c r="DI7" s="25">
        <v>47.17</v>
      </c>
      <c r="DJ7" s="25">
        <v>49.18</v>
      </c>
      <c r="DK7" s="25">
        <v>50.93</v>
      </c>
      <c r="DL7" s="25">
        <v>52.59</v>
      </c>
      <c r="DM7" s="25">
        <v>48.83</v>
      </c>
      <c r="DN7" s="25">
        <v>49.96</v>
      </c>
      <c r="DO7" s="25">
        <v>50.82</v>
      </c>
      <c r="DP7" s="25">
        <v>51.82</v>
      </c>
      <c r="DQ7" s="25">
        <v>52.53</v>
      </c>
      <c r="DR7" s="25">
        <v>52.41</v>
      </c>
      <c r="DS7" s="25">
        <v>10.87</v>
      </c>
      <c r="DT7" s="25">
        <v>12.52</v>
      </c>
      <c r="DU7" s="25">
        <v>17.39</v>
      </c>
      <c r="DV7" s="25">
        <v>17.899999999999999</v>
      </c>
      <c r="DW7" s="25">
        <v>18.420000000000002</v>
      </c>
      <c r="DX7" s="25">
        <v>18.18</v>
      </c>
      <c r="DY7" s="25">
        <v>19.32</v>
      </c>
      <c r="DZ7" s="25">
        <v>21.16</v>
      </c>
      <c r="EA7" s="25">
        <v>22.72</v>
      </c>
      <c r="EB7" s="25">
        <v>24.16</v>
      </c>
      <c r="EC7" s="25">
        <v>26.78</v>
      </c>
      <c r="ED7" s="25">
        <v>0.37</v>
      </c>
      <c r="EE7" s="25">
        <v>0.28999999999999998</v>
      </c>
      <c r="EF7" s="25">
        <v>0.27</v>
      </c>
      <c r="EG7" s="25">
        <v>0.17</v>
      </c>
      <c r="EH7" s="25">
        <v>0.4</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2025-12-12T09:21:18Z</dcterms:created>
  <dcterms:modified xsi:type="dcterms:W3CDTF">2026-01-26T02:03:52Z</dcterms:modified>
  <cp:category/>
</cp:coreProperties>
</file>