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DAC16818-21ED-4A19-A205-D62E3C10F78D}" xr6:coauthVersionLast="47" xr6:coauthVersionMax="47" xr10:uidLastSave="{00000000-0000-0000-0000-000000000000}"/>
  <workbookProtection workbookAlgorithmName="SHA-512" workbookHashValue="ThXAJTaEhoYygNzheQYMNwyjx+Zqu21hSDUcTzCDSbiXyLbgirftjNyU9pGf1q95KheN58dMaiJCpCxV52TKhA==" workbookSaltValue="4AoBHK9qQ7N3KiULMW/Cy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AL10" i="4"/>
  <c r="I10" i="4"/>
  <c r="AL8" i="4"/>
  <c r="I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<sst xmlns="http://schemas.openxmlformats.org/spreadsheetml/2006/main" count="326" uniqueCount="116">
  <si>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</si>
  <si>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</si>
  <si>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</si>
  <si>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</si>
  <si>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</si>
  <si>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</si>
  <si>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</si>
  <si>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</si>
  <si>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</si>
  <si>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</si>
  <si>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</si>
  <si>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</si>
  <si>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</si>
  <si>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</si>
  <si>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</si>
  <si>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</si>
  <si>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</si>
  <si>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</si>
  <si>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</si>
  <si>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</si>
  <si>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</si>
  <si>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</si>
  <si>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</si>
  <si>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</si>
  <si>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</si>
  <si>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</si>
  <si>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</si>
  <si>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</si>
  <si>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</si>
  <si>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</si>
  <si>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</si>
  <si>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</si>
  <si>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</si>
  <si>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</si>
  <si>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</si>
  <si>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</si>
  <si>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</si>
  <si>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</si>
  <si>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</si>
  <si>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</si>
  <si>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</si>
  <si>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</si>
  <si>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</si>
  <si>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</si>
  <si>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</si>
  <si>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</si>
  <si>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</si>
  <si>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</si>
  <si>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</si>
  <si>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</si>
  <si>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</si>
  <si>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</si>
  <si>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</si>
  <si>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</si>
  <si>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</si>
  <si>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</si>
  <si>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</si>
  <si>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</si>
  <si>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</si>
  <si>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</si>
  <si>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</si>
  <si>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</si>
  <si>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</si>
  <si>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</si>
  <si>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</si>
  <si>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</si>
  <si>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</si>
  <si>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</si>
  <si>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</si>
  <si>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</si>
  <si>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</si>
  <si>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</si>
  <si>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</si>
  <si>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</si>
  <si>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</si>
  <si>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</si>
  <si>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</si>
  <si>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</si>
  <si>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</si>
  <si>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</si>
  <si>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</si>
  <si>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</si>
  <si>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</si>
  <si>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</si>
  <si>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</si>
  <si>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</si>
  <si>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</si>
  <si>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</si>
  <si>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</si>
  <si>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</si>
  <si>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</si>
  <si>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</si>
  <si>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</si>
  <si>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</si>
  <si>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</si>
  <si>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</si>
  <si>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</si>
  <si>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</si>
  <si>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</si>
  <si>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</si>
  <si>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</si>
  <si>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</si>
  <si>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</si>
  <si>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</si>
  <si>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</si>
  <si>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</si>
  <si>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</si>
  <si>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</si>
  <si>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</si>
  <si>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</si>
  <si>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</si>
  <si>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</si>
  <si>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</si>
  <si>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①有形固定資産減価償却率
　供用開始が平成9年で布設から27年経過している。今後、機器設備類の老朽化に伴い修繕費用が必要になってくると想定される。
</t>
    <phoneticPr fontId="4"/>
  </si>
  <si>
    <t>　R4年度、R5年度と使用料改定を行っているが、今後も適正な使用料について定期的に見直ししていく必要がある。
　費用については維持管理の効率化（維持管理経費の削減等）を検討し、経営基盤の強化を図り、持続可能な事業経営を行う必要がある。
  また、経営の透明性を向上させ、事業の経営健全化のため、R6年度から公営企業会計を適用している。</t>
    <phoneticPr fontId="4"/>
  </si>
  <si>
    <t>①経常収支比率
　経常収支比率は100％を超え、平均値を上回っている。
③流動比率
　流動比率は平均値を下回っており、短期支払能力が不足している。
④企業債残高対事業規模比率
　企業債残高に対する一般会計負担額が高いため類似団体の平均値を大幅に下回っている。
⑤経費回収率
　使用料で回収すべき経費を使用料で賄えていない状況であるため、適正な使用料を検討していく必要がある。
⑥汚水処理原価
　有収水量１㎥あたりの汚水処理費用が少ないため類似団体の平均値より下回っている。
⑧水洗化率
　処理区域内で水洗便所を設置して汚水処理している人口の割合は100％である。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</si>
</sst>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4A-4604-B943-EDACE223C3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4A-4604-B943-EDACE223C3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A0-4111-AF0C-2EEE2363D9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ECA0-4111-AF0C-2EEE2363D9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0C5-4F1F-94AF-182865EA09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60C5-4F1F-94AF-182865EA09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128.18</c:v>
                </c:pt>
              </c:numCache>
            </c:numRef>
          </c:val>
          <c:extLst>
            <c:ext xmlns:c16="http://schemas.microsoft.com/office/drawing/2014/chart" uri="{C3380CC4-5D6E-409C-BE32-E72D297353CC}">
              <c16:uniqueId val="{00000000-2E3A-4193-AD1D-50F03DF0CC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2E3A-4193-AD1D-50F03DF0CC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73.180000000000007</c:v>
                </c:pt>
              </c:numCache>
            </c:numRef>
          </c:val>
          <c:extLst>
            <c:ext xmlns:c16="http://schemas.microsoft.com/office/drawing/2014/chart" uri="{C3380CC4-5D6E-409C-BE32-E72D297353CC}">
              <c16:uniqueId val="{00000000-BC16-451B-8AD3-5EF12BAB89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BC16-451B-8AD3-5EF12BAB89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F0-4769-A54F-F731ECE12C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AF0-4769-A54F-F731ECE12C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4C-4AC0-A3DF-1920856E62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354C-4AC0-A3DF-1920856E62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48.87</c:v>
                </c:pt>
              </c:numCache>
            </c:numRef>
          </c:val>
          <c:extLst>
            <c:ext xmlns:c16="http://schemas.microsoft.com/office/drawing/2014/chart" uri="{C3380CC4-5D6E-409C-BE32-E72D297353CC}">
              <c16:uniqueId val="{00000000-B60A-48FC-9B50-7C7D06FD2A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B60A-48FC-9B50-7C7D06FD2A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17.22</c:v>
                </c:pt>
              </c:numCache>
            </c:numRef>
          </c:val>
          <c:extLst>
            <c:ext xmlns:c16="http://schemas.microsoft.com/office/drawing/2014/chart" uri="{C3380CC4-5D6E-409C-BE32-E72D297353CC}">
              <c16:uniqueId val="{00000000-8C84-43EB-81CD-B74E59E20F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8C84-43EB-81CD-B74E59E20F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54.83</c:v>
                </c:pt>
              </c:numCache>
            </c:numRef>
          </c:val>
          <c:extLst>
            <c:ext xmlns:c16="http://schemas.microsoft.com/office/drawing/2014/chart" uri="{C3380CC4-5D6E-409C-BE32-E72D297353CC}">
              <c16:uniqueId val="{00000000-61F5-4C9E-AF61-1ECB8D293B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61F5-4C9E-AF61-1ECB8D293B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314.52999999999997</c:v>
                </c:pt>
              </c:numCache>
            </c:numRef>
          </c:val>
          <c:extLst>
            <c:ext xmlns:c16="http://schemas.microsoft.com/office/drawing/2014/chart" uri="{C3380CC4-5D6E-409C-BE32-E72D297353CC}">
              <c16:uniqueId val="{00000000-615D-45E0-AC88-631635D739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615D-45E0-AC88-631635D739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K22" sqref="BK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34426</v>
      </c>
      <c r="AM8" s="36"/>
      <c r="AN8" s="36"/>
      <c r="AO8" s="36"/>
      <c r="AP8" s="36"/>
      <c r="AQ8" s="36"/>
      <c r="AR8" s="36"/>
      <c r="AS8" s="36"/>
      <c r="AT8" s="37">
        <f>データ!T6</f>
        <v>553.17999999999995</v>
      </c>
      <c r="AU8" s="37"/>
      <c r="AV8" s="37"/>
      <c r="AW8" s="37"/>
      <c r="AX8" s="37"/>
      <c r="AY8" s="37"/>
      <c r="AZ8" s="37"/>
      <c r="BA8" s="37"/>
      <c r="BB8" s="37">
        <f>データ!U6</f>
        <v>62.23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21.29</v>
      </c>
      <c r="J10" s="37"/>
      <c r="K10" s="37"/>
      <c r="L10" s="37"/>
      <c r="M10" s="37"/>
      <c r="N10" s="37"/>
      <c r="O10" s="37"/>
      <c r="P10" s="37">
        <f>データ!P6</f>
        <v>0.34</v>
      </c>
      <c r="Q10" s="37"/>
      <c r="R10" s="37"/>
      <c r="S10" s="37"/>
      <c r="T10" s="37"/>
      <c r="U10" s="37"/>
      <c r="V10" s="37"/>
      <c r="W10" s="37">
        <f>データ!Q6</f>
        <v>100</v>
      </c>
      <c r="X10" s="37"/>
      <c r="Y10" s="37"/>
      <c r="Z10" s="37"/>
      <c r="AA10" s="37"/>
      <c r="AB10" s="37"/>
      <c r="AC10" s="37"/>
      <c r="AD10" s="36">
        <f>データ!R6</f>
        <v>3293</v>
      </c>
      <c r="AE10" s="36"/>
      <c r="AF10" s="36"/>
      <c r="AG10" s="36"/>
      <c r="AH10" s="36"/>
      <c r="AI10" s="36"/>
      <c r="AJ10" s="36"/>
      <c r="AK10" s="2"/>
      <c r="AL10" s="36">
        <f>データ!V6</f>
        <v>117</v>
      </c>
      <c r="AM10" s="36"/>
      <c r="AN10" s="36"/>
      <c r="AO10" s="36"/>
      <c r="AP10" s="36"/>
      <c r="AQ10" s="36"/>
      <c r="AR10" s="36"/>
      <c r="AS10" s="36"/>
      <c r="AT10" s="37">
        <f>データ!W6</f>
        <v>0.03</v>
      </c>
      <c r="AU10" s="37"/>
      <c r="AV10" s="37"/>
      <c r="AW10" s="37"/>
      <c r="AX10" s="37"/>
      <c r="AY10" s="37"/>
      <c r="AZ10" s="37"/>
      <c r="BA10" s="37"/>
      <c r="BB10" s="37">
        <f>データ!X6</f>
        <v>3900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A3MMWjJTB0hnU27Sq80fboIXpKfPswmUeCcHuljT/kTsNtf82JnJh+iuJGQsvPdnraqE4Z8h0jEmnkW1PMvUhg==" saltValue="oDgIuJA5y52cEyM+NyMH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18</v>
      </c>
      <c r="F6" s="19">
        <f t="shared" si="3"/>
        <v>1</v>
      </c>
      <c r="G6" s="19">
        <f t="shared" si="3"/>
        <v>0</v>
      </c>
      <c r="H6" s="19" t="str">
        <f t="shared" si="3"/>
        <v>島根県　雲南市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21.29</v>
      </c>
      <c r="P6" s="20">
        <f t="shared" si="3"/>
        <v>0.34</v>
      </c>
      <c r="Q6" s="20">
        <f t="shared" si="3"/>
        <v>100</v>
      </c>
      <c r="R6" s="20">
        <f t="shared" si="3"/>
        <v>3293</v>
      </c>
      <c r="S6" s="20">
        <f t="shared" si="3"/>
        <v>34426</v>
      </c>
      <c r="T6" s="20">
        <f t="shared" si="3"/>
        <v>553.17999999999995</v>
      </c>
      <c r="U6" s="20">
        <f t="shared" si="3"/>
        <v>62.23</v>
      </c>
      <c r="V6" s="20">
        <f t="shared" si="3"/>
        <v>117</v>
      </c>
      <c r="W6" s="20">
        <f t="shared" si="3"/>
        <v>0.03</v>
      </c>
      <c r="X6" s="20">
        <f t="shared" si="3"/>
        <v>3900</v>
      </c>
      <c r="Y6" s="21" t="str">
        <f>IF(Y7="",NA(),Y7)</f>
        <v>-</v>
      </c>
      <c r="Z6" s="21" t="str">
        <f t="shared" ref="Z6:AH6" si="4">IF(Z7="",NA(),Z7)</f>
        <v>-</v>
      </c>
      <c r="AA6" s="21" t="str">
        <f t="shared" si="4"/>
        <v>-</v>
      </c>
      <c r="AB6" s="21" t="str">
        <f t="shared" si="4"/>
        <v>-</v>
      </c>
      <c r="AC6" s="21">
        <f t="shared" si="4"/>
        <v>128.18</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48.87</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17.22</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54.83</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314.52999999999997</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73.180000000000007</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322091</v>
      </c>
      <c r="D7" s="23">
        <v>46</v>
      </c>
      <c r="E7" s="23">
        <v>18</v>
      </c>
      <c r="F7" s="23">
        <v>1</v>
      </c>
      <c r="G7" s="23">
        <v>0</v>
      </c>
      <c r="H7" s="23" t="s">
        <v>96</v>
      </c>
      <c r="I7" s="23" t="s">
        <v>97</v>
      </c>
      <c r="J7" s="23" t="s">
        <v>98</v>
      </c>
      <c r="K7" s="23" t="s">
        <v>99</v>
      </c>
      <c r="L7" s="23" t="s">
        <v>100</v>
      </c>
      <c r="M7" s="23" t="s">
        <v>101</v>
      </c>
      <c r="N7" s="24" t="s">
        <v>102</v>
      </c>
      <c r="O7" s="24">
        <v>21.29</v>
      </c>
      <c r="P7" s="24">
        <v>0.34</v>
      </c>
      <c r="Q7" s="24">
        <v>100</v>
      </c>
      <c r="R7" s="24">
        <v>3293</v>
      </c>
      <c r="S7" s="24">
        <v>34426</v>
      </c>
      <c r="T7" s="24">
        <v>553.17999999999995</v>
      </c>
      <c r="U7" s="24">
        <v>62.23</v>
      </c>
      <c r="V7" s="24">
        <v>117</v>
      </c>
      <c r="W7" s="24">
        <v>0.03</v>
      </c>
      <c r="X7" s="24">
        <v>3900</v>
      </c>
      <c r="Y7" s="24" t="s">
        <v>102</v>
      </c>
      <c r="Z7" s="24" t="s">
        <v>102</v>
      </c>
      <c r="AA7" s="24" t="s">
        <v>102</v>
      </c>
      <c r="AB7" s="24" t="s">
        <v>102</v>
      </c>
      <c r="AC7" s="24">
        <v>128.18</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48.87</v>
      </c>
      <c r="AZ7" s="24" t="s">
        <v>102</v>
      </c>
      <c r="BA7" s="24" t="s">
        <v>102</v>
      </c>
      <c r="BB7" s="24" t="s">
        <v>102</v>
      </c>
      <c r="BC7" s="24" t="s">
        <v>102</v>
      </c>
      <c r="BD7" s="24">
        <v>113.41</v>
      </c>
      <c r="BE7" s="24">
        <v>114.26</v>
      </c>
      <c r="BF7" s="24" t="s">
        <v>102</v>
      </c>
      <c r="BG7" s="24" t="s">
        <v>102</v>
      </c>
      <c r="BH7" s="24" t="s">
        <v>102</v>
      </c>
      <c r="BI7" s="24" t="s">
        <v>102</v>
      </c>
      <c r="BJ7" s="24">
        <v>17.22</v>
      </c>
      <c r="BK7" s="24" t="s">
        <v>102</v>
      </c>
      <c r="BL7" s="24" t="s">
        <v>102</v>
      </c>
      <c r="BM7" s="24" t="s">
        <v>102</v>
      </c>
      <c r="BN7" s="24" t="s">
        <v>102</v>
      </c>
      <c r="BO7" s="24">
        <v>950.64</v>
      </c>
      <c r="BP7" s="24">
        <v>876.32</v>
      </c>
      <c r="BQ7" s="24" t="s">
        <v>102</v>
      </c>
      <c r="BR7" s="24" t="s">
        <v>102</v>
      </c>
      <c r="BS7" s="24" t="s">
        <v>102</v>
      </c>
      <c r="BT7" s="24" t="s">
        <v>102</v>
      </c>
      <c r="BU7" s="24">
        <v>54.83</v>
      </c>
      <c r="BV7" s="24" t="s">
        <v>102</v>
      </c>
      <c r="BW7" s="24" t="s">
        <v>102</v>
      </c>
      <c r="BX7" s="24" t="s">
        <v>102</v>
      </c>
      <c r="BY7" s="24" t="s">
        <v>102</v>
      </c>
      <c r="BZ7" s="24">
        <v>38.549999999999997</v>
      </c>
      <c r="CA7" s="24">
        <v>39.479999999999997</v>
      </c>
      <c r="CB7" s="24" t="s">
        <v>102</v>
      </c>
      <c r="CC7" s="24" t="s">
        <v>102</v>
      </c>
      <c r="CD7" s="24" t="s">
        <v>102</v>
      </c>
      <c r="CE7" s="24" t="s">
        <v>102</v>
      </c>
      <c r="CF7" s="24">
        <v>314.52999999999997</v>
      </c>
      <c r="CG7" s="24" t="s">
        <v>102</v>
      </c>
      <c r="CH7" s="24" t="s">
        <v>102</v>
      </c>
      <c r="CI7" s="24" t="s">
        <v>102</v>
      </c>
      <c r="CJ7" s="24" t="s">
        <v>102</v>
      </c>
      <c r="CK7" s="24">
        <v>391.34</v>
      </c>
      <c r="CL7" s="24">
        <v>390.09</v>
      </c>
      <c r="CM7" s="24" t="s">
        <v>102</v>
      </c>
      <c r="CN7" s="24" t="s">
        <v>102</v>
      </c>
      <c r="CO7" s="24" t="s">
        <v>102</v>
      </c>
      <c r="CP7" s="24" t="s">
        <v>102</v>
      </c>
      <c r="CQ7" s="24" t="s">
        <v>102</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73.180000000000007</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2025-12-23T06:33:38Z</dcterms:created>
  <dcterms:modified xsi:type="dcterms:W3CDTF">2026-01-26T06:02:14Z</dcterms:modified>
  <cp:category/>
</cp:coreProperties>
</file>