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0.11.16\水道局\01.総務課\008財務共通全般\公営企業に係る「経営比較分析表」の策定\R5分\"/>
    </mc:Choice>
  </mc:AlternateContent>
  <xr:revisionPtr revIDLastSave="0" documentId="13_ncr:1_{0D4A7EFE-AC73-4115-801E-74E406F3F42D}" xr6:coauthVersionLast="47" xr6:coauthVersionMax="47" xr10:uidLastSave="{00000000-0000-0000-0000-000000000000}"/>
  <workbookProtection workbookAlgorithmName="SHA-512" workbookHashValue="Py0MoBHyyxPaClqAIU4WYeYFKadriTtqD0RhtpIaL3WRnaIGLhJdFlj2YaJkUtQlUVe3CbTsl005Y6KLBdWEJg==" workbookSaltValue="CUTHiy2EBMecF+FKXH16d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85" i="4"/>
  <c r="E85" i="4"/>
  <c r="AT10" i="4"/>
  <c r="AL10" i="4"/>
  <c r="AL8" i="4"/>
  <c r="P8"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<sst xmlns="http://schemas.openxmlformats.org/spreadsheetml/2006/main" count="253" uniqueCount="116">
  <si>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</si>
  <si>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</si>
  <si>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</si>
  <si>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</si>
  <si>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</si>
  <si>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</si>
  <si>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</si>
  <si>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</si>
  <si>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</si>
  <si>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</si>
  <si>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</si>
  <si>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</si>
  <si>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</si>
  <si>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</si>
  <si>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</si>
  <si>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</si>
  <si>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</si>
  <si>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</si>
  <si>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</si>
  <si>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</si>
  <si>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</si>
  <si>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</si>
  <si>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</si>
  <si>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</si>
  <si>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</si>
  <si>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</si>
  <si>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</si>
  <si>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</si>
  <si>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</si>
  <si>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</si>
  <si>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</si>
  <si>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</si>
  <si>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</si>
  <si>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</si>
  <si>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</si>
  <si>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</si>
  <si>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</si>
  <si>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</si>
  <si>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</si>
  <si>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</si>
  <si>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</si>
  <si>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</si>
  <si>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</si>
  <si>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</si>
  <si>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</si>
  <si>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</si>
  <si>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</si>
  <si>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</si>
  <si>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</si>
  <si>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</si>
  <si>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</si>
  <si>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</si>
  <si>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</si>
  <si>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</si>
  <si>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</si>
  <si>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</si>
  <si>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</si>
  <si>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</si>
  <si>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</si>
  <si>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</si>
  <si>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</si>
  <si>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</si>
  <si>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</si>
  <si>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</si>
  <si>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</si>
  <si>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</si>
  <si>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</si>
  <si>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</si>
  <si>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</si>
  <si>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</si>
  <si>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</si>
  <si>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</si>
  <si>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</si>
  <si>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</si>
  <si>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</si>
  <si>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</si>
  <si>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</si>
  <si>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</si>
  <si>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</si>
  <si>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</si>
  <si>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</si>
  <si>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</si>
  <si>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</si>
  <si>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</si>
  <si>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</si>
  <si>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</si>
  <si>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</si>
  <si>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</si>
  <si>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</si>
  <si>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</si>
  <si>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</si>
  <si>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</si>
  <si>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</si>
  <si>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</si>
  <si>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</si>
  <si>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</si>
  <si>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</si>
  <si>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</si>
  <si>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</si>
  <si>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</si>
  <si>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</si>
  <si>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</si>
  <si>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</si>
  <si>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</si>
  <si>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</si>
  <si>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</si>
  <si>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</si>
  <si>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</si>
  <si>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</si>
  <si>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</si>
  <si>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</si>
  <si>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</si>
  <si>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</si>
  <si>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経常収支比率は100％を超え、平均値を上回っている。
③流動比率
　流動比率は前年度より高くなっているものの平均値と比べ大きく下回り、事業での短期支払能力が不足している。
④企業債残高対事業規模比率
　企業債残高に対する一般会計負担額が高いため類似団体の平均値を大幅に下回っている。
⑤経費回収率
　R4年度、R5年度と段階的に使用料を改定し、経費回収率は上昇している。平均値と比較しても高い。
⑥汚水処理原価
　汚水処理にかかる経費は前年度より高くなっている。有収水量１㎥あたりの汚水処理費用が少ないため類似団体の平均値より下回っている。
⑦施設利用率
　利用率は施設の対応可能な処理能力に対する一日平均処理水量の割合が類似団体の平均値を上回っている。施設の利用状況や規模は適正である。
⑧水洗化率
　水洗便所を設置して汚水処理している人口の割合が類似団体の平均値を上回っている。100％に近づけるよう水洗化率の向上の取組が必要である。</t>
    <rPh sb="49" eb="52">
      <t>ゼンネンド</t>
    </rPh>
    <rPh sb="54" eb="55">
      <t>タカ</t>
    </rPh>
    <rPh sb="169" eb="171">
      <t>ネンド</t>
    </rPh>
    <rPh sb="172" eb="175">
      <t>ダンカイテキ</t>
    </rPh>
    <phoneticPr fontId="4"/>
  </si>
  <si>
    <t>①有形固定資産減価償却率
　供用開始が平成6年で布設から30年であり償却率としては高くないが、これから施設の更新時期を迎え、計画的な更新、長寿命化を図っていく必要がある。
③管渠改善率
　今後も老朽化に伴い修繕費用が必要になってくると想定されることから、ストックマネジメント計画の策定等により、計画的な更新、長寿命化を図っていく必要がある。</t>
    <phoneticPr fontId="4"/>
  </si>
  <si>
    <t>　R4年度、R5年度の使用料改定によって使用料収入の増を図ったが、適正な使用料水準に設定するよう定期的に見直す必要がある。
  維持管理の効率化（施設の統廃合、事業委託等による維持管理費の削減）を検討し、経営基盤の強化を図り、持続可能な事業経営を行う必要がある。
  また、経営の透明性を向上させ、事業の安定的かつ持続的な運営を目指すため一層の経営健全化が求められる。</t>
    <rPh sb="8" eb="10">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</si>
</sst>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3.1</c:v>
                </c:pt>
                <c:pt idx="2" formatCode="#,##0.00;&quot;△&quot;#,##0.00">
                  <c:v>0</c:v>
                </c:pt>
                <c:pt idx="3">
                  <c:v>2</c:v>
                </c:pt>
                <c:pt idx="4">
                  <c:v>2</c:v>
                </c:pt>
              </c:numCache>
            </c:numRef>
          </c:val>
          <c:extLst>
            <c:ext xmlns:c16="http://schemas.microsoft.com/office/drawing/2014/chart" uri="{C3380CC4-5D6E-409C-BE32-E72D297353CC}">
              <c16:uniqueId val="{00000000-9794-4C76-9FB3-901A0F5CA9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9794-4C76-9FB3-901A0F5CA9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79.19</c:v>
                </c:pt>
                <c:pt idx="2">
                  <c:v>46.89</c:v>
                </c:pt>
                <c:pt idx="3">
                  <c:v>45.35</c:v>
                </c:pt>
                <c:pt idx="4">
                  <c:v>52.04</c:v>
                </c:pt>
              </c:numCache>
            </c:numRef>
          </c:val>
          <c:extLst>
            <c:ext xmlns:c16="http://schemas.microsoft.com/office/drawing/2014/chart" uri="{C3380CC4-5D6E-409C-BE32-E72D297353CC}">
              <c16:uniqueId val="{00000000-B375-4A75-BC73-B9B9553EF5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B375-4A75-BC73-B9B9553EF5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85.44</c:v>
                </c:pt>
                <c:pt idx="2">
                  <c:v>85.56</c:v>
                </c:pt>
                <c:pt idx="3">
                  <c:v>83.71</c:v>
                </c:pt>
                <c:pt idx="4">
                  <c:v>87.12</c:v>
                </c:pt>
              </c:numCache>
            </c:numRef>
          </c:val>
          <c:extLst>
            <c:ext xmlns:c16="http://schemas.microsoft.com/office/drawing/2014/chart" uri="{C3380CC4-5D6E-409C-BE32-E72D297353CC}">
              <c16:uniqueId val="{00000000-7F2D-4CED-861B-8FC2F9AA0A2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7F2D-4CED-861B-8FC2F9AA0A2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120.08</c:v>
                </c:pt>
                <c:pt idx="2">
                  <c:v>121.21</c:v>
                </c:pt>
                <c:pt idx="3">
                  <c:v>118.98</c:v>
                </c:pt>
                <c:pt idx="4">
                  <c:v>132.24</c:v>
                </c:pt>
              </c:numCache>
            </c:numRef>
          </c:val>
          <c:extLst>
            <c:ext xmlns:c16="http://schemas.microsoft.com/office/drawing/2014/chart" uri="{C3380CC4-5D6E-409C-BE32-E72D297353CC}">
              <c16:uniqueId val="{00000000-A1F5-4720-A528-72A556C847A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A1F5-4720-A528-72A556C847A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43.56</c:v>
                </c:pt>
                <c:pt idx="2">
                  <c:v>45.24</c:v>
                </c:pt>
                <c:pt idx="3">
                  <c:v>46.81</c:v>
                </c:pt>
                <c:pt idx="4">
                  <c:v>48.09</c:v>
                </c:pt>
              </c:numCache>
            </c:numRef>
          </c:val>
          <c:extLst>
            <c:ext xmlns:c16="http://schemas.microsoft.com/office/drawing/2014/chart" uri="{C3380CC4-5D6E-409C-BE32-E72D297353CC}">
              <c16:uniqueId val="{00000000-6477-4862-B829-B76F7113C9D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6477-4862-B829-B76F7113C9D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7EA-4BF3-8B2C-4F6129E0488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37EA-4BF3-8B2C-4F6129E0488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936-40BF-A88C-A2166C6DDB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F936-40BF-A88C-A2166C6DDB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10.85</c:v>
                </c:pt>
                <c:pt idx="2">
                  <c:v>3.69</c:v>
                </c:pt>
                <c:pt idx="3">
                  <c:v>9.41</c:v>
                </c:pt>
                <c:pt idx="4">
                  <c:v>34.869999999999997</c:v>
                </c:pt>
              </c:numCache>
            </c:numRef>
          </c:val>
          <c:extLst>
            <c:ext xmlns:c16="http://schemas.microsoft.com/office/drawing/2014/chart" uri="{C3380CC4-5D6E-409C-BE32-E72D297353CC}">
              <c16:uniqueId val="{00000000-9939-42E0-8F14-C44138C6CD0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9939-42E0-8F14-C44138C6CD0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189.45</c:v>
                </c:pt>
                <c:pt idx="2">
                  <c:v>160.34</c:v>
                </c:pt>
                <c:pt idx="3">
                  <c:v>128.91999999999999</c:v>
                </c:pt>
                <c:pt idx="4">
                  <c:v>100.1</c:v>
                </c:pt>
              </c:numCache>
            </c:numRef>
          </c:val>
          <c:extLst>
            <c:ext xmlns:c16="http://schemas.microsoft.com/office/drawing/2014/chart" uri="{C3380CC4-5D6E-409C-BE32-E72D297353CC}">
              <c16:uniqueId val="{00000000-7888-443A-8171-E01B90B7090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7888-443A-8171-E01B90B7090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88.58</c:v>
                </c:pt>
                <c:pt idx="2">
                  <c:v>93.49</c:v>
                </c:pt>
                <c:pt idx="3">
                  <c:v>97.31</c:v>
                </c:pt>
                <c:pt idx="4">
                  <c:v>102.53</c:v>
                </c:pt>
              </c:numCache>
            </c:numRef>
          </c:val>
          <c:extLst>
            <c:ext xmlns:c16="http://schemas.microsoft.com/office/drawing/2014/chart" uri="{C3380CC4-5D6E-409C-BE32-E72D297353CC}">
              <c16:uniqueId val="{00000000-36FB-4F84-B4D7-CCF728891E0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36FB-4F84-B4D7-CCF728891E0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178.3</c:v>
                </c:pt>
                <c:pt idx="2">
                  <c:v>169.21</c:v>
                </c:pt>
                <c:pt idx="3">
                  <c:v>176.15</c:v>
                </c:pt>
                <c:pt idx="4">
                  <c:v>182.59</c:v>
                </c:pt>
              </c:numCache>
            </c:numRef>
          </c:val>
          <c:extLst>
            <c:ext xmlns:c16="http://schemas.microsoft.com/office/drawing/2014/chart" uri="{C3380CC4-5D6E-409C-BE32-E72D297353CC}">
              <c16:uniqueId val="{00000000-FF96-49B1-998C-064E40F37B4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FF96-49B1-998C-064E40F37B4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雲南市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35085</v>
      </c>
      <c r="AM8" s="36"/>
      <c r="AN8" s="36"/>
      <c r="AO8" s="36"/>
      <c r="AP8" s="36"/>
      <c r="AQ8" s="36"/>
      <c r="AR8" s="36"/>
      <c r="AS8" s="36"/>
      <c r="AT8" s="37">
        <f>データ!T6</f>
        <v>553.17999999999995</v>
      </c>
      <c r="AU8" s="37"/>
      <c r="AV8" s="37"/>
      <c r="AW8" s="37"/>
      <c r="AX8" s="37"/>
      <c r="AY8" s="37"/>
      <c r="AZ8" s="37"/>
      <c r="BA8" s="37"/>
      <c r="BB8" s="37">
        <f>データ!U6</f>
        <v>63.42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71.23</v>
      </c>
      <c r="J10" s="37"/>
      <c r="K10" s="37"/>
      <c r="L10" s="37"/>
      <c r="M10" s="37"/>
      <c r="N10" s="37"/>
      <c r="O10" s="37"/>
      <c r="P10" s="37">
        <f>データ!P6</f>
        <v>14.64</v>
      </c>
      <c r="Q10" s="37"/>
      <c r="R10" s="37"/>
      <c r="S10" s="37"/>
      <c r="T10" s="37"/>
      <c r="U10" s="37"/>
      <c r="V10" s="37"/>
      <c r="W10" s="37">
        <f>データ!Q6</f>
        <v>79.599999999999994</v>
      </c>
      <c r="X10" s="37"/>
      <c r="Y10" s="37"/>
      <c r="Z10" s="37"/>
      <c r="AA10" s="37"/>
      <c r="AB10" s="37"/>
      <c r="AC10" s="37"/>
      <c r="AD10" s="36">
        <f>データ!R6</f>
        <v>3293</v>
      </c>
      <c r="AE10" s="36"/>
      <c r="AF10" s="36"/>
      <c r="AG10" s="36"/>
      <c r="AH10" s="36"/>
      <c r="AI10" s="36"/>
      <c r="AJ10" s="36"/>
      <c r="AK10" s="2"/>
      <c r="AL10" s="36">
        <f>データ!V6</f>
        <v>5099</v>
      </c>
      <c r="AM10" s="36"/>
      <c r="AN10" s="36"/>
      <c r="AO10" s="36"/>
      <c r="AP10" s="36"/>
      <c r="AQ10" s="36"/>
      <c r="AR10" s="36"/>
      <c r="AS10" s="36"/>
      <c r="AT10" s="37">
        <f>データ!W6</f>
        <v>1.81</v>
      </c>
      <c r="AU10" s="37"/>
      <c r="AV10" s="37"/>
      <c r="AW10" s="37"/>
      <c r="AX10" s="37"/>
      <c r="AY10" s="37"/>
      <c r="AZ10" s="37"/>
      <c r="BA10" s="37"/>
      <c r="BB10" s="37">
        <f>データ!X6</f>
        <v>2817.13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KVKcR1EmOuftZoasYKmF3wQ+NFfSFKAWElKHLmoS3j4sieEW85JfUMvGX4DfLGnOHygz6ojXJkBOyV6xi6uXqA==" saltValue="QhjOlmgHH/wjv3IvbyuOz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322091</v>
      </c>
      <c r="D6" s="19">
        <f t="shared" si="3"/>
        <v>46</v>
      </c>
      <c r="E6" s="19">
        <f t="shared" si="3"/>
        <v>17</v>
      </c>
      <c r="F6" s="19">
        <f t="shared" si="3"/>
        <v>4</v>
      </c>
      <c r="G6" s="19">
        <f t="shared" si="3"/>
        <v>0</v>
      </c>
      <c r="H6" s="19" t="str">
        <f t="shared" si="3"/>
        <v>島根県　雲南市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71.23</v>
      </c>
      <c r="P6" s="20">
        <f t="shared" si="3"/>
        <v>14.64</v>
      </c>
      <c r="Q6" s="20">
        <f t="shared" si="3"/>
        <v>79.599999999999994</v>
      </c>
      <c r="R6" s="20">
        <f t="shared" si="3"/>
        <v>3293</v>
      </c>
      <c r="S6" s="20">
        <f t="shared" si="3"/>
        <v>35085</v>
      </c>
      <c r="T6" s="20">
        <f t="shared" si="3"/>
        <v>553.17999999999995</v>
      </c>
      <c r="U6" s="20">
        <f t="shared" si="3"/>
        <v>63.42</v>
      </c>
      <c r="V6" s="20">
        <f t="shared" si="3"/>
        <v>5099</v>
      </c>
      <c r="W6" s="20">
        <f t="shared" si="3"/>
        <v>1.81</v>
      </c>
      <c r="X6" s="20">
        <f t="shared" si="3"/>
        <v>2817.13</v>
      </c>
      <c r="Y6" s="21" t="str">
        <f>IF(Y7="",NA(),Y7)</f>
        <v>-</v>
      </c>
      <c r="Z6" s="21">
        <f t="shared" ref="Z6:AH6" si="4">IF(Z7="",NA(),Z7)</f>
        <v>120.08</v>
      </c>
      <c r="AA6" s="21">
        <f t="shared" si="4"/>
        <v>121.21</v>
      </c>
      <c r="AB6" s="21">
        <f t="shared" si="4"/>
        <v>118.98</v>
      </c>
      <c r="AC6" s="21">
        <f t="shared" si="4"/>
        <v>132.24</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10.85</v>
      </c>
      <c r="AW6" s="21">
        <f t="shared" si="6"/>
        <v>3.69</v>
      </c>
      <c r="AX6" s="21">
        <f t="shared" si="6"/>
        <v>9.41</v>
      </c>
      <c r="AY6" s="21">
        <f t="shared" si="6"/>
        <v>34.869999999999997</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1">
        <f t="shared" ref="BG6:BO6" si="7">IF(BG7="",NA(),BG7)</f>
        <v>189.45</v>
      </c>
      <c r="BH6" s="21">
        <f t="shared" si="7"/>
        <v>160.34</v>
      </c>
      <c r="BI6" s="21">
        <f t="shared" si="7"/>
        <v>128.91999999999999</v>
      </c>
      <c r="BJ6" s="21">
        <f t="shared" si="7"/>
        <v>100.1</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88.58</v>
      </c>
      <c r="BS6" s="21">
        <f t="shared" si="8"/>
        <v>93.49</v>
      </c>
      <c r="BT6" s="21">
        <f t="shared" si="8"/>
        <v>97.31</v>
      </c>
      <c r="BU6" s="21">
        <f t="shared" si="8"/>
        <v>102.53</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178.3</v>
      </c>
      <c r="CD6" s="21">
        <f t="shared" si="9"/>
        <v>169.21</v>
      </c>
      <c r="CE6" s="21">
        <f t="shared" si="9"/>
        <v>176.15</v>
      </c>
      <c r="CF6" s="21">
        <f t="shared" si="9"/>
        <v>182.59</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f t="shared" ref="CN6:CV6" si="10">IF(CN7="",NA(),CN7)</f>
        <v>79.19</v>
      </c>
      <c r="CO6" s="21">
        <f t="shared" si="10"/>
        <v>46.89</v>
      </c>
      <c r="CP6" s="21">
        <f t="shared" si="10"/>
        <v>45.35</v>
      </c>
      <c r="CQ6" s="21">
        <f t="shared" si="10"/>
        <v>52.04</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85.44</v>
      </c>
      <c r="CZ6" s="21">
        <f t="shared" si="11"/>
        <v>85.56</v>
      </c>
      <c r="DA6" s="21">
        <f t="shared" si="11"/>
        <v>83.71</v>
      </c>
      <c r="DB6" s="21">
        <f t="shared" si="11"/>
        <v>87.12</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43.56</v>
      </c>
      <c r="DK6" s="21">
        <f t="shared" si="12"/>
        <v>45.24</v>
      </c>
      <c r="DL6" s="21">
        <f t="shared" si="12"/>
        <v>46.81</v>
      </c>
      <c r="DM6" s="21">
        <f t="shared" si="12"/>
        <v>48.09</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1">
        <f t="shared" ref="EF6:EN6" si="14">IF(EF7="",NA(),EF7)</f>
        <v>3.1</v>
      </c>
      <c r="EG6" s="20">
        <f t="shared" si="14"/>
        <v>0</v>
      </c>
      <c r="EH6" s="21">
        <f t="shared" si="14"/>
        <v>2</v>
      </c>
      <c r="EI6" s="21">
        <f t="shared" si="14"/>
        <v>2</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322091</v>
      </c>
      <c r="D7" s="23">
        <v>46</v>
      </c>
      <c r="E7" s="23">
        <v>17</v>
      </c>
      <c r="F7" s="23">
        <v>4</v>
      </c>
      <c r="G7" s="23">
        <v>0</v>
      </c>
      <c r="H7" s="23" t="s">
        <v>96</v>
      </c>
      <c r="I7" s="23" t="s">
        <v>97</v>
      </c>
      <c r="J7" s="23" t="s">
        <v>98</v>
      </c>
      <c r="K7" s="23" t="s">
        <v>99</v>
      </c>
      <c r="L7" s="23" t="s">
        <v>100</v>
      </c>
      <c r="M7" s="23" t="s">
        <v>101</v>
      </c>
      <c r="N7" s="24" t="s">
        <v>102</v>
      </c>
      <c r="O7" s="24">
        <v>71.23</v>
      </c>
      <c r="P7" s="24">
        <v>14.64</v>
      </c>
      <c r="Q7" s="24">
        <v>79.599999999999994</v>
      </c>
      <c r="R7" s="24">
        <v>3293</v>
      </c>
      <c r="S7" s="24">
        <v>35085</v>
      </c>
      <c r="T7" s="24">
        <v>553.17999999999995</v>
      </c>
      <c r="U7" s="24">
        <v>63.42</v>
      </c>
      <c r="V7" s="24">
        <v>5099</v>
      </c>
      <c r="W7" s="24">
        <v>1.81</v>
      </c>
      <c r="X7" s="24">
        <v>2817.13</v>
      </c>
      <c r="Y7" s="24" t="s">
        <v>102</v>
      </c>
      <c r="Z7" s="24">
        <v>120.08</v>
      </c>
      <c r="AA7" s="24">
        <v>121.21</v>
      </c>
      <c r="AB7" s="24">
        <v>118.98</v>
      </c>
      <c r="AC7" s="24">
        <v>132.24</v>
      </c>
      <c r="AD7" s="24" t="s">
        <v>102</v>
      </c>
      <c r="AE7" s="24">
        <v>105.78</v>
      </c>
      <c r="AF7" s="24">
        <v>106.09</v>
      </c>
      <c r="AG7" s="24">
        <v>106.44</v>
      </c>
      <c r="AH7" s="24">
        <v>107.11</v>
      </c>
      <c r="AI7" s="24">
        <v>105.09</v>
      </c>
      <c r="AJ7" s="24" t="s">
        <v>102</v>
      </c>
      <c r="AK7" s="24">
        <v>0</v>
      </c>
      <c r="AL7" s="24">
        <v>0</v>
      </c>
      <c r="AM7" s="24">
        <v>0</v>
      </c>
      <c r="AN7" s="24">
        <v>0</v>
      </c>
      <c r="AO7" s="24" t="s">
        <v>102</v>
      </c>
      <c r="AP7" s="24">
        <v>63.96</v>
      </c>
      <c r="AQ7" s="24">
        <v>69.42</v>
      </c>
      <c r="AR7" s="24">
        <v>72.86</v>
      </c>
      <c r="AS7" s="24">
        <v>69.540000000000006</v>
      </c>
      <c r="AT7" s="24">
        <v>65.73</v>
      </c>
      <c r="AU7" s="24" t="s">
        <v>102</v>
      </c>
      <c r="AV7" s="24">
        <v>10.85</v>
      </c>
      <c r="AW7" s="24">
        <v>3.69</v>
      </c>
      <c r="AX7" s="24">
        <v>9.41</v>
      </c>
      <c r="AY7" s="24">
        <v>34.869999999999997</v>
      </c>
      <c r="AZ7" s="24" t="s">
        <v>102</v>
      </c>
      <c r="BA7" s="24">
        <v>44.24</v>
      </c>
      <c r="BB7" s="24">
        <v>43.07</v>
      </c>
      <c r="BC7" s="24">
        <v>45.42</v>
      </c>
      <c r="BD7" s="24">
        <v>50.63</v>
      </c>
      <c r="BE7" s="24">
        <v>48.91</v>
      </c>
      <c r="BF7" s="24" t="s">
        <v>102</v>
      </c>
      <c r="BG7" s="24">
        <v>189.45</v>
      </c>
      <c r="BH7" s="24">
        <v>160.34</v>
      </c>
      <c r="BI7" s="24">
        <v>128.91999999999999</v>
      </c>
      <c r="BJ7" s="24">
        <v>100.1</v>
      </c>
      <c r="BK7" s="24" t="s">
        <v>102</v>
      </c>
      <c r="BL7" s="24">
        <v>1258.43</v>
      </c>
      <c r="BM7" s="24">
        <v>1163.75</v>
      </c>
      <c r="BN7" s="24">
        <v>1195.47</v>
      </c>
      <c r="BO7" s="24">
        <v>1168.69</v>
      </c>
      <c r="BP7" s="24">
        <v>1156.82</v>
      </c>
      <c r="BQ7" s="24" t="s">
        <v>102</v>
      </c>
      <c r="BR7" s="24">
        <v>88.58</v>
      </c>
      <c r="BS7" s="24">
        <v>93.49</v>
      </c>
      <c r="BT7" s="24">
        <v>97.31</v>
      </c>
      <c r="BU7" s="24">
        <v>102.53</v>
      </c>
      <c r="BV7" s="24" t="s">
        <v>102</v>
      </c>
      <c r="BW7" s="24">
        <v>73.36</v>
      </c>
      <c r="BX7" s="24">
        <v>72.599999999999994</v>
      </c>
      <c r="BY7" s="24">
        <v>69.430000000000007</v>
      </c>
      <c r="BZ7" s="24">
        <v>70.709999999999994</v>
      </c>
      <c r="CA7" s="24">
        <v>75.33</v>
      </c>
      <c r="CB7" s="24" t="s">
        <v>102</v>
      </c>
      <c r="CC7" s="24">
        <v>178.3</v>
      </c>
      <c r="CD7" s="24">
        <v>169.21</v>
      </c>
      <c r="CE7" s="24">
        <v>176.15</v>
      </c>
      <c r="CF7" s="24">
        <v>182.59</v>
      </c>
      <c r="CG7" s="24" t="s">
        <v>102</v>
      </c>
      <c r="CH7" s="24">
        <v>224.88</v>
      </c>
      <c r="CI7" s="24">
        <v>228.64</v>
      </c>
      <c r="CJ7" s="24">
        <v>239.46</v>
      </c>
      <c r="CK7" s="24">
        <v>233.15</v>
      </c>
      <c r="CL7" s="24">
        <v>215.73</v>
      </c>
      <c r="CM7" s="24" t="s">
        <v>102</v>
      </c>
      <c r="CN7" s="24">
        <v>79.19</v>
      </c>
      <c r="CO7" s="24">
        <v>46.89</v>
      </c>
      <c r="CP7" s="24">
        <v>45.35</v>
      </c>
      <c r="CQ7" s="24">
        <v>52.04</v>
      </c>
      <c r="CR7" s="24" t="s">
        <v>102</v>
      </c>
      <c r="CS7" s="24">
        <v>42.4</v>
      </c>
      <c r="CT7" s="24">
        <v>42.28</v>
      </c>
      <c r="CU7" s="24">
        <v>41.06</v>
      </c>
      <c r="CV7" s="24">
        <v>42.09</v>
      </c>
      <c r="CW7" s="24">
        <v>43.28</v>
      </c>
      <c r="CX7" s="24" t="s">
        <v>102</v>
      </c>
      <c r="CY7" s="24">
        <v>85.44</v>
      </c>
      <c r="CZ7" s="24">
        <v>85.56</v>
      </c>
      <c r="DA7" s="24">
        <v>83.71</v>
      </c>
      <c r="DB7" s="24">
        <v>87.12</v>
      </c>
      <c r="DC7" s="24" t="s">
        <v>102</v>
      </c>
      <c r="DD7" s="24">
        <v>84.19</v>
      </c>
      <c r="DE7" s="24">
        <v>84.34</v>
      </c>
      <c r="DF7" s="24">
        <v>84.34</v>
      </c>
      <c r="DG7" s="24">
        <v>84.73</v>
      </c>
      <c r="DH7" s="24">
        <v>86.21</v>
      </c>
      <c r="DI7" s="24" t="s">
        <v>102</v>
      </c>
      <c r="DJ7" s="24">
        <v>43.56</v>
      </c>
      <c r="DK7" s="24">
        <v>45.24</v>
      </c>
      <c r="DL7" s="24">
        <v>46.81</v>
      </c>
      <c r="DM7" s="24">
        <v>48.09</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3.1</v>
      </c>
      <c r="EG7" s="24">
        <v>0</v>
      </c>
      <c r="EH7" s="24">
        <v>2</v>
      </c>
      <c r="EI7" s="24">
        <v>2</v>
      </c>
      <c r="EJ7" s="24" t="s">
        <v>102</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2025-01-24T07:13:25Z</dcterms:created>
  <dcterms:modified xsi:type="dcterms:W3CDTF">2025-02-05T02:39:15Z</dcterms:modified>
  <cp:category/>
</cp:coreProperties>
</file>