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R1分\上水\"/>
    </mc:Choice>
  </mc:AlternateContent>
  <workbookProtection workbookAlgorithmName="SHA-512" workbookHashValue="0Q/tYMQt/eoxnTWYyTOML4+AcqT+aSUGqeZ/Bsvg6hkjUhcA2RtSDNFiMiJSp5vpUIUF04hH9kq65iXSD158LA==" workbookSaltValue="EnzMhHvtN8BVoCgcMsML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<sst xmlns="http://schemas.openxmlformats.org/spreadsheetml/2006/main" count="228" uniqueCount="113">
  <si>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</si>
  <si>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</si>
  <si>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</si>
  <si>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</si>
  <si>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</si>
  <si>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</si>
  <si>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</si>
  <si>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</si>
  <si>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</si>
  <si>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</si>
  <si>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</si>
  <si>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</si>
  <si>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</si>
  <si>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</si>
  <si>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</si>
  <si>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</si>
  <si>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</si>
  <si>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</si>
  <si>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</si>
  <si>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</si>
  <si>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</si>
  <si>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</si>
  <si>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</si>
  <si>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</si>
  <si>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</si>
  <si>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</si>
  <si>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</si>
  <si>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</si>
  <si>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</si>
  <si>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</si>
  <si>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</si>
  <si>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</si>
  <si>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</si>
  <si>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</si>
  <si>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</si>
  <si>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</si>
  <si>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</si>
  <si>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</si>
  <si>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</si>
  <si>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</si>
  <si>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</si>
  <si>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</si>
  <si>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</si>
  <si>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</si>
  <si>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</si>
  <si>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</si>
  <si>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</si>
  <si>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</si>
  <si>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</si>
  <si>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</si>
  <si>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</si>
  <si>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</si>
  <si>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</si>
  <si>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</si>
  <si>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</si>
  <si>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</si>
  <si>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</si>
  <si>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</si>
  <si>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</si>
  <si>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</si>
  <si>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</si>
  <si>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</si>
  <si>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</si>
  <si>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</si>
  <si>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</si>
  <si>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</si>
  <si>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</si>
  <si>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</si>
  <si>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</si>
  <si>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</si>
  <si>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</si>
  <si>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</si>
  <si>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</si>
  <si>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</si>
  <si>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</si>
  <si>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</si>
  <si>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</si>
  <si>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</si>
  <si>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</si>
  <si>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</si>
  <si>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</si>
  <si>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</si>
  <si>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</si>
  <si>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</si>
  <si>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</si>
  <si>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</si>
  <si>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</si>
  <si>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</si>
  <si>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</si>
  <si>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</si>
  <si>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</si>
  <si>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</si>
  <si>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</si>
  <si>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</si>
  <si>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</si>
  <si>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</si>
  <si>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</si>
  <si>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</si>
  <si>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</si>
  <si>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</si>
  <si>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</si>
  <si>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</si>
  <si>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</si>
  <si>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</si>
  <si>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</si>
  <si>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</si>
  <si>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</si>
  <si>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</si>
  <si>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</si>
  <si>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</si>
  <si>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安全・安心で安定した水道の供給を持続させるため、一層の経営健全化が求められることから、適正な料金水準を保ち、有収率の向上を図る。
　また、維持管理の効率化（施設の統廃合や広域化等）を検討し経営基盤の強化に努める。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28" eb="30">
      <t>ケイエイ</t>
    </rPh>
    <rPh sb="30" eb="33">
      <t>ケンゼンカ</t>
    </rPh>
    <rPh sb="34" eb="35">
      <t>モト</t>
    </rPh>
    <rPh sb="44" eb="46">
      <t>テキセイ</t>
    </rPh>
    <rPh sb="47" eb="49">
      <t>リョウキン</t>
    </rPh>
    <rPh sb="49" eb="51">
      <t>スイジュン</t>
    </rPh>
    <rPh sb="52" eb="53">
      <t>タモ</t>
    </rPh>
    <rPh sb="55" eb="58">
      <t>ユウシュウリツ</t>
    </rPh>
    <rPh sb="59" eb="61">
      <t>コウジョウ</t>
    </rPh>
    <rPh sb="62" eb="63">
      <t>ハカ</t>
    </rPh>
    <rPh sb="70" eb="74">
      <t>イジカンリ</t>
    </rPh>
    <rPh sb="75" eb="78">
      <t>コウリツカ</t>
    </rPh>
    <rPh sb="79" eb="81">
      <t>シセツ</t>
    </rPh>
    <rPh sb="82" eb="85">
      <t>トウハイゴウ</t>
    </rPh>
    <rPh sb="86" eb="89">
      <t>コウイキカ</t>
    </rPh>
    <rPh sb="89" eb="90">
      <t>トウ</t>
    </rPh>
    <rPh sb="92" eb="94">
      <t>ケントウ</t>
    </rPh>
    <rPh sb="95" eb="97">
      <t>ケイエイ</t>
    </rPh>
    <rPh sb="97" eb="99">
      <t>キバン</t>
    </rPh>
    <rPh sb="100" eb="102">
      <t>キョウカ</t>
    </rPh>
    <rPh sb="103" eb="104">
      <t>ツト</t>
    </rPh>
    <phoneticPr fontId="4"/>
  </si>
  <si>
    <t>　本市の水道施設は、投資の時期が比較的若いため老朽化を示す各比率は平均より下回っている。
　また、近年、旧簡易水道を含む施設の更新や給水区域拡張のための施設整備を行っている。
　しかしながら、近い将来老朽化に伴う多額の更新費用が発生すると予測されるため、長寿命化を図り事業費を抑えながら、計画的に耐震性も考慮し更新を進め施設の健全化を図る必要がある。</t>
    <rPh sb="1" eb="2">
      <t>ホン</t>
    </rPh>
    <rPh sb="2" eb="3">
      <t>シ</t>
    </rPh>
    <rPh sb="4" eb="8">
      <t>スイドウシセツ</t>
    </rPh>
    <rPh sb="10" eb="12">
      <t>トウシ</t>
    </rPh>
    <rPh sb="13" eb="15">
      <t>ジキ</t>
    </rPh>
    <rPh sb="16" eb="19">
      <t>ヒカクテキ</t>
    </rPh>
    <rPh sb="19" eb="20">
      <t>ワカ</t>
    </rPh>
    <rPh sb="23" eb="26">
      <t>ロウキュウカ</t>
    </rPh>
    <rPh sb="27" eb="28">
      <t>シメ</t>
    </rPh>
    <rPh sb="29" eb="30">
      <t>カク</t>
    </rPh>
    <rPh sb="30" eb="32">
      <t>ヒリツ</t>
    </rPh>
    <rPh sb="37" eb="39">
      <t>シタマワ</t>
    </rPh>
    <rPh sb="49" eb="51">
      <t>キンネン</t>
    </rPh>
    <rPh sb="52" eb="53">
      <t>キュウ</t>
    </rPh>
    <rPh sb="53" eb="57">
      <t>カンイスイドウ</t>
    </rPh>
    <rPh sb="58" eb="59">
      <t>フク</t>
    </rPh>
    <rPh sb="60" eb="62">
      <t>シセツ</t>
    </rPh>
    <rPh sb="63" eb="65">
      <t>コウシン</t>
    </rPh>
    <rPh sb="66" eb="68">
      <t>キュウスイ</t>
    </rPh>
    <rPh sb="68" eb="70">
      <t>クイキ</t>
    </rPh>
    <rPh sb="70" eb="72">
      <t>カクチョウ</t>
    </rPh>
    <rPh sb="76" eb="78">
      <t>シセツ</t>
    </rPh>
    <rPh sb="78" eb="80">
      <t>セイビ</t>
    </rPh>
    <rPh sb="81" eb="82">
      <t>オコナ</t>
    </rPh>
    <rPh sb="96" eb="97">
      <t>チカ</t>
    </rPh>
    <rPh sb="98" eb="100">
      <t>ショウライ</t>
    </rPh>
    <rPh sb="100" eb="103">
      <t>ロウキュウカ</t>
    </rPh>
    <rPh sb="104" eb="105">
      <t>トモナ</t>
    </rPh>
    <rPh sb="106" eb="108">
      <t>タガク</t>
    </rPh>
    <rPh sb="109" eb="111">
      <t>コウシン</t>
    </rPh>
    <rPh sb="111" eb="113">
      <t>ヒヨウ</t>
    </rPh>
    <rPh sb="114" eb="116">
      <t>ハッセイ</t>
    </rPh>
    <rPh sb="119" eb="121">
      <t>ヨソク</t>
    </rPh>
    <rPh sb="127" eb="129">
      <t>チョウジュ</t>
    </rPh>
    <rPh sb="129" eb="130">
      <t>イノチ</t>
    </rPh>
    <rPh sb="130" eb="131">
      <t>カ</t>
    </rPh>
    <rPh sb="132" eb="133">
      <t>ハカ</t>
    </rPh>
    <rPh sb="134" eb="137">
      <t>ジギョウヒ</t>
    </rPh>
    <rPh sb="138" eb="139">
      <t>オサ</t>
    </rPh>
    <rPh sb="144" eb="147">
      <t>ケイカクテキ</t>
    </rPh>
    <rPh sb="148" eb="151">
      <t>タイシンセイ</t>
    </rPh>
    <rPh sb="152" eb="154">
      <t>コウリョ</t>
    </rPh>
    <rPh sb="155" eb="157">
      <t>コウシン</t>
    </rPh>
    <rPh sb="158" eb="159">
      <t>スス</t>
    </rPh>
    <rPh sb="160" eb="162">
      <t>シセツ</t>
    </rPh>
    <rPh sb="163" eb="166">
      <t>ケンゼンカ</t>
    </rPh>
    <rPh sb="167" eb="168">
      <t>ハカ</t>
    </rPh>
    <rPh sb="169" eb="171">
      <t>ヒツヨウ</t>
    </rPh>
    <phoneticPr fontId="4"/>
  </si>
  <si>
    <t>●H29年度の簡易水道統合の影響により、全体的に指標の数値に変動が起きている。
➀経常収支比率は、全国平均より下回っているものの、費用の抑制やH29年度の料金改定により100パーセントを超す比率を維持している。
③流動比率について、H28年度までは全国平均を上回っていたが、H29年度の簡易水道統合による流動負債増加の影響等でH29年度以降は下回っている。今後も現金などの流動資産を維持し比率を保つ必要がある。
④地理的条件と集落の点在により過去からの投資規模は大きい。簡易水道統合により企業債残高も大きく増加したため、今後も企業債発行抑制に努め、着実な償還を行い、比率の抑制に努めなければならない。
⑤簡易水道統合の影響が大きく、給水に係る費用が給水収益で賄えておらず平均を下回っている。一般会計からの一定の補填を受けながらも、適正な料金水準を保っていく必要がある。
⑥地理的条件等により費用も多く平均を上回っている。簡易水道統合により施設数も多くなり、今以上に投資の効率化や維持管理費の削減に努める必要がある。
⑦漏水が生じた場合の迅速な対応及び施設の適正管理に努める。
⑧例年有収率は平均値を上回っており、施設の稼働状況が収益に反映されていると言える。一層の有収率向上に努める。</t>
    <rPh sb="4" eb="6">
      <t>ネンド</t>
    </rPh>
    <rPh sb="7" eb="9">
      <t>カンイ</t>
    </rPh>
    <rPh sb="9" eb="11">
      <t>スイドウ</t>
    </rPh>
    <rPh sb="11" eb="13">
      <t>トウゴウ</t>
    </rPh>
    <rPh sb="14" eb="16">
      <t>エイキョウ</t>
    </rPh>
    <rPh sb="20" eb="23">
      <t>ゼンタイテキ</t>
    </rPh>
    <rPh sb="24" eb="26">
      <t>シヒョウ</t>
    </rPh>
    <rPh sb="27" eb="29">
      <t>スウチ</t>
    </rPh>
    <rPh sb="30" eb="32">
      <t>ヘンドウ</t>
    </rPh>
    <rPh sb="33" eb="34">
      <t>オ</t>
    </rPh>
    <rPh sb="41" eb="43">
      <t>ケイジョウ</t>
    </rPh>
    <rPh sb="43" eb="47">
      <t>シュウシヒリツ</t>
    </rPh>
    <rPh sb="49" eb="51">
      <t>ゼンコク</t>
    </rPh>
    <rPh sb="51" eb="53">
      <t>ヘイキン</t>
    </rPh>
    <rPh sb="55" eb="57">
      <t>シタマワ</t>
    </rPh>
    <rPh sb="65" eb="67">
      <t>ヒヨウ</t>
    </rPh>
    <rPh sb="68" eb="70">
      <t>ヨクセイ</t>
    </rPh>
    <rPh sb="74" eb="76">
      <t>ネンド</t>
    </rPh>
    <rPh sb="77" eb="79">
      <t>リョウキン</t>
    </rPh>
    <rPh sb="79" eb="81">
      <t>カイテイ</t>
    </rPh>
    <rPh sb="93" eb="94">
      <t>コ</t>
    </rPh>
    <rPh sb="95" eb="97">
      <t>ヒリツ</t>
    </rPh>
    <rPh sb="98" eb="100">
      <t>イジ</t>
    </rPh>
    <rPh sb="107" eb="109">
      <t>リュウドウ</t>
    </rPh>
    <rPh sb="109" eb="111">
      <t>ヒリツ</t>
    </rPh>
    <rPh sb="119" eb="121">
      <t>ネンド</t>
    </rPh>
    <rPh sb="124" eb="126">
      <t>ゼンコク</t>
    </rPh>
    <rPh sb="126" eb="128">
      <t>ヘイキン</t>
    </rPh>
    <rPh sb="129" eb="130">
      <t>ウエ</t>
    </rPh>
    <rPh sb="130" eb="131">
      <t>マワ</t>
    </rPh>
    <rPh sb="140" eb="142">
      <t>ネンド</t>
    </rPh>
    <rPh sb="143" eb="145">
      <t>カンイ</t>
    </rPh>
    <rPh sb="145" eb="147">
      <t>スイドウ</t>
    </rPh>
    <rPh sb="147" eb="149">
      <t>トウゴウ</t>
    </rPh>
    <rPh sb="152" eb="154">
      <t>リュウドウ</t>
    </rPh>
    <rPh sb="154" eb="156">
      <t>フサイ</t>
    </rPh>
    <rPh sb="156" eb="158">
      <t>ゾウカ</t>
    </rPh>
    <rPh sb="159" eb="161">
      <t>エイキョウ</t>
    </rPh>
    <rPh sb="161" eb="162">
      <t>トウ</t>
    </rPh>
    <rPh sb="166" eb="168">
      <t>ネンド</t>
    </rPh>
    <rPh sb="207" eb="210">
      <t>チリテキ</t>
    </rPh>
    <rPh sb="210" eb="212">
      <t>ジョウケン</t>
    </rPh>
    <rPh sb="213" eb="215">
      <t>シュウラク</t>
    </rPh>
    <rPh sb="216" eb="218">
      <t>テンザイ</t>
    </rPh>
    <rPh sb="221" eb="223">
      <t>カコ</t>
    </rPh>
    <rPh sb="226" eb="228">
      <t>トウシ</t>
    </rPh>
    <rPh sb="228" eb="230">
      <t>キボ</t>
    </rPh>
    <rPh sb="231" eb="232">
      <t>オオ</t>
    </rPh>
    <rPh sb="235" eb="237">
      <t>カンイ</t>
    </rPh>
    <rPh sb="237" eb="239">
      <t>スイドウ</t>
    </rPh>
    <rPh sb="239" eb="241">
      <t>トウゴウ</t>
    </rPh>
    <rPh sb="244" eb="247">
      <t>キギョウサイ</t>
    </rPh>
    <rPh sb="247" eb="249">
      <t>ザンダカ</t>
    </rPh>
    <rPh sb="250" eb="251">
      <t>オオ</t>
    </rPh>
    <rPh sb="253" eb="255">
      <t>ゾウカ</t>
    </rPh>
    <rPh sb="260" eb="262">
      <t>コンゴ</t>
    </rPh>
    <rPh sb="263" eb="266">
      <t>キギョウサイ</t>
    </rPh>
    <rPh sb="266" eb="268">
      <t>ハッコウ</t>
    </rPh>
    <rPh sb="268" eb="270">
      <t>ヨクセイ</t>
    </rPh>
    <rPh sb="271" eb="272">
      <t>ツト</t>
    </rPh>
    <rPh sb="274" eb="276">
      <t>チャクジツ</t>
    </rPh>
    <rPh sb="277" eb="279">
      <t>ショウカン</t>
    </rPh>
    <rPh sb="280" eb="281">
      <t>オコナ</t>
    </rPh>
    <rPh sb="283" eb="285">
      <t>ヒリツ</t>
    </rPh>
    <rPh sb="286" eb="288">
      <t>ヨクセイ</t>
    </rPh>
    <rPh sb="289" eb="290">
      <t>ツト</t>
    </rPh>
    <rPh sb="302" eb="304">
      <t>カンイ</t>
    </rPh>
    <rPh sb="304" eb="306">
      <t>スイドウ</t>
    </rPh>
    <rPh sb="306" eb="308">
      <t>トウゴウ</t>
    </rPh>
    <rPh sb="309" eb="311">
      <t>エイキョウ</t>
    </rPh>
    <rPh sb="312" eb="313">
      <t>オオ</t>
    </rPh>
    <rPh sb="316" eb="318">
      <t>キュウスイ</t>
    </rPh>
    <rPh sb="319" eb="320">
      <t>カカ</t>
    </rPh>
    <rPh sb="321" eb="323">
      <t>ヒヨウ</t>
    </rPh>
    <rPh sb="324" eb="326">
      <t>キュウスイ</t>
    </rPh>
    <rPh sb="326" eb="328">
      <t>シュウエキ</t>
    </rPh>
    <rPh sb="329" eb="330">
      <t>マカナ</t>
    </rPh>
    <rPh sb="338" eb="340">
      <t>シタマワ</t>
    </rPh>
    <rPh sb="345" eb="349">
      <t>イッパンカイケイ</t>
    </rPh>
    <rPh sb="352" eb="354">
      <t>イッテイ</t>
    </rPh>
    <rPh sb="355" eb="357">
      <t>ホテン</t>
    </rPh>
    <rPh sb="358" eb="359">
      <t>ウ</t>
    </rPh>
    <rPh sb="365" eb="367">
      <t>テキセイ</t>
    </rPh>
    <rPh sb="368" eb="370">
      <t>リョウキン</t>
    </rPh>
    <rPh sb="370" eb="372">
      <t>スイジュン</t>
    </rPh>
    <rPh sb="373" eb="374">
      <t>タモ</t>
    </rPh>
    <rPh sb="378" eb="380">
      <t>ヒツヨウ</t>
    </rPh>
    <rPh sb="386" eb="389">
      <t>チリテキ</t>
    </rPh>
    <rPh sb="389" eb="391">
      <t>ジョウケン</t>
    </rPh>
    <rPh sb="391" eb="392">
      <t>トウ</t>
    </rPh>
    <rPh sb="395" eb="397">
      <t>ヒヨウ</t>
    </rPh>
    <rPh sb="398" eb="399">
      <t>オオ</t>
    </rPh>
    <rPh sb="410" eb="412">
      <t>カンイ</t>
    </rPh>
    <rPh sb="412" eb="414">
      <t>スイドウ</t>
    </rPh>
    <rPh sb="414" eb="416">
      <t>トウゴウ</t>
    </rPh>
    <rPh sb="459" eb="461">
      <t>ロウスイ</t>
    </rPh>
    <rPh sb="462" eb="463">
      <t>ショウ</t>
    </rPh>
    <rPh sb="465" eb="467">
      <t>バアイ</t>
    </rPh>
    <rPh sb="468" eb="470">
      <t>ジンソク</t>
    </rPh>
    <rPh sb="471" eb="473">
      <t>タイオウ</t>
    </rPh>
    <rPh sb="473" eb="474">
      <t>オヨ</t>
    </rPh>
    <rPh sb="475" eb="477">
      <t>シセツ</t>
    </rPh>
    <rPh sb="478" eb="480">
      <t>テキセイ</t>
    </rPh>
    <rPh sb="480" eb="482">
      <t>カンリ</t>
    </rPh>
    <rPh sb="483" eb="484">
      <t>ツト</t>
    </rPh>
    <rPh sb="489" eb="491">
      <t>レイネン</t>
    </rPh>
    <rPh sb="491" eb="494">
      <t>ユウシュウリツ</t>
    </rPh>
    <rPh sb="495" eb="498">
      <t>ヘイキンチ</t>
    </rPh>
    <rPh sb="506" eb="508">
      <t>シセツ</t>
    </rPh>
    <rPh sb="509" eb="511">
      <t>カドウ</t>
    </rPh>
    <rPh sb="511" eb="513">
      <t>ジョウキョウ</t>
    </rPh>
    <rPh sb="514" eb="516">
      <t>シュウエキ</t>
    </rPh>
    <rPh sb="517" eb="519">
      <t>ハンエイ</t>
    </rPh>
    <rPh sb="525" eb="526">
      <t>イ</t>
    </rPh>
    <rPh sb="529" eb="531">
      <t>イッソウ</t>
    </rPh>
    <rPh sb="532" eb="535">
      <t>ユウシュウリツ</t>
    </rPh>
    <rPh sb="535" eb="537">
      <t>コウジョウ</t>
    </rPh>
    <rPh sb="538" eb="5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</si>
</sst>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0.41</c:v>
                </c:pt>
                <c:pt idx="1">
                  <c:v>0.17</c:v>
                </c:pt>
                <c:pt idx="2">
                  <c:v>0.04</c:v>
                </c:pt>
                <c:pt idx="3">
                  <c:v>0.28000000000000003</c:v>
                </c:pt>
                <c:pt idx="4">
                  <c:v>0.04</c:v>
                </c:pt>
              </c:numCache>
            </c:numRef>
          </c:val>
          <c:extLst>
            <c:ext xmlns:c16="http://schemas.microsoft.com/office/drawing/2014/chart" uri="{C3380CC4-5D6E-409C-BE32-E72D297353CC}">
              <c16:uniqueId val="{00000000-DFFC-4D52-BDF1-4A6CD34FC1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0.71</c:v>
                </c:pt>
                <c:pt idx="2">
                  <c:v>0.51</c:v>
                </c:pt>
                <c:pt idx="3">
                  <c:v>0.57999999999999996</c:v>
                </c:pt>
                <c:pt idx="4">
                  <c:v>0.54</c:v>
                </c:pt>
              </c:numCache>
            </c:numRef>
          </c:val>
          <c:smooth val="0"/>
          <c:extLst>
            <c:ext xmlns:c16="http://schemas.microsoft.com/office/drawing/2014/chart" uri="{C3380CC4-5D6E-409C-BE32-E72D297353CC}">
              <c16:uniqueId val="{00000001-DFFC-4D52-BDF1-4A6CD34FC1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59.43</c:v>
                </c:pt>
                <c:pt idx="1">
                  <c:v>63.68</c:v>
                </c:pt>
                <c:pt idx="2">
                  <c:v>73.64</c:v>
                </c:pt>
                <c:pt idx="3">
                  <c:v>69.48</c:v>
                </c:pt>
                <c:pt idx="4">
                  <c:v>71.69</c:v>
                </c:pt>
              </c:numCache>
            </c:numRef>
          </c:val>
          <c:extLst>
            <c:ext xmlns:c16="http://schemas.microsoft.com/office/drawing/2014/chart" uri="{C3380CC4-5D6E-409C-BE32-E72D297353CC}">
              <c16:uniqueId val="{00000000-619C-4696-8593-8DEF5BDCE3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54.92</c:v>
                </c:pt>
                <c:pt idx="2">
                  <c:v>60.03</c:v>
                </c:pt>
                <c:pt idx="3">
                  <c:v>59.74</c:v>
                </c:pt>
                <c:pt idx="4">
                  <c:v>59.67</c:v>
                </c:pt>
              </c:numCache>
            </c:numRef>
          </c:val>
          <c:smooth val="0"/>
          <c:extLst>
            <c:ext xmlns:c16="http://schemas.microsoft.com/office/drawing/2014/chart" uri="{C3380CC4-5D6E-409C-BE32-E72D297353CC}">
              <c16:uniqueId val="{00000001-619C-4696-8593-8DEF5BDCE3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90.52</c:v>
                </c:pt>
                <c:pt idx="1">
                  <c:v>90.6</c:v>
                </c:pt>
                <c:pt idx="2">
                  <c:v>89.95</c:v>
                </c:pt>
                <c:pt idx="3">
                  <c:v>88.85</c:v>
                </c:pt>
                <c:pt idx="4">
                  <c:v>88.7</c:v>
                </c:pt>
              </c:numCache>
            </c:numRef>
          </c:val>
          <c:extLst>
            <c:ext xmlns:c16="http://schemas.microsoft.com/office/drawing/2014/chart" uri="{C3380CC4-5D6E-409C-BE32-E72D297353CC}">
              <c16:uniqueId val="{00000000-DE08-4D09-B668-F0899221AF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82.66</c:v>
                </c:pt>
                <c:pt idx="2">
                  <c:v>84.81</c:v>
                </c:pt>
                <c:pt idx="3">
                  <c:v>84.8</c:v>
                </c:pt>
                <c:pt idx="4">
                  <c:v>84.6</c:v>
                </c:pt>
              </c:numCache>
            </c:numRef>
          </c:val>
          <c:smooth val="0"/>
          <c:extLst>
            <c:ext xmlns:c16="http://schemas.microsoft.com/office/drawing/2014/chart" uri="{C3380CC4-5D6E-409C-BE32-E72D297353CC}">
              <c16:uniqueId val="{00000001-DE08-4D09-B668-F0899221AF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105.67</c:v>
                </c:pt>
                <c:pt idx="1">
                  <c:v>106.14</c:v>
                </c:pt>
                <c:pt idx="2">
                  <c:v>107.62</c:v>
                </c:pt>
                <c:pt idx="3">
                  <c:v>105.44</c:v>
                </c:pt>
                <c:pt idx="4">
                  <c:v>107.17</c:v>
                </c:pt>
              </c:numCache>
            </c:numRef>
          </c:val>
          <c:extLst>
            <c:ext xmlns:c16="http://schemas.microsoft.com/office/drawing/2014/chart" uri="{C3380CC4-5D6E-409C-BE32-E72D297353CC}">
              <c16:uniqueId val="{00000000-4785-48D1-B11B-2EA6CC1FAB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111.71</c:v>
                </c:pt>
                <c:pt idx="2">
                  <c:v>110.68</c:v>
                </c:pt>
                <c:pt idx="3">
                  <c:v>110.66</c:v>
                </c:pt>
                <c:pt idx="4">
                  <c:v>109.01</c:v>
                </c:pt>
              </c:numCache>
            </c:numRef>
          </c:val>
          <c:smooth val="0"/>
          <c:extLst>
            <c:ext xmlns:c16="http://schemas.microsoft.com/office/drawing/2014/chart" uri="{C3380CC4-5D6E-409C-BE32-E72D297353CC}">
              <c16:uniqueId val="{00000001-4785-48D1-B11B-2EA6CC1FAB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45.15</c:v>
                </c:pt>
                <c:pt idx="1">
                  <c:v>46.44</c:v>
                </c:pt>
                <c:pt idx="2">
                  <c:v>38.51</c:v>
                </c:pt>
                <c:pt idx="3">
                  <c:v>40.82</c:v>
                </c:pt>
                <c:pt idx="4">
                  <c:v>42.89</c:v>
                </c:pt>
              </c:numCache>
            </c:numRef>
          </c:val>
          <c:extLst>
            <c:ext xmlns:c16="http://schemas.microsoft.com/office/drawing/2014/chart" uri="{C3380CC4-5D6E-409C-BE32-E72D297353CC}">
              <c16:uniqueId val="{00000000-C6B0-4858-84ED-CB73503D76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48.49</c:v>
                </c:pt>
                <c:pt idx="2">
                  <c:v>47.28</c:v>
                </c:pt>
                <c:pt idx="3">
                  <c:v>47.66</c:v>
                </c:pt>
                <c:pt idx="4">
                  <c:v>48.17</c:v>
                </c:pt>
              </c:numCache>
            </c:numRef>
          </c:val>
          <c:smooth val="0"/>
          <c:extLst>
            <c:ext xmlns:c16="http://schemas.microsoft.com/office/drawing/2014/chart" uri="{C3380CC4-5D6E-409C-BE32-E72D297353CC}">
              <c16:uniqueId val="{00000001-C6B0-4858-84ED-CB73503D76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9.7200000000000006</c:v>
                </c:pt>
                <c:pt idx="1">
                  <c:v>10.8</c:v>
                </c:pt>
                <c:pt idx="2">
                  <c:v>7.9</c:v>
                </c:pt>
                <c:pt idx="3">
                  <c:v>10.7</c:v>
                </c:pt>
                <c:pt idx="4">
                  <c:v>12.16</c:v>
                </c:pt>
              </c:numCache>
            </c:numRef>
          </c:val>
          <c:extLst>
            <c:ext xmlns:c16="http://schemas.microsoft.com/office/drawing/2014/chart" uri="{C3380CC4-5D6E-409C-BE32-E72D297353CC}">
              <c16:uniqueId val="{00000000-3947-4F8D-963E-20ADD192D2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12.79</c:v>
                </c:pt>
                <c:pt idx="2">
                  <c:v>12.19</c:v>
                </c:pt>
                <c:pt idx="3">
                  <c:v>15.1</c:v>
                </c:pt>
                <c:pt idx="4">
                  <c:v>17.12</c:v>
                </c:pt>
              </c:numCache>
            </c:numRef>
          </c:val>
          <c:smooth val="0"/>
          <c:extLst>
            <c:ext xmlns:c16="http://schemas.microsoft.com/office/drawing/2014/chart" uri="{C3380CC4-5D6E-409C-BE32-E72D297353CC}">
              <c16:uniqueId val="{00000001-3947-4F8D-963E-20ADD192D2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0-4219-A29D-9B0DF3D6F9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1.72</c:v>
                </c:pt>
                <c:pt idx="2">
                  <c:v>3.56</c:v>
                </c:pt>
                <c:pt idx="3">
                  <c:v>2.74</c:v>
                </c:pt>
                <c:pt idx="4">
                  <c:v>3.7</c:v>
                </c:pt>
              </c:numCache>
            </c:numRef>
          </c:val>
          <c:smooth val="0"/>
          <c:extLst>
            <c:ext xmlns:c16="http://schemas.microsoft.com/office/drawing/2014/chart" uri="{C3380CC4-5D6E-409C-BE32-E72D297353CC}">
              <c16:uniqueId val="{00000001-42F0-4219-A29D-9B0DF3D6F9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489.67</c:v>
                </c:pt>
                <c:pt idx="1">
                  <c:v>485.21</c:v>
                </c:pt>
                <c:pt idx="2">
                  <c:v>306.39999999999998</c:v>
                </c:pt>
                <c:pt idx="3">
                  <c:v>324.81</c:v>
                </c:pt>
                <c:pt idx="4">
                  <c:v>321.29000000000002</c:v>
                </c:pt>
              </c:numCache>
            </c:numRef>
          </c:val>
          <c:extLst>
            <c:ext xmlns:c16="http://schemas.microsoft.com/office/drawing/2014/chart" uri="{C3380CC4-5D6E-409C-BE32-E72D297353CC}">
              <c16:uniqueId val="{00000000-0902-4A82-840B-FF8ADBC27B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384.34</c:v>
                </c:pt>
                <c:pt idx="2">
                  <c:v>357.34</c:v>
                </c:pt>
                <c:pt idx="3">
                  <c:v>366.03</c:v>
                </c:pt>
                <c:pt idx="4">
                  <c:v>365.18</c:v>
                </c:pt>
              </c:numCache>
            </c:numRef>
          </c:val>
          <c:smooth val="0"/>
          <c:extLst>
            <c:ext xmlns:c16="http://schemas.microsoft.com/office/drawing/2014/chart" uri="{C3380CC4-5D6E-409C-BE32-E72D297353CC}">
              <c16:uniqueId val="{00000001-0902-4A82-840B-FF8ADBC27B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729.18</c:v>
                </c:pt>
                <c:pt idx="1">
                  <c:v>755.13</c:v>
                </c:pt>
                <c:pt idx="2">
                  <c:v>874.92</c:v>
                </c:pt>
                <c:pt idx="3">
                  <c:v>849.7</c:v>
                </c:pt>
                <c:pt idx="4">
                  <c:v>813.6</c:v>
                </c:pt>
              </c:numCache>
            </c:numRef>
          </c:val>
          <c:extLst>
            <c:ext xmlns:c16="http://schemas.microsoft.com/office/drawing/2014/chart" uri="{C3380CC4-5D6E-409C-BE32-E72D297353CC}">
              <c16:uniqueId val="{00000000-99D9-4610-A8F7-1C5382A5E8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380.58</c:v>
                </c:pt>
                <c:pt idx="2">
                  <c:v>373.69</c:v>
                </c:pt>
                <c:pt idx="3">
                  <c:v>370.12</c:v>
                </c:pt>
                <c:pt idx="4">
                  <c:v>371.65</c:v>
                </c:pt>
              </c:numCache>
            </c:numRef>
          </c:val>
          <c:smooth val="0"/>
          <c:extLst>
            <c:ext xmlns:c16="http://schemas.microsoft.com/office/drawing/2014/chart" uri="{C3380CC4-5D6E-409C-BE32-E72D297353CC}">
              <c16:uniqueId val="{00000001-99D9-4610-A8F7-1C5382A5E8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91.69</c:v>
                </c:pt>
                <c:pt idx="1">
                  <c:v>94.11</c:v>
                </c:pt>
                <c:pt idx="2">
                  <c:v>76.28</c:v>
                </c:pt>
                <c:pt idx="3">
                  <c:v>74.55</c:v>
                </c:pt>
                <c:pt idx="4">
                  <c:v>76.45</c:v>
                </c:pt>
              </c:numCache>
            </c:numRef>
          </c:val>
          <c:extLst>
            <c:ext xmlns:c16="http://schemas.microsoft.com/office/drawing/2014/chart" uri="{C3380CC4-5D6E-409C-BE32-E72D297353CC}">
              <c16:uniqueId val="{00000000-5553-4AD3-A95C-A66AB60E63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102.38</c:v>
                </c:pt>
                <c:pt idx="2">
                  <c:v>99.87</c:v>
                </c:pt>
                <c:pt idx="3">
                  <c:v>100.42</c:v>
                </c:pt>
                <c:pt idx="4">
                  <c:v>98.77</c:v>
                </c:pt>
              </c:numCache>
            </c:numRef>
          </c:val>
          <c:smooth val="0"/>
          <c:extLst>
            <c:ext xmlns:c16="http://schemas.microsoft.com/office/drawing/2014/chart" uri="{C3380CC4-5D6E-409C-BE32-E72D297353CC}">
              <c16:uniqueId val="{00000001-5553-4AD3-A95C-A66AB60E63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234.04</c:v>
                </c:pt>
                <c:pt idx="1">
                  <c:v>228.21</c:v>
                </c:pt>
                <c:pt idx="2">
                  <c:v>307.89999999999998</c:v>
                </c:pt>
                <c:pt idx="3">
                  <c:v>318.5</c:v>
                </c:pt>
                <c:pt idx="4">
                  <c:v>310.8</c:v>
                </c:pt>
              </c:numCache>
            </c:numRef>
          </c:val>
          <c:extLst>
            <c:ext xmlns:c16="http://schemas.microsoft.com/office/drawing/2014/chart" uri="{C3380CC4-5D6E-409C-BE32-E72D297353CC}">
              <c16:uniqueId val="{00000000-8F1D-4715-A906-14D24B4FF2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168.67</c:v>
                </c:pt>
                <c:pt idx="2">
                  <c:v>171.81</c:v>
                </c:pt>
                <c:pt idx="3">
                  <c:v>171.67</c:v>
                </c:pt>
                <c:pt idx="4">
                  <c:v>173.67</c:v>
                </c:pt>
              </c:numCache>
            </c:numRef>
          </c:val>
          <c:smooth val="0"/>
          <c:extLst>
            <c:ext xmlns:c16="http://schemas.microsoft.com/office/drawing/2014/chart" uri="{C3380CC4-5D6E-409C-BE32-E72D297353CC}">
              <c16:uniqueId val="{00000001-8F1D-4715-A906-14D24B4FF2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0"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　雲南市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37720</v>
      </c>
      <c r="AM8" s="61"/>
      <c r="AN8" s="61"/>
      <c r="AO8" s="61"/>
      <c r="AP8" s="61"/>
      <c r="AQ8" s="61"/>
      <c r="AR8" s="61"/>
      <c r="AS8" s="61"/>
      <c r="AT8" s="52">
        <f>データ!$S$6</f>
        <v>553.17999999999995</v>
      </c>
      <c r="AU8" s="53"/>
      <c r="AV8" s="53"/>
      <c r="AW8" s="53"/>
      <c r="AX8" s="53"/>
      <c r="AY8" s="53"/>
      <c r="AZ8" s="53"/>
      <c r="BA8" s="53"/>
      <c r="BB8" s="54">
        <f>データ!$T$6</f>
        <v>68.19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59.9</v>
      </c>
      <c r="J10" s="53"/>
      <c r="K10" s="53"/>
      <c r="L10" s="53"/>
      <c r="M10" s="53"/>
      <c r="N10" s="53"/>
      <c r="O10" s="64"/>
      <c r="P10" s="54">
        <f>データ!$P$6</f>
        <v>91.21</v>
      </c>
      <c r="Q10" s="54"/>
      <c r="R10" s="54"/>
      <c r="S10" s="54"/>
      <c r="T10" s="54"/>
      <c r="U10" s="54"/>
      <c r="V10" s="54"/>
      <c r="W10" s="61">
        <f>データ!$Q$6</f>
        <v>3980</v>
      </c>
      <c r="X10" s="61"/>
      <c r="Y10" s="61"/>
      <c r="Z10" s="61"/>
      <c r="AA10" s="61"/>
      <c r="AB10" s="61"/>
      <c r="AC10" s="61"/>
      <c r="AD10" s="2"/>
      <c r="AE10" s="2"/>
      <c r="AF10" s="2"/>
      <c r="AG10" s="2"/>
      <c r="AH10" s="4"/>
      <c r="AI10" s="4"/>
      <c r="AJ10" s="4"/>
      <c r="AK10" s="4"/>
      <c r="AL10" s="61">
        <f>データ!$U$6</f>
        <v>34203</v>
      </c>
      <c r="AM10" s="61"/>
      <c r="AN10" s="61"/>
      <c r="AO10" s="61"/>
      <c r="AP10" s="61"/>
      <c r="AQ10" s="61"/>
      <c r="AR10" s="61"/>
      <c r="AS10" s="61"/>
      <c r="AT10" s="52">
        <f>データ!$V$6</f>
        <v>236.4</v>
      </c>
      <c r="AU10" s="53"/>
      <c r="AV10" s="53"/>
      <c r="AW10" s="53"/>
      <c r="AX10" s="53"/>
      <c r="AY10" s="53"/>
      <c r="AZ10" s="53"/>
      <c r="BA10" s="53"/>
      <c r="BB10" s="54">
        <f>データ!$W$6</f>
        <v>144.68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kZoQdyqJa6ksJU3Qd4RQ4f+Xed+ZdtnFPoZjUwpvCnWQxiotZq5K3NKWGdlYzuvppSptGlALSZZcLUYvIpxqA==" saltValue="/iA8yfwsUKWcu8UgZ6Kc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322091</v>
      </c>
      <c r="D6" s="34">
        <f t="shared" si="3"/>
        <v>46</v>
      </c>
      <c r="E6" s="34">
        <f t="shared" si="3"/>
        <v>1</v>
      </c>
      <c r="F6" s="34">
        <f t="shared" si="3"/>
        <v>0</v>
      </c>
      <c r="G6" s="34">
        <f t="shared" si="3"/>
        <v>1</v>
      </c>
      <c r="H6" s="34" t="str">
        <f t="shared" si="3"/>
        <v>島根県　雲南市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59.9</v>
      </c>
      <c r="P6" s="35">
        <f t="shared" si="3"/>
        <v>91.21</v>
      </c>
      <c r="Q6" s="35">
        <f t="shared" si="3"/>
        <v>3980</v>
      </c>
      <c r="R6" s="35">
        <f t="shared" si="3"/>
        <v>37720</v>
      </c>
      <c r="S6" s="35">
        <f t="shared" si="3"/>
        <v>553.17999999999995</v>
      </c>
      <c r="T6" s="35">
        <f t="shared" si="3"/>
        <v>68.19</v>
      </c>
      <c r="U6" s="35">
        <f t="shared" si="3"/>
        <v>34203</v>
      </c>
      <c r="V6" s="35">
        <f t="shared" si="3"/>
        <v>236.4</v>
      </c>
      <c r="W6" s="35">
        <f t="shared" si="3"/>
        <v>144.68</v>
      </c>
      <c r="X6" s="36">
        <f>IF(X7="",NA(),X7)</f>
        <v>105.67</v>
      </c>
      <c r="Y6" s="36">
        <f t="shared" ref="Y6:AG6" si="4">IF(Y7="",NA(),Y7)</f>
        <v>106.14</v>
      </c>
      <c r="Z6" s="36">
        <f t="shared" si="4"/>
        <v>107.62</v>
      </c>
      <c r="AA6" s="36">
        <f t="shared" si="4"/>
        <v>105.44</v>
      </c>
      <c r="AB6" s="36">
        <f t="shared" si="4"/>
        <v>107.17</v>
      </c>
      <c r="AC6" s="36">
        <f t="shared" si="4"/>
        <v>109.64</v>
      </c>
      <c r="AD6" s="36">
        <f t="shared" si="4"/>
        <v>111.71</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1.72</v>
      </c>
      <c r="AP6" s="36">
        <f t="shared" si="5"/>
        <v>3.56</v>
      </c>
      <c r="AQ6" s="36">
        <f t="shared" si="5"/>
        <v>2.74</v>
      </c>
      <c r="AR6" s="36">
        <f t="shared" si="5"/>
        <v>3.7</v>
      </c>
      <c r="AS6" s="35" t="str">
        <f>IF(AS7="","",IF(AS7="-","【-】","【"&amp;SUBSTITUTE(TEXT(AS7,"#,##0.00"),"-","△")&amp;"】"))</f>
        <v>【1.08】</v>
      </c>
      <c r="AT6" s="36">
        <f>IF(AT7="",NA(),AT7)</f>
        <v>489.67</v>
      </c>
      <c r="AU6" s="36">
        <f t="shared" ref="AU6:BC6" si="6">IF(AU7="",NA(),AU7)</f>
        <v>485.21</v>
      </c>
      <c r="AV6" s="36">
        <f t="shared" si="6"/>
        <v>306.39999999999998</v>
      </c>
      <c r="AW6" s="36">
        <f t="shared" si="6"/>
        <v>324.81</v>
      </c>
      <c r="AX6" s="36">
        <f t="shared" si="6"/>
        <v>321.29000000000002</v>
      </c>
      <c r="AY6" s="36">
        <f t="shared" si="6"/>
        <v>371.31</v>
      </c>
      <c r="AZ6" s="36">
        <f t="shared" si="6"/>
        <v>384.34</v>
      </c>
      <c r="BA6" s="36">
        <f t="shared" si="6"/>
        <v>357.34</v>
      </c>
      <c r="BB6" s="36">
        <f t="shared" si="6"/>
        <v>366.03</v>
      </c>
      <c r="BC6" s="36">
        <f t="shared" si="6"/>
        <v>365.18</v>
      </c>
      <c r="BD6" s="35" t="str">
        <f>IF(BD7="","",IF(BD7="-","【-】","【"&amp;SUBSTITUTE(TEXT(BD7,"#,##0.00"),"-","△")&amp;"】"))</f>
        <v>【264.97】</v>
      </c>
      <c r="BE6" s="36">
        <f>IF(BE7="",NA(),BE7)</f>
        <v>729.18</v>
      </c>
      <c r="BF6" s="36">
        <f t="shared" ref="BF6:BN6" si="7">IF(BF7="",NA(),BF7)</f>
        <v>755.13</v>
      </c>
      <c r="BG6" s="36">
        <f t="shared" si="7"/>
        <v>874.92</v>
      </c>
      <c r="BH6" s="36">
        <f t="shared" si="7"/>
        <v>849.7</v>
      </c>
      <c r="BI6" s="36">
        <f t="shared" si="7"/>
        <v>813.6</v>
      </c>
      <c r="BJ6" s="36">
        <f t="shared" si="7"/>
        <v>373.09</v>
      </c>
      <c r="BK6" s="36">
        <f t="shared" si="7"/>
        <v>380.58</v>
      </c>
      <c r="BL6" s="36">
        <f t="shared" si="7"/>
        <v>373.69</v>
      </c>
      <c r="BM6" s="36">
        <f t="shared" si="7"/>
        <v>370.12</v>
      </c>
      <c r="BN6" s="36">
        <f t="shared" si="7"/>
        <v>371.65</v>
      </c>
      <c r="BO6" s="35" t="str">
        <f>IF(BO7="","",IF(BO7="-","【-】","【"&amp;SUBSTITUTE(TEXT(BO7,"#,##0.00"),"-","△")&amp;"】"))</f>
        <v>【266.61】</v>
      </c>
      <c r="BP6" s="36">
        <f>IF(BP7="",NA(),BP7)</f>
        <v>91.69</v>
      </c>
      <c r="BQ6" s="36">
        <f t="shared" ref="BQ6:BY6" si="8">IF(BQ7="",NA(),BQ7)</f>
        <v>94.11</v>
      </c>
      <c r="BR6" s="36">
        <f t="shared" si="8"/>
        <v>76.28</v>
      </c>
      <c r="BS6" s="36">
        <f t="shared" si="8"/>
        <v>74.55</v>
      </c>
      <c r="BT6" s="36">
        <f t="shared" si="8"/>
        <v>76.45</v>
      </c>
      <c r="BU6" s="36">
        <f t="shared" si="8"/>
        <v>99.99</v>
      </c>
      <c r="BV6" s="36">
        <f t="shared" si="8"/>
        <v>102.38</v>
      </c>
      <c r="BW6" s="36">
        <f t="shared" si="8"/>
        <v>99.87</v>
      </c>
      <c r="BX6" s="36">
        <f t="shared" si="8"/>
        <v>100.42</v>
      </c>
      <c r="BY6" s="36">
        <f t="shared" si="8"/>
        <v>98.77</v>
      </c>
      <c r="BZ6" s="35" t="str">
        <f>IF(BZ7="","",IF(BZ7="-","【-】","【"&amp;SUBSTITUTE(TEXT(BZ7,"#,##0.00"),"-","△")&amp;"】"))</f>
        <v>【103.24】</v>
      </c>
      <c r="CA6" s="36">
        <f>IF(CA7="",NA(),CA7)</f>
        <v>234.04</v>
      </c>
      <c r="CB6" s="36">
        <f t="shared" ref="CB6:CJ6" si="9">IF(CB7="",NA(),CB7)</f>
        <v>228.21</v>
      </c>
      <c r="CC6" s="36">
        <f t="shared" si="9"/>
        <v>307.89999999999998</v>
      </c>
      <c r="CD6" s="36">
        <f t="shared" si="9"/>
        <v>318.5</v>
      </c>
      <c r="CE6" s="36">
        <f t="shared" si="9"/>
        <v>310.8</v>
      </c>
      <c r="CF6" s="36">
        <f t="shared" si="9"/>
        <v>171.15</v>
      </c>
      <c r="CG6" s="36">
        <f t="shared" si="9"/>
        <v>168.67</v>
      </c>
      <c r="CH6" s="36">
        <f t="shared" si="9"/>
        <v>171.81</v>
      </c>
      <c r="CI6" s="36">
        <f t="shared" si="9"/>
        <v>171.67</v>
      </c>
      <c r="CJ6" s="36">
        <f t="shared" si="9"/>
        <v>173.67</v>
      </c>
      <c r="CK6" s="35" t="str">
        <f>IF(CK7="","",IF(CK7="-","【-】","【"&amp;SUBSTITUTE(TEXT(CK7,"#,##0.00"),"-","△")&amp;"】"))</f>
        <v>【168.38】</v>
      </c>
      <c r="CL6" s="36">
        <f>IF(CL7="",NA(),CL7)</f>
        <v>59.43</v>
      </c>
      <c r="CM6" s="36">
        <f t="shared" ref="CM6:CU6" si="10">IF(CM7="",NA(),CM7)</f>
        <v>63.68</v>
      </c>
      <c r="CN6" s="36">
        <f t="shared" si="10"/>
        <v>73.64</v>
      </c>
      <c r="CO6" s="36">
        <f t="shared" si="10"/>
        <v>69.48</v>
      </c>
      <c r="CP6" s="36">
        <f t="shared" si="10"/>
        <v>71.69</v>
      </c>
      <c r="CQ6" s="36">
        <f t="shared" si="10"/>
        <v>58.53</v>
      </c>
      <c r="CR6" s="36">
        <f t="shared" si="10"/>
        <v>54.92</v>
      </c>
      <c r="CS6" s="36">
        <f t="shared" si="10"/>
        <v>60.03</v>
      </c>
      <c r="CT6" s="36">
        <f t="shared" si="10"/>
        <v>59.74</v>
      </c>
      <c r="CU6" s="36">
        <f t="shared" si="10"/>
        <v>59.67</v>
      </c>
      <c r="CV6" s="35" t="str">
        <f>IF(CV7="","",IF(CV7="-","【-】","【"&amp;SUBSTITUTE(TEXT(CV7,"#,##0.00"),"-","△")&amp;"】"))</f>
        <v>【60.00】</v>
      </c>
      <c r="CW6" s="36">
        <f>IF(CW7="",NA(),CW7)</f>
        <v>90.52</v>
      </c>
      <c r="CX6" s="36">
        <f t="shared" ref="CX6:DF6" si="11">IF(CX7="",NA(),CX7)</f>
        <v>90.6</v>
      </c>
      <c r="CY6" s="36">
        <f t="shared" si="11"/>
        <v>89.95</v>
      </c>
      <c r="CZ6" s="36">
        <f t="shared" si="11"/>
        <v>88.85</v>
      </c>
      <c r="DA6" s="36">
        <f t="shared" si="11"/>
        <v>88.7</v>
      </c>
      <c r="DB6" s="36">
        <f t="shared" si="11"/>
        <v>85.26</v>
      </c>
      <c r="DC6" s="36">
        <f t="shared" si="11"/>
        <v>82.66</v>
      </c>
      <c r="DD6" s="36">
        <f t="shared" si="11"/>
        <v>84.81</v>
      </c>
      <c r="DE6" s="36">
        <f t="shared" si="11"/>
        <v>84.8</v>
      </c>
      <c r="DF6" s="36">
        <f t="shared" si="11"/>
        <v>84.6</v>
      </c>
      <c r="DG6" s="35" t="str">
        <f>IF(DG7="","",IF(DG7="-","【-】","【"&amp;SUBSTITUTE(TEXT(DG7,"#,##0.00"),"-","△")&amp;"】"))</f>
        <v>【89.80】</v>
      </c>
      <c r="DH6" s="36">
        <f>IF(DH7="",NA(),DH7)</f>
        <v>45.15</v>
      </c>
      <c r="DI6" s="36">
        <f t="shared" ref="DI6:DQ6" si="12">IF(DI7="",NA(),DI7)</f>
        <v>46.44</v>
      </c>
      <c r="DJ6" s="36">
        <f t="shared" si="12"/>
        <v>38.51</v>
      </c>
      <c r="DK6" s="36">
        <f t="shared" si="12"/>
        <v>40.82</v>
      </c>
      <c r="DL6" s="36">
        <f t="shared" si="12"/>
        <v>42.89</v>
      </c>
      <c r="DM6" s="36">
        <f t="shared" si="12"/>
        <v>45.75</v>
      </c>
      <c r="DN6" s="36">
        <f t="shared" si="12"/>
        <v>48.49</v>
      </c>
      <c r="DO6" s="36">
        <f t="shared" si="12"/>
        <v>47.28</v>
      </c>
      <c r="DP6" s="36">
        <f t="shared" si="12"/>
        <v>47.66</v>
      </c>
      <c r="DQ6" s="36">
        <f t="shared" si="12"/>
        <v>48.17</v>
      </c>
      <c r="DR6" s="35" t="str">
        <f>IF(DR7="","",IF(DR7="-","【-】","【"&amp;SUBSTITUTE(TEXT(DR7,"#,##0.00"),"-","△")&amp;"】"))</f>
        <v>【49.59】</v>
      </c>
      <c r="DS6" s="36">
        <f>IF(DS7="",NA(),DS7)</f>
        <v>9.7200000000000006</v>
      </c>
      <c r="DT6" s="36">
        <f t="shared" ref="DT6:EB6" si="13">IF(DT7="",NA(),DT7)</f>
        <v>10.8</v>
      </c>
      <c r="DU6" s="36">
        <f t="shared" si="13"/>
        <v>7.9</v>
      </c>
      <c r="DV6" s="36">
        <f t="shared" si="13"/>
        <v>10.7</v>
      </c>
      <c r="DW6" s="36">
        <f t="shared" si="13"/>
        <v>12.16</v>
      </c>
      <c r="DX6" s="36">
        <f t="shared" si="13"/>
        <v>10.54</v>
      </c>
      <c r="DY6" s="36">
        <f t="shared" si="13"/>
        <v>12.79</v>
      </c>
      <c r="DZ6" s="36">
        <f t="shared" si="13"/>
        <v>12.19</v>
      </c>
      <c r="EA6" s="36">
        <f t="shared" si="13"/>
        <v>15.1</v>
      </c>
      <c r="EB6" s="36">
        <f t="shared" si="13"/>
        <v>17.12</v>
      </c>
      <c r="EC6" s="35" t="str">
        <f>IF(EC7="","",IF(EC7="-","【-】","【"&amp;SUBSTITUTE(TEXT(EC7,"#,##0.00"),"-","△")&amp;"】"))</f>
        <v>【19.44】</v>
      </c>
      <c r="ED6" s="36">
        <f>IF(ED7="",NA(),ED7)</f>
        <v>0.41</v>
      </c>
      <c r="EE6" s="36">
        <f t="shared" ref="EE6:EM6" si="14">IF(EE7="",NA(),EE7)</f>
        <v>0.17</v>
      </c>
      <c r="EF6" s="36">
        <f t="shared" si="14"/>
        <v>0.04</v>
      </c>
      <c r="EG6" s="36">
        <f t="shared" si="14"/>
        <v>0.28000000000000003</v>
      </c>
      <c r="EH6" s="36">
        <f t="shared" si="14"/>
        <v>0.04</v>
      </c>
      <c r="EI6" s="36">
        <f t="shared" si="14"/>
        <v>0.56000000000000005</v>
      </c>
      <c r="EJ6" s="36">
        <f t="shared" si="14"/>
        <v>0.71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322091</v>
      </c>
      <c r="D7" s="38">
        <v>46</v>
      </c>
      <c r="E7" s="38">
        <v>1</v>
      </c>
      <c r="F7" s="38">
        <v>0</v>
      </c>
      <c r="G7" s="38">
        <v>1</v>
      </c>
      <c r="H7" s="38" t="s">
        <v>93</v>
      </c>
      <c r="I7" s="38" t="s">
        <v>94</v>
      </c>
      <c r="J7" s="38" t="s">
        <v>95</v>
      </c>
      <c r="K7" s="38" t="s">
        <v>96</v>
      </c>
      <c r="L7" s="38" t="s">
        <v>97</v>
      </c>
      <c r="M7" s="38" t="s">
        <v>98</v>
      </c>
      <c r="N7" s="39" t="s">
        <v>99</v>
      </c>
      <c r="O7" s="39">
        <v>59.9</v>
      </c>
      <c r="P7" s="39">
        <v>91.21</v>
      </c>
      <c r="Q7" s="39">
        <v>3980</v>
      </c>
      <c r="R7" s="39">
        <v>37720</v>
      </c>
      <c r="S7" s="39">
        <v>553.17999999999995</v>
      </c>
      <c r="T7" s="39">
        <v>68.19</v>
      </c>
      <c r="U7" s="39">
        <v>34203</v>
      </c>
      <c r="V7" s="39">
        <v>236.4</v>
      </c>
      <c r="W7" s="39">
        <v>144.68</v>
      </c>
      <c r="X7" s="39">
        <v>105.67</v>
      </c>
      <c r="Y7" s="39">
        <v>106.14</v>
      </c>
      <c r="Z7" s="39">
        <v>107.62</v>
      </c>
      <c r="AA7" s="39">
        <v>105.44</v>
      </c>
      <c r="AB7" s="39">
        <v>107.17</v>
      </c>
      <c r="AC7" s="39">
        <v>109.64</v>
      </c>
      <c r="AD7" s="39">
        <v>111.71</v>
      </c>
      <c r="AE7" s="39">
        <v>110.68</v>
      </c>
      <c r="AF7" s="39">
        <v>110.66</v>
      </c>
      <c r="AG7" s="39">
        <v>109.01</v>
      </c>
      <c r="AH7" s="39">
        <v>112.01</v>
      </c>
      <c r="AI7" s="39">
        <v>0</v>
      </c>
      <c r="AJ7" s="39">
        <v>0</v>
      </c>
      <c r="AK7" s="39">
        <v>0</v>
      </c>
      <c r="AL7" s="39">
        <v>0</v>
      </c>
      <c r="AM7" s="39">
        <v>0</v>
      </c>
      <c r="AN7" s="39">
        <v>3.62</v>
      </c>
      <c r="AO7" s="39">
        <v>1.72</v>
      </c>
      <c r="AP7" s="39">
        <v>3.56</v>
      </c>
      <c r="AQ7" s="39">
        <v>2.74</v>
      </c>
      <c r="AR7" s="39">
        <v>3.7</v>
      </c>
      <c r="AS7" s="39">
        <v>1.08</v>
      </c>
      <c r="AT7" s="39">
        <v>489.67</v>
      </c>
      <c r="AU7" s="39">
        <v>485.21</v>
      </c>
      <c r="AV7" s="39">
        <v>306.39999999999998</v>
      </c>
      <c r="AW7" s="39">
        <v>324.81</v>
      </c>
      <c r="AX7" s="39">
        <v>321.29000000000002</v>
      </c>
      <c r="AY7" s="39">
        <v>371.31</v>
      </c>
      <c r="AZ7" s="39">
        <v>384.34</v>
      </c>
      <c r="BA7" s="39">
        <v>357.34</v>
      </c>
      <c r="BB7" s="39">
        <v>366.03</v>
      </c>
      <c r="BC7" s="39">
        <v>365.18</v>
      </c>
      <c r="BD7" s="39">
        <v>264.97000000000003</v>
      </c>
      <c r="BE7" s="39">
        <v>729.18</v>
      </c>
      <c r="BF7" s="39">
        <v>755.13</v>
      </c>
      <c r="BG7" s="39">
        <v>874.92</v>
      </c>
      <c r="BH7" s="39">
        <v>849.7</v>
      </c>
      <c r="BI7" s="39">
        <v>813.6</v>
      </c>
      <c r="BJ7" s="39">
        <v>373.09</v>
      </c>
      <c r="BK7" s="39">
        <v>380.58</v>
      </c>
      <c r="BL7" s="39">
        <v>373.69</v>
      </c>
      <c r="BM7" s="39">
        <v>370.12</v>
      </c>
      <c r="BN7" s="39">
        <v>371.65</v>
      </c>
      <c r="BO7" s="39">
        <v>266.61</v>
      </c>
      <c r="BP7" s="39">
        <v>91.69</v>
      </c>
      <c r="BQ7" s="39">
        <v>94.11</v>
      </c>
      <c r="BR7" s="39">
        <v>76.28</v>
      </c>
      <c r="BS7" s="39">
        <v>74.55</v>
      </c>
      <c r="BT7" s="39">
        <v>76.45</v>
      </c>
      <c r="BU7" s="39">
        <v>99.99</v>
      </c>
      <c r="BV7" s="39">
        <v>102.38</v>
      </c>
      <c r="BW7" s="39">
        <v>99.87</v>
      </c>
      <c r="BX7" s="39">
        <v>100.42</v>
      </c>
      <c r="BY7" s="39">
        <v>98.77</v>
      </c>
      <c r="BZ7" s="39">
        <v>103.24</v>
      </c>
      <c r="CA7" s="39">
        <v>234.04</v>
      </c>
      <c r="CB7" s="39">
        <v>228.21</v>
      </c>
      <c r="CC7" s="39">
        <v>307.89999999999998</v>
      </c>
      <c r="CD7" s="39">
        <v>318.5</v>
      </c>
      <c r="CE7" s="39">
        <v>310.8</v>
      </c>
      <c r="CF7" s="39">
        <v>171.15</v>
      </c>
      <c r="CG7" s="39">
        <v>168.67</v>
      </c>
      <c r="CH7" s="39">
        <v>171.81</v>
      </c>
      <c r="CI7" s="39">
        <v>171.67</v>
      </c>
      <c r="CJ7" s="39">
        <v>173.67</v>
      </c>
      <c r="CK7" s="39">
        <v>168.38</v>
      </c>
      <c r="CL7" s="39">
        <v>59.43</v>
      </c>
      <c r="CM7" s="39">
        <v>63.68</v>
      </c>
      <c r="CN7" s="39">
        <v>73.64</v>
      </c>
      <c r="CO7" s="39">
        <v>69.48</v>
      </c>
      <c r="CP7" s="39">
        <v>71.69</v>
      </c>
      <c r="CQ7" s="39">
        <v>58.53</v>
      </c>
      <c r="CR7" s="39">
        <v>54.92</v>
      </c>
      <c r="CS7" s="39">
        <v>60.03</v>
      </c>
      <c r="CT7" s="39">
        <v>59.74</v>
      </c>
      <c r="CU7" s="39">
        <v>59.67</v>
      </c>
      <c r="CV7" s="39">
        <v>60</v>
      </c>
      <c r="CW7" s="39">
        <v>90.52</v>
      </c>
      <c r="CX7" s="39">
        <v>90.6</v>
      </c>
      <c r="CY7" s="39">
        <v>89.95</v>
      </c>
      <c r="CZ7" s="39">
        <v>88.85</v>
      </c>
      <c r="DA7" s="39">
        <v>88.7</v>
      </c>
      <c r="DB7" s="39">
        <v>85.26</v>
      </c>
      <c r="DC7" s="39">
        <v>82.66</v>
      </c>
      <c r="DD7" s="39">
        <v>84.81</v>
      </c>
      <c r="DE7" s="39">
        <v>84.8</v>
      </c>
      <c r="DF7" s="39">
        <v>84.6</v>
      </c>
      <c r="DG7" s="39">
        <v>89.8</v>
      </c>
      <c r="DH7" s="39">
        <v>45.15</v>
      </c>
      <c r="DI7" s="39">
        <v>46.44</v>
      </c>
      <c r="DJ7" s="39">
        <v>38.51</v>
      </c>
      <c r="DK7" s="39">
        <v>40.82</v>
      </c>
      <c r="DL7" s="39">
        <v>42.89</v>
      </c>
      <c r="DM7" s="39">
        <v>45.75</v>
      </c>
      <c r="DN7" s="39">
        <v>48.49</v>
      </c>
      <c r="DO7" s="39">
        <v>47.28</v>
      </c>
      <c r="DP7" s="39">
        <v>47.66</v>
      </c>
      <c r="DQ7" s="39">
        <v>48.17</v>
      </c>
      <c r="DR7" s="39">
        <v>49.59</v>
      </c>
      <c r="DS7" s="39">
        <v>9.7200000000000006</v>
      </c>
      <c r="DT7" s="39">
        <v>10.8</v>
      </c>
      <c r="DU7" s="39">
        <v>7.9</v>
      </c>
      <c r="DV7" s="39">
        <v>10.7</v>
      </c>
      <c r="DW7" s="39">
        <v>12.16</v>
      </c>
      <c r="DX7" s="39">
        <v>10.54</v>
      </c>
      <c r="DY7" s="39">
        <v>12.79</v>
      </c>
      <c r="DZ7" s="39">
        <v>12.19</v>
      </c>
      <c r="EA7" s="39">
        <v>15.1</v>
      </c>
      <c r="EB7" s="39">
        <v>17.12</v>
      </c>
      <c r="EC7" s="39">
        <v>19.440000000000001</v>
      </c>
      <c r="ED7" s="39">
        <v>0.41</v>
      </c>
      <c r="EE7" s="39">
        <v>0.17</v>
      </c>
      <c r="EF7" s="39">
        <v>0.04</v>
      </c>
      <c r="EG7" s="39">
        <v>0.28000000000000003</v>
      </c>
      <c r="EH7" s="39">
        <v>0.04</v>
      </c>
      <c r="EI7" s="39">
        <v>0.56000000000000005</v>
      </c>
      <c r="EJ7" s="39">
        <v>0.71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2021-01-26T06:15:44Z</cp:lastPrinted>
  <dcterms:created xsi:type="dcterms:W3CDTF">2020-12-04T02:13:07Z</dcterms:created>
  <dcterms:modified xsi:type="dcterms:W3CDTF">2021-01-26T06:18:47Z</dcterms:modified>
  <cp:category/>
</cp:coreProperties>
</file>