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E86" i="4"/>
  <c r="AT10" i="4"/>
  <c r="W10" i="4"/>
  <c r="I10" i="4"/>
  <c r="BB8" i="4"/>
  <c r="AL8" i="4"/>
  <c r="P8" i="4"/>
  <c r="B8" i="4"/>
  <c r="C10" i="5" l="1"/>
  <c r="D10" i="5"/>
  <c r="E10" i="5"/>
  <c r="B10" i="5"/>
</calcChain>
</file>

<file path=xl/sharedStrings.xml><?xml version="1.0" encoding="utf-8"?>
<sst xmlns="http://schemas.openxmlformats.org/spreadsheetml/2006/main" count="255" uniqueCount="124">
  <si>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</si>
  <si>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</si>
  <si>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</si>
  <si>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</si>
  <si>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</si>
  <si>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</si>
  <si>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</si>
  <si>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</si>
  <si>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</si>
  <si>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</si>
  <si>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</si>
  <si>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</si>
  <si>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</si>
  <si>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</si>
  <si>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</si>
  <si>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</si>
  <si>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</si>
  <si>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</si>
  <si>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</si>
  <si>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</si>
  <si>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</si>
  <si>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</si>
  <si>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</si>
  <si>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</si>
  <si>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</si>
  <si>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</si>
  <si>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</si>
  <si>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</si>
  <si>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</si>
  <si>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</si>
  <si>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</si>
  <si>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</si>
  <si>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</si>
  <si>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</si>
  <si>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</si>
  <si>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</si>
  <si>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</si>
  <si>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</si>
  <si>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</si>
  <si>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</si>
  <si>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</si>
  <si>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</si>
  <si>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</si>
  <si>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</si>
  <si>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</si>
  <si>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</si>
  <si>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</si>
  <si>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</si>
  <si>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</si>
  <si>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</si>
  <si>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</si>
  <si>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</si>
  <si>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</si>
  <si>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</si>
  <si>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</si>
  <si>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</si>
  <si>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</si>
  <si>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</si>
  <si>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</si>
  <si>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</si>
  <si>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</si>
  <si>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</si>
  <si>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</si>
  <si>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</si>
  <si>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</si>
  <si>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</si>
  <si>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</si>
  <si>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</si>
  <si>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</si>
  <si>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</si>
  <si>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</si>
  <si>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</si>
  <si>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</si>
  <si>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</si>
  <si>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</si>
  <si>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</si>
  <si>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</si>
  <si>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</si>
  <si>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</si>
  <si>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</si>
  <si>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</si>
  <si>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</si>
  <si>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</si>
  <si>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</si>
  <si>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</si>
  <si>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</si>
  <si>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</si>
  <si>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</si>
  <si>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</si>
  <si>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</si>
  <si>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</si>
  <si>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</si>
  <si>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</si>
  <si>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</si>
  <si>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</si>
  <si>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</si>
  <si>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</si>
  <si>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</si>
  <si>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</si>
  <si>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</si>
  <si>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</si>
  <si>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</si>
  <si>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</si>
  <si>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</si>
  <si>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</si>
  <si>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</si>
  <si>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</si>
  <si>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</si>
  <si>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</si>
  <si>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</si>
  <si>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</si>
  <si>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</si>
  <si>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</si>
  <si>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</si>
  <si>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</si>
  <si>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</si>
  <si>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</si>
  <si>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</si>
  <si>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</si>
  <si>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</si>
  <si>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</si>
  <si>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今後機器設備類の老朽化に伴い修繕費用が必要になってくると想定される</t>
    <phoneticPr fontId="4"/>
  </si>
  <si>
    <t>一層の経営健全化が求められることから、使用料収入が適正な水準より低いことにより、収入が不足しているため、適正な使用料水準に設定するよう努める必要がある。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</si>
  <si>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使用料で回収すべき経費をほとんど使用料で賄えていない状況であるり、比率も横ばいである。
⑥汚水処理原価
　汚水処理費の増加に伴い、有収水量１㎥あたりの汚水処理費用が増加し、類似団体の平均値に対して効率的な汚水処理が実施できているといえない状態である。
⑧水洗化率
　水洗便所を設置して汚水処理している人口の割合が100％で類似団体の平均値を上回っている。
（※補足　⑦施設利用率のH28平均値は異常値であるため、考慮する必要はない）</t>
    <rPh sb="213" eb="215">
      <t>オスイ</t>
    </rPh>
    <rPh sb="215" eb="217">
      <t>ショリ</t>
    </rPh>
    <rPh sb="217" eb="218">
      <t>ヒ</t>
    </rPh>
    <rPh sb="219" eb="221">
      <t>ゾウカ</t>
    </rPh>
    <rPh sb="222" eb="223">
      <t>トモナ</t>
    </rPh>
    <rPh sb="242" eb="244">
      <t>ゾウカ</t>
    </rPh>
    <rPh sb="345" eb="347">
      <t>シセツ</t>
    </rPh>
    <rPh sb="347" eb="349">
      <t>リヨウ</t>
    </rPh>
    <rPh sb="349" eb="350">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</si>
</sst>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8F1-48A8-9E4B-55CC8188B333}"/>
            </c:ext>
          </c:extLst>
        </c:ser>
        <c:dLbls>
          <c:showLegendKey val="0"/>
          <c:showVal val="0"/>
          <c:showCatName val="0"/>
          <c:showSerName val="0"/>
          <c:showPercent val="0"/>
          <c:showBubbleSize val="0"/>
        </c:dLbls>
        <c:gapWidth val="150"/>
        <c:axId val="141023024"/>
        <c:axId val="141023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8F1-48A8-9E4B-55CC8188B333}"/>
            </c:ext>
          </c:extLst>
        </c:ser>
        <c:dLbls>
          <c:showLegendKey val="0"/>
          <c:showVal val="0"/>
          <c:showCatName val="0"/>
          <c:showSerName val="0"/>
          <c:showPercent val="0"/>
          <c:showBubbleSize val="0"/>
        </c:dLbls>
        <c:marker val="1"/>
        <c:smooth val="0"/>
        <c:axId val="141023024"/>
        <c:axId val="141023416"/>
      </c:lineChart>
      <c:dateAx>
        <c:axId val="141023024"/>
        <c:scaling>
          <c:orientation val="minMax"/>
        </c:scaling>
        <c:delete val="1"/>
        <c:axPos val="b"/>
        <c:numFmt formatCode="ge" sourceLinked="1"/>
        <c:majorTickMark val="none"/>
        <c:minorTickMark val="none"/>
        <c:tickLblPos val="none"/>
        <c:crossAx val="141023416"/>
        <c:crosses val="autoZero"/>
        <c:auto val="1"/>
        <c:lblOffset val="100"/>
        <c:baseTimeUnit val="years"/>
      </c:dateAx>
      <c:valAx>
        <c:axId val="14102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2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101-42A7-946B-E15F9B36EC76}"/>
            </c:ext>
          </c:extLst>
        </c:ser>
        <c:dLbls>
          <c:showLegendKey val="0"/>
          <c:showVal val="0"/>
          <c:showCatName val="0"/>
          <c:showSerName val="0"/>
          <c:showPercent val="0"/>
          <c:showBubbleSize val="0"/>
        </c:dLbls>
        <c:gapWidth val="150"/>
        <c:axId val="203546464"/>
        <c:axId val="20354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extLst xmlns:c16r2="http://schemas.microsoft.com/office/drawing/2015/06/chart">
            <c:ext xmlns:c16="http://schemas.microsoft.com/office/drawing/2014/chart" uri="{C3380CC4-5D6E-409C-BE32-E72D297353CC}">
              <c16:uniqueId val="{00000001-5101-42A7-946B-E15F9B36EC76}"/>
            </c:ext>
          </c:extLst>
        </c:ser>
        <c:dLbls>
          <c:showLegendKey val="0"/>
          <c:showVal val="0"/>
          <c:showCatName val="0"/>
          <c:showSerName val="0"/>
          <c:showPercent val="0"/>
          <c:showBubbleSize val="0"/>
        </c:dLbls>
        <c:marker val="1"/>
        <c:smooth val="0"/>
        <c:axId val="203546464"/>
        <c:axId val="203546856"/>
      </c:lineChart>
      <c:dateAx>
        <c:axId val="203546464"/>
        <c:scaling>
          <c:orientation val="minMax"/>
        </c:scaling>
        <c:delete val="1"/>
        <c:axPos val="b"/>
        <c:numFmt formatCode="ge" sourceLinked="1"/>
        <c:majorTickMark val="none"/>
        <c:minorTickMark val="none"/>
        <c:tickLblPos val="none"/>
        <c:crossAx val="203546856"/>
        <c:crosses val="autoZero"/>
        <c:auto val="1"/>
        <c:lblOffset val="100"/>
        <c:baseTimeUnit val="years"/>
      </c:dateAx>
      <c:valAx>
        <c:axId val="20354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FE5-4CE1-99F3-E4BDF4A2F72C}"/>
            </c:ext>
          </c:extLst>
        </c:ser>
        <c:dLbls>
          <c:showLegendKey val="0"/>
          <c:showVal val="0"/>
          <c:showCatName val="0"/>
          <c:showSerName val="0"/>
          <c:showPercent val="0"/>
          <c:showBubbleSize val="0"/>
        </c:dLbls>
        <c:gapWidth val="150"/>
        <c:axId val="203548032"/>
        <c:axId val="203548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extLst xmlns:c16r2="http://schemas.microsoft.com/office/drawing/2015/06/chart">
            <c:ext xmlns:c16="http://schemas.microsoft.com/office/drawing/2014/chart" uri="{C3380CC4-5D6E-409C-BE32-E72D297353CC}">
              <c16:uniqueId val="{00000001-2FE5-4CE1-99F3-E4BDF4A2F72C}"/>
            </c:ext>
          </c:extLst>
        </c:ser>
        <c:dLbls>
          <c:showLegendKey val="0"/>
          <c:showVal val="0"/>
          <c:showCatName val="0"/>
          <c:showSerName val="0"/>
          <c:showPercent val="0"/>
          <c:showBubbleSize val="0"/>
        </c:dLbls>
        <c:marker val="1"/>
        <c:smooth val="0"/>
        <c:axId val="203548032"/>
        <c:axId val="203548424"/>
      </c:lineChart>
      <c:dateAx>
        <c:axId val="203548032"/>
        <c:scaling>
          <c:orientation val="minMax"/>
        </c:scaling>
        <c:delete val="1"/>
        <c:axPos val="b"/>
        <c:numFmt formatCode="ge" sourceLinked="1"/>
        <c:majorTickMark val="none"/>
        <c:minorTickMark val="none"/>
        <c:tickLblPos val="none"/>
        <c:crossAx val="203548424"/>
        <c:crosses val="autoZero"/>
        <c:auto val="1"/>
        <c:lblOffset val="100"/>
        <c:baseTimeUnit val="years"/>
      </c:dateAx>
      <c:valAx>
        <c:axId val="20354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79.31</c:v>
                </c:pt>
                <c:pt idx="1">
                  <c:v>84.8</c:v>
                </c:pt>
                <c:pt idx="2">
                  <c:v>82.07</c:v>
                </c:pt>
                <c:pt idx="3">
                  <c:v>82.19</c:v>
                </c:pt>
                <c:pt idx="4">
                  <c:v>83.72</c:v>
                </c:pt>
              </c:numCache>
            </c:numRef>
          </c:val>
          <c:extLst xmlns:c16r2="http://schemas.microsoft.com/office/drawing/2015/06/chart">
            <c:ext xmlns:c16="http://schemas.microsoft.com/office/drawing/2014/chart" uri="{C3380CC4-5D6E-409C-BE32-E72D297353CC}">
              <c16:uniqueId val="{00000000-2127-4643-AB07-49DF49161D83}"/>
            </c:ext>
          </c:extLst>
        </c:ser>
        <c:dLbls>
          <c:showLegendKey val="0"/>
          <c:showVal val="0"/>
          <c:showCatName val="0"/>
          <c:showSerName val="0"/>
          <c:showPercent val="0"/>
          <c:showBubbleSize val="0"/>
        </c:dLbls>
        <c:gapWidth val="150"/>
        <c:axId val="141024592"/>
        <c:axId val="14102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27-4643-AB07-49DF49161D83}"/>
            </c:ext>
          </c:extLst>
        </c:ser>
        <c:dLbls>
          <c:showLegendKey val="0"/>
          <c:showVal val="0"/>
          <c:showCatName val="0"/>
          <c:showSerName val="0"/>
          <c:showPercent val="0"/>
          <c:showBubbleSize val="0"/>
        </c:dLbls>
        <c:marker val="1"/>
        <c:smooth val="0"/>
        <c:axId val="141024592"/>
        <c:axId val="141024984"/>
      </c:lineChart>
      <c:dateAx>
        <c:axId val="141024592"/>
        <c:scaling>
          <c:orientation val="minMax"/>
        </c:scaling>
        <c:delete val="1"/>
        <c:axPos val="b"/>
        <c:numFmt formatCode="ge" sourceLinked="1"/>
        <c:majorTickMark val="none"/>
        <c:minorTickMark val="none"/>
        <c:tickLblPos val="none"/>
        <c:crossAx val="141024984"/>
        <c:crosses val="autoZero"/>
        <c:auto val="1"/>
        <c:lblOffset val="100"/>
        <c:baseTimeUnit val="years"/>
      </c:dateAx>
      <c:valAx>
        <c:axId val="14102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2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EF-493C-922B-DD262039C2AA}"/>
            </c:ext>
          </c:extLst>
        </c:ser>
        <c:dLbls>
          <c:showLegendKey val="0"/>
          <c:showVal val="0"/>
          <c:showCatName val="0"/>
          <c:showSerName val="0"/>
          <c:showPercent val="0"/>
          <c:showBubbleSize val="0"/>
        </c:dLbls>
        <c:gapWidth val="150"/>
        <c:axId val="141026160"/>
        <c:axId val="14102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EF-493C-922B-DD262039C2AA}"/>
            </c:ext>
          </c:extLst>
        </c:ser>
        <c:dLbls>
          <c:showLegendKey val="0"/>
          <c:showVal val="0"/>
          <c:showCatName val="0"/>
          <c:showSerName val="0"/>
          <c:showPercent val="0"/>
          <c:showBubbleSize val="0"/>
        </c:dLbls>
        <c:marker val="1"/>
        <c:smooth val="0"/>
        <c:axId val="141026160"/>
        <c:axId val="141026552"/>
      </c:lineChart>
      <c:dateAx>
        <c:axId val="141026160"/>
        <c:scaling>
          <c:orientation val="minMax"/>
        </c:scaling>
        <c:delete val="1"/>
        <c:axPos val="b"/>
        <c:numFmt formatCode="ge" sourceLinked="1"/>
        <c:majorTickMark val="none"/>
        <c:minorTickMark val="none"/>
        <c:tickLblPos val="none"/>
        <c:crossAx val="141026552"/>
        <c:crosses val="autoZero"/>
        <c:auto val="1"/>
        <c:lblOffset val="100"/>
        <c:baseTimeUnit val="years"/>
      </c:dateAx>
      <c:valAx>
        <c:axId val="14102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2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6C-4B50-9667-D3A0DC6B096E}"/>
            </c:ext>
          </c:extLst>
        </c:ser>
        <c:dLbls>
          <c:showLegendKey val="0"/>
          <c:showVal val="0"/>
          <c:showCatName val="0"/>
          <c:showSerName val="0"/>
          <c:showPercent val="0"/>
          <c:showBubbleSize val="0"/>
        </c:dLbls>
        <c:gapWidth val="150"/>
        <c:axId val="141027728"/>
        <c:axId val="14102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6C-4B50-9667-D3A0DC6B096E}"/>
            </c:ext>
          </c:extLst>
        </c:ser>
        <c:dLbls>
          <c:showLegendKey val="0"/>
          <c:showVal val="0"/>
          <c:showCatName val="0"/>
          <c:showSerName val="0"/>
          <c:showPercent val="0"/>
          <c:showBubbleSize val="0"/>
        </c:dLbls>
        <c:marker val="1"/>
        <c:smooth val="0"/>
        <c:axId val="141027728"/>
        <c:axId val="141028120"/>
      </c:lineChart>
      <c:dateAx>
        <c:axId val="141027728"/>
        <c:scaling>
          <c:orientation val="minMax"/>
        </c:scaling>
        <c:delete val="1"/>
        <c:axPos val="b"/>
        <c:numFmt formatCode="ge" sourceLinked="1"/>
        <c:majorTickMark val="none"/>
        <c:minorTickMark val="none"/>
        <c:tickLblPos val="none"/>
        <c:crossAx val="141028120"/>
        <c:crosses val="autoZero"/>
        <c:auto val="1"/>
        <c:lblOffset val="100"/>
        <c:baseTimeUnit val="years"/>
      </c:dateAx>
      <c:valAx>
        <c:axId val="14102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02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6D-4753-AF04-5C4423E1E716}"/>
            </c:ext>
          </c:extLst>
        </c:ser>
        <c:dLbls>
          <c:showLegendKey val="0"/>
          <c:showVal val="0"/>
          <c:showCatName val="0"/>
          <c:showSerName val="0"/>
          <c:showPercent val="0"/>
          <c:showBubbleSize val="0"/>
        </c:dLbls>
        <c:gapWidth val="150"/>
        <c:axId val="203149232"/>
        <c:axId val="203149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6D-4753-AF04-5C4423E1E716}"/>
            </c:ext>
          </c:extLst>
        </c:ser>
        <c:dLbls>
          <c:showLegendKey val="0"/>
          <c:showVal val="0"/>
          <c:showCatName val="0"/>
          <c:showSerName val="0"/>
          <c:showPercent val="0"/>
          <c:showBubbleSize val="0"/>
        </c:dLbls>
        <c:marker val="1"/>
        <c:smooth val="0"/>
        <c:axId val="203149232"/>
        <c:axId val="203149624"/>
      </c:lineChart>
      <c:dateAx>
        <c:axId val="203149232"/>
        <c:scaling>
          <c:orientation val="minMax"/>
        </c:scaling>
        <c:delete val="1"/>
        <c:axPos val="b"/>
        <c:numFmt formatCode="ge" sourceLinked="1"/>
        <c:majorTickMark val="none"/>
        <c:minorTickMark val="none"/>
        <c:tickLblPos val="none"/>
        <c:crossAx val="203149624"/>
        <c:crosses val="autoZero"/>
        <c:auto val="1"/>
        <c:lblOffset val="100"/>
        <c:baseTimeUnit val="years"/>
      </c:dateAx>
      <c:valAx>
        <c:axId val="20314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4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97-46C1-9142-953A25D9451E}"/>
            </c:ext>
          </c:extLst>
        </c:ser>
        <c:dLbls>
          <c:showLegendKey val="0"/>
          <c:showVal val="0"/>
          <c:showCatName val="0"/>
          <c:showSerName val="0"/>
          <c:showPercent val="0"/>
          <c:showBubbleSize val="0"/>
        </c:dLbls>
        <c:gapWidth val="150"/>
        <c:axId val="203151192"/>
        <c:axId val="2031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97-46C1-9142-953A25D9451E}"/>
            </c:ext>
          </c:extLst>
        </c:ser>
        <c:dLbls>
          <c:showLegendKey val="0"/>
          <c:showVal val="0"/>
          <c:showCatName val="0"/>
          <c:showSerName val="0"/>
          <c:showPercent val="0"/>
          <c:showBubbleSize val="0"/>
        </c:dLbls>
        <c:marker val="1"/>
        <c:smooth val="0"/>
        <c:axId val="203151192"/>
        <c:axId val="203151584"/>
      </c:lineChart>
      <c:dateAx>
        <c:axId val="203151192"/>
        <c:scaling>
          <c:orientation val="minMax"/>
        </c:scaling>
        <c:delete val="1"/>
        <c:axPos val="b"/>
        <c:numFmt formatCode="ge" sourceLinked="1"/>
        <c:majorTickMark val="none"/>
        <c:minorTickMark val="none"/>
        <c:tickLblPos val="none"/>
        <c:crossAx val="203151584"/>
        <c:crosses val="autoZero"/>
        <c:auto val="1"/>
        <c:lblOffset val="100"/>
        <c:baseTimeUnit val="years"/>
      </c:dateAx>
      <c:valAx>
        <c:axId val="20315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5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1357.57</c:v>
                </c:pt>
                <c:pt idx="1">
                  <c:v>1324.06</c:v>
                </c:pt>
                <c:pt idx="2">
                  <c:v>1311.28</c:v>
                </c:pt>
                <c:pt idx="3">
                  <c:v>1206.25</c:v>
                </c:pt>
                <c:pt idx="4">
                  <c:v>1193.44</c:v>
                </c:pt>
              </c:numCache>
            </c:numRef>
          </c:val>
          <c:extLst xmlns:c16r2="http://schemas.microsoft.com/office/drawing/2015/06/chart">
            <c:ext xmlns:c16="http://schemas.microsoft.com/office/drawing/2014/chart" uri="{C3380CC4-5D6E-409C-BE32-E72D297353CC}">
              <c16:uniqueId val="{00000000-515A-4CD0-B991-C539A73B4421}"/>
            </c:ext>
          </c:extLst>
        </c:ser>
        <c:dLbls>
          <c:showLegendKey val="0"/>
          <c:showVal val="0"/>
          <c:showCatName val="0"/>
          <c:showSerName val="0"/>
          <c:showPercent val="0"/>
          <c:showBubbleSize val="0"/>
        </c:dLbls>
        <c:gapWidth val="150"/>
        <c:axId val="203152760"/>
        <c:axId val="20315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extLst xmlns:c16r2="http://schemas.microsoft.com/office/drawing/2015/06/chart">
            <c:ext xmlns:c16="http://schemas.microsoft.com/office/drawing/2014/chart" uri="{C3380CC4-5D6E-409C-BE32-E72D297353CC}">
              <c16:uniqueId val="{00000001-515A-4CD0-B991-C539A73B4421}"/>
            </c:ext>
          </c:extLst>
        </c:ser>
        <c:dLbls>
          <c:showLegendKey val="0"/>
          <c:showVal val="0"/>
          <c:showCatName val="0"/>
          <c:showSerName val="0"/>
          <c:showPercent val="0"/>
          <c:showBubbleSize val="0"/>
        </c:dLbls>
        <c:marker val="1"/>
        <c:smooth val="0"/>
        <c:axId val="203152760"/>
        <c:axId val="203153152"/>
      </c:lineChart>
      <c:dateAx>
        <c:axId val="203152760"/>
        <c:scaling>
          <c:orientation val="minMax"/>
        </c:scaling>
        <c:delete val="1"/>
        <c:axPos val="b"/>
        <c:numFmt formatCode="ge" sourceLinked="1"/>
        <c:majorTickMark val="none"/>
        <c:minorTickMark val="none"/>
        <c:tickLblPos val="none"/>
        <c:crossAx val="203153152"/>
        <c:crosses val="autoZero"/>
        <c:auto val="1"/>
        <c:lblOffset val="100"/>
        <c:baseTimeUnit val="years"/>
      </c:dateAx>
      <c:valAx>
        <c:axId val="20315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5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36.979999999999997</c:v>
                </c:pt>
                <c:pt idx="1">
                  <c:v>35.159999999999997</c:v>
                </c:pt>
                <c:pt idx="2">
                  <c:v>32.54</c:v>
                </c:pt>
                <c:pt idx="3">
                  <c:v>39.67</c:v>
                </c:pt>
                <c:pt idx="4">
                  <c:v>34.17</c:v>
                </c:pt>
              </c:numCache>
            </c:numRef>
          </c:val>
          <c:extLst xmlns:c16r2="http://schemas.microsoft.com/office/drawing/2015/06/chart">
            <c:ext xmlns:c16="http://schemas.microsoft.com/office/drawing/2014/chart" uri="{C3380CC4-5D6E-409C-BE32-E72D297353CC}">
              <c16:uniqueId val="{00000000-4838-4E7F-A2F4-9559FADD328D}"/>
            </c:ext>
          </c:extLst>
        </c:ser>
        <c:dLbls>
          <c:showLegendKey val="0"/>
          <c:showVal val="0"/>
          <c:showCatName val="0"/>
          <c:showSerName val="0"/>
          <c:showPercent val="0"/>
          <c:showBubbleSize val="0"/>
        </c:dLbls>
        <c:gapWidth val="150"/>
        <c:axId val="203150800"/>
        <c:axId val="203154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extLst xmlns:c16r2="http://schemas.microsoft.com/office/drawing/2015/06/chart">
            <c:ext xmlns:c16="http://schemas.microsoft.com/office/drawing/2014/chart" uri="{C3380CC4-5D6E-409C-BE32-E72D297353CC}">
              <c16:uniqueId val="{00000001-4838-4E7F-A2F4-9559FADD328D}"/>
            </c:ext>
          </c:extLst>
        </c:ser>
        <c:dLbls>
          <c:showLegendKey val="0"/>
          <c:showVal val="0"/>
          <c:showCatName val="0"/>
          <c:showSerName val="0"/>
          <c:showPercent val="0"/>
          <c:showBubbleSize val="0"/>
        </c:dLbls>
        <c:marker val="1"/>
        <c:smooth val="0"/>
        <c:axId val="203150800"/>
        <c:axId val="203154328"/>
      </c:lineChart>
      <c:dateAx>
        <c:axId val="203150800"/>
        <c:scaling>
          <c:orientation val="minMax"/>
        </c:scaling>
        <c:delete val="1"/>
        <c:axPos val="b"/>
        <c:numFmt formatCode="ge" sourceLinked="1"/>
        <c:majorTickMark val="none"/>
        <c:minorTickMark val="none"/>
        <c:tickLblPos val="none"/>
        <c:crossAx val="203154328"/>
        <c:crosses val="autoZero"/>
        <c:auto val="1"/>
        <c:lblOffset val="100"/>
        <c:baseTimeUnit val="years"/>
      </c:dateAx>
      <c:valAx>
        <c:axId val="203154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5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399.53</c:v>
                </c:pt>
                <c:pt idx="1">
                  <c:v>501.71</c:v>
                </c:pt>
                <c:pt idx="2">
                  <c:v>450.12</c:v>
                </c:pt>
                <c:pt idx="3">
                  <c:v>378.51</c:v>
                </c:pt>
                <c:pt idx="4">
                  <c:v>439.79</c:v>
                </c:pt>
              </c:numCache>
            </c:numRef>
          </c:val>
          <c:extLst xmlns:c16r2="http://schemas.microsoft.com/office/drawing/2015/06/chart">
            <c:ext xmlns:c16="http://schemas.microsoft.com/office/drawing/2014/chart" uri="{C3380CC4-5D6E-409C-BE32-E72D297353CC}">
              <c16:uniqueId val="{00000000-A5B3-4A42-B8A2-D350D7980EAE}"/>
            </c:ext>
          </c:extLst>
        </c:ser>
        <c:dLbls>
          <c:showLegendKey val="0"/>
          <c:showVal val="0"/>
          <c:showCatName val="0"/>
          <c:showSerName val="0"/>
          <c:showPercent val="0"/>
          <c:showBubbleSize val="0"/>
        </c:dLbls>
        <c:gapWidth val="150"/>
        <c:axId val="203155504"/>
        <c:axId val="20315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extLst xmlns:c16r2="http://schemas.microsoft.com/office/drawing/2015/06/chart">
            <c:ext xmlns:c16="http://schemas.microsoft.com/office/drawing/2014/chart" uri="{C3380CC4-5D6E-409C-BE32-E72D297353CC}">
              <c16:uniqueId val="{00000001-A5B3-4A42-B8A2-D350D7980EAE}"/>
            </c:ext>
          </c:extLst>
        </c:ser>
        <c:dLbls>
          <c:showLegendKey val="0"/>
          <c:showVal val="0"/>
          <c:showCatName val="0"/>
          <c:showSerName val="0"/>
          <c:showPercent val="0"/>
          <c:showBubbleSize val="0"/>
        </c:dLbls>
        <c:marker val="1"/>
        <c:smooth val="0"/>
        <c:axId val="203155504"/>
        <c:axId val="203155896"/>
      </c:lineChart>
      <c:dateAx>
        <c:axId val="203155504"/>
        <c:scaling>
          <c:orientation val="minMax"/>
        </c:scaling>
        <c:delete val="1"/>
        <c:axPos val="b"/>
        <c:numFmt formatCode="ge" sourceLinked="1"/>
        <c:majorTickMark val="none"/>
        <c:minorTickMark val="none"/>
        <c:tickLblPos val="none"/>
        <c:crossAx val="203155896"/>
        <c:crosses val="autoZero"/>
        <c:auto val="1"/>
        <c:lblOffset val="100"/>
        <c:baseTimeUnit val="years"/>
      </c:dateAx>
      <c:valAx>
        <c:axId val="20315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5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30" zoomScaleNormal="100" workbookViewId="0">
      <selection activeCell="BL45" sqref="BL45:BZ46"/>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0.38</v>
      </c>
      <c r="Q10" s="45"/>
      <c r="R10" s="45"/>
      <c r="S10" s="45"/>
      <c r="T10" s="45"/>
      <c r="U10" s="45"/>
      <c r="V10" s="45"/>
      <c r="W10" s="45">
        <f>データ!Q6</f>
        <v>100</v>
      </c>
      <c r="X10" s="45"/>
      <c r="Y10" s="45"/>
      <c r="Z10" s="45"/>
      <c r="AA10" s="45"/>
      <c r="AB10" s="45"/>
      <c r="AC10" s="45"/>
      <c r="AD10" s="50">
        <f>データ!R6</f>
        <v>2678</v>
      </c>
      <c r="AE10" s="50"/>
      <c r="AF10" s="50"/>
      <c r="AG10" s="50"/>
      <c r="AH10" s="50"/>
      <c r="AI10" s="50"/>
      <c r="AJ10" s="50"/>
      <c r="AK10" s="2"/>
      <c r="AL10" s="50">
        <f>データ!V6</f>
        <v>152</v>
      </c>
      <c r="AM10" s="50"/>
      <c r="AN10" s="50"/>
      <c r="AO10" s="50"/>
      <c r="AP10" s="50"/>
      <c r="AQ10" s="50"/>
      <c r="AR10" s="50"/>
      <c r="AS10" s="50"/>
      <c r="AT10" s="45">
        <f>データ!W6</f>
        <v>0.03</v>
      </c>
      <c r="AU10" s="45"/>
      <c r="AV10" s="45"/>
      <c r="AW10" s="45"/>
      <c r="AX10" s="45"/>
      <c r="AY10" s="45"/>
      <c r="AZ10" s="45"/>
      <c r="BA10" s="45"/>
      <c r="BB10" s="45">
        <f>データ!X6</f>
        <v>5066.67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18</v>
      </c>
      <c r="F6" s="33">
        <f t="shared" si="3"/>
        <v>1</v>
      </c>
      <c r="G6" s="33">
        <f t="shared" si="3"/>
        <v>0</v>
      </c>
      <c r="H6" s="33" t="str">
        <f t="shared" si="3"/>
        <v>島根県　雲南市</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0.38</v>
      </c>
      <c r="Q6" s="34">
        <f t="shared" si="3"/>
        <v>100</v>
      </c>
      <c r="R6" s="34">
        <f t="shared" si="3"/>
        <v>2678</v>
      </c>
      <c r="S6" s="34">
        <f t="shared" si="3"/>
        <v>39973</v>
      </c>
      <c r="T6" s="34">
        <f t="shared" si="3"/>
        <v>553.17999999999995</v>
      </c>
      <c r="U6" s="34">
        <f t="shared" si="3"/>
        <v>72.260000000000005</v>
      </c>
      <c r="V6" s="34">
        <f t="shared" si="3"/>
        <v>152</v>
      </c>
      <c r="W6" s="34">
        <f t="shared" si="3"/>
        <v>0.03</v>
      </c>
      <c r="X6" s="34">
        <f t="shared" si="3"/>
        <v>5066.67</v>
      </c>
      <c r="Y6" s="35">
        <f>IF(Y7="",NA(),Y7)</f>
        <v>79.31</v>
      </c>
      <c r="Z6" s="35">
        <f t="shared" ref="Z6:AH6" si="4">IF(Z7="",NA(),Z7)</f>
        <v>84.8</v>
      </c>
      <c r="AA6" s="35">
        <f t="shared" si="4"/>
        <v>82.07</v>
      </c>
      <c r="AB6" s="35">
        <f t="shared" si="4"/>
        <v>82.19</v>
      </c>
      <c r="AC6" s="35">
        <f t="shared" si="4"/>
        <v>83.72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1357.57</v>
      </c>
      <c r="BG6" s="35">
        <f t="shared" ref="BG6:BO6" si="7">IF(BG7="",NA(),BG7)</f>
        <v>1324.06</v>
      </c>
      <c r="BH6" s="35">
        <f t="shared" si="7"/>
        <v>1311.28</v>
      </c>
      <c r="BI6" s="35">
        <f t="shared" si="7"/>
        <v>1206.25</v>
      </c>
      <c r="BJ6" s="35">
        <f t="shared" si="7"/>
        <v>1193.44</v>
      </c>
      <c r="BK6" s="35">
        <f t="shared" si="7"/>
        <v>862.78</v>
      </c>
      <c r="BL6" s="35">
        <f t="shared" si="7"/>
        <v>799.41</v>
      </c>
      <c r="BM6" s="35">
        <f t="shared" si="7"/>
        <v>701.33</v>
      </c>
      <c r="BN6" s="35">
        <f t="shared" si="7"/>
        <v>663.76</v>
      </c>
      <c r="BO6" s="35">
        <f t="shared" si="7"/>
        <v>566.35</v>
      </c>
      <c r="BP6" s="34" t="str">
        <f>IF(BP7="","",IF(BP7="-","【-】","【"&amp;SUBSTITUTE(TEXT(BP7,"#,##0.00"),"-","△")&amp;"】"))</f>
        <v>【559.52】</v>
      </c>
      <c r="BQ6" s="35">
        <f>IF(BQ7="",NA(),BQ7)</f>
        <v>36.979999999999997</v>
      </c>
      <c r="BR6" s="35">
        <f t="shared" ref="BR6:BZ6" si="8">IF(BR7="",NA(),BR7)</f>
        <v>35.159999999999997</v>
      </c>
      <c r="BS6" s="35">
        <f t="shared" si="8"/>
        <v>32.54</v>
      </c>
      <c r="BT6" s="35">
        <f t="shared" si="8"/>
        <v>39.67</v>
      </c>
      <c r="BU6" s="35">
        <f t="shared" si="8"/>
        <v>34.17</v>
      </c>
      <c r="BV6" s="35">
        <f t="shared" si="8"/>
        <v>54.55</v>
      </c>
      <c r="BW6" s="35">
        <f t="shared" si="8"/>
        <v>51.57</v>
      </c>
      <c r="BX6" s="35">
        <f t="shared" si="8"/>
        <v>53.48</v>
      </c>
      <c r="BY6" s="35">
        <f t="shared" si="8"/>
        <v>53.76</v>
      </c>
      <c r="BZ6" s="35">
        <f t="shared" si="8"/>
        <v>52.27</v>
      </c>
      <c r="CA6" s="34" t="str">
        <f>IF(CA7="","",IF(CA7="-","【-】","【"&amp;SUBSTITUTE(TEXT(CA7,"#,##0.00"),"-","△")&amp;"】"))</f>
        <v>【52.20】</v>
      </c>
      <c r="CB6" s="35">
        <f>IF(CB7="",NA(),CB7)</f>
        <v>399.53</v>
      </c>
      <c r="CC6" s="35">
        <f t="shared" ref="CC6:CK6" si="9">IF(CC7="",NA(),CC7)</f>
        <v>501.71</v>
      </c>
      <c r="CD6" s="35">
        <f t="shared" si="9"/>
        <v>450.12</v>
      </c>
      <c r="CE6" s="35">
        <f t="shared" si="9"/>
        <v>378.51</v>
      </c>
      <c r="CF6" s="35">
        <f t="shared" si="9"/>
        <v>439.79</v>
      </c>
      <c r="CG6" s="35">
        <f t="shared" si="9"/>
        <v>275.64999999999998</v>
      </c>
      <c r="CH6" s="35">
        <f t="shared" si="9"/>
        <v>282.5</v>
      </c>
      <c r="CI6" s="35">
        <f t="shared" si="9"/>
        <v>277.29000000000002</v>
      </c>
      <c r="CJ6" s="35">
        <f t="shared" si="9"/>
        <v>275.25</v>
      </c>
      <c r="CK6" s="35">
        <f t="shared" si="9"/>
        <v>291.01</v>
      </c>
      <c r="CL6" s="34" t="str">
        <f>IF(CL7="","",IF(CL7="-","【-】","【"&amp;SUBSTITUTE(TEXT(CL7,"#,##0.00"),"-","△")&amp;"】"))</f>
        <v>【295.20】</v>
      </c>
      <c r="CM6" s="35" t="str">
        <f>IF(CM7="",NA(),CM7)</f>
        <v>-</v>
      </c>
      <c r="CN6" s="35" t="str">
        <f t="shared" ref="CN6:CV6" si="10">IF(CN7="",NA(),CN7)</f>
        <v>-</v>
      </c>
      <c r="CO6" s="35" t="str">
        <f t="shared" si="10"/>
        <v>-</v>
      </c>
      <c r="CP6" s="35" t="str">
        <f t="shared" si="10"/>
        <v>-</v>
      </c>
      <c r="CQ6" s="35" t="str">
        <f t="shared" si="10"/>
        <v>-</v>
      </c>
      <c r="CR6" s="35">
        <f t="shared" si="10"/>
        <v>58.58</v>
      </c>
      <c r="CS6" s="35">
        <f t="shared" si="10"/>
        <v>48.69</v>
      </c>
      <c r="CT6" s="35">
        <f t="shared" si="10"/>
        <v>52.52</v>
      </c>
      <c r="CU6" s="35">
        <f t="shared" si="10"/>
        <v>54.14</v>
      </c>
      <c r="CV6" s="35">
        <f t="shared" si="10"/>
        <v>132.99</v>
      </c>
      <c r="CW6" s="34" t="str">
        <f>IF(CW7="","",IF(CW7="-","【-】","【"&amp;SUBSTITUTE(TEXT(CW7,"#,##0.00"),"-","△")&amp;"】"))</f>
        <v>【122.90】</v>
      </c>
      <c r="CX6" s="35">
        <f>IF(CX7="",NA(),CX7)</f>
        <v>100</v>
      </c>
      <c r="CY6" s="35">
        <f t="shared" ref="CY6:DG6" si="11">IF(CY7="",NA(),CY7)</f>
        <v>100</v>
      </c>
      <c r="CZ6" s="35">
        <f t="shared" si="11"/>
        <v>100</v>
      </c>
      <c r="DA6" s="35">
        <f t="shared" si="11"/>
        <v>100</v>
      </c>
      <c r="DB6" s="35">
        <f t="shared" si="11"/>
        <v>100</v>
      </c>
      <c r="DC6" s="35">
        <f t="shared" si="11"/>
        <v>72.31</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322091</v>
      </c>
      <c r="D7" s="37">
        <v>47</v>
      </c>
      <c r="E7" s="37">
        <v>18</v>
      </c>
      <c r="F7" s="37">
        <v>1</v>
      </c>
      <c r="G7" s="37">
        <v>0</v>
      </c>
      <c r="H7" s="37" t="s">
        <v>109</v>
      </c>
      <c r="I7" s="37" t="s">
        <v>110</v>
      </c>
      <c r="J7" s="37" t="s">
        <v>111</v>
      </c>
      <c r="K7" s="37" t="s">
        <v>112</v>
      </c>
      <c r="L7" s="37" t="s">
        <v>113</v>
      </c>
      <c r="M7" s="37"/>
      <c r="N7" s="38" t="s">
        <v>114</v>
      </c>
      <c r="O7" s="38" t="s">
        <v>115</v>
      </c>
      <c r="P7" s="38">
        <v>0.38</v>
      </c>
      <c r="Q7" s="38">
        <v>100</v>
      </c>
      <c r="R7" s="38">
        <v>2678</v>
      </c>
      <c r="S7" s="38">
        <v>39973</v>
      </c>
      <c r="T7" s="38">
        <v>553.17999999999995</v>
      </c>
      <c r="U7" s="38">
        <v>72.260000000000005</v>
      </c>
      <c r="V7" s="38">
        <v>152</v>
      </c>
      <c r="W7" s="38">
        <v>0.03</v>
      </c>
      <c r="X7" s="38">
        <v>5066.67</v>
      </c>
      <c r="Y7" s="38">
        <v>79.31</v>
      </c>
      <c r="Z7" s="38">
        <v>84.8</v>
      </c>
      <c r="AA7" s="38">
        <v>82.07</v>
      </c>
      <c r="AB7" s="38">
        <v>82.19</v>
      </c>
      <c r="AC7" s="38">
        <v>83.72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1357.57</v>
      </c>
      <c r="BG7" s="38">
        <v>1324.06</v>
      </c>
      <c r="BH7" s="38">
        <v>1311.28</v>
      </c>
      <c r="BI7" s="38">
        <v>1206.25</v>
      </c>
      <c r="BJ7" s="38">
        <v>1193.44</v>
      </c>
      <c r="BK7" s="38">
        <v>862.78</v>
      </c>
      <c r="BL7" s="38">
        <v>799.41</v>
      </c>
      <c r="BM7" s="38">
        <v>701.33</v>
      </c>
      <c r="BN7" s="38">
        <v>663.76</v>
      </c>
      <c r="BO7" s="38">
        <v>566.35</v>
      </c>
      <c r="BP7" s="38">
        <v>559.52</v>
      </c>
      <c r="BQ7" s="38">
        <v>36.979999999999997</v>
      </c>
      <c r="BR7" s="38">
        <v>35.159999999999997</v>
      </c>
      <c r="BS7" s="38">
        <v>32.54</v>
      </c>
      <c r="BT7" s="38">
        <v>39.67</v>
      </c>
      <c r="BU7" s="38">
        <v>34.17</v>
      </c>
      <c r="BV7" s="38">
        <v>54.55</v>
      </c>
      <c r="BW7" s="38">
        <v>51.57</v>
      </c>
      <c r="BX7" s="38">
        <v>53.48</v>
      </c>
      <c r="BY7" s="38">
        <v>53.76</v>
      </c>
      <c r="BZ7" s="38">
        <v>52.27</v>
      </c>
      <c r="CA7" s="38">
        <v>52.2</v>
      </c>
      <c r="CB7" s="38">
        <v>399.53</v>
      </c>
      <c r="CC7" s="38">
        <v>501.71</v>
      </c>
      <c r="CD7" s="38">
        <v>450.12</v>
      </c>
      <c r="CE7" s="38">
        <v>378.51</v>
      </c>
      <c r="CF7" s="38">
        <v>439.79</v>
      </c>
      <c r="CG7" s="38">
        <v>275.64999999999998</v>
      </c>
      <c r="CH7" s="38">
        <v>282.5</v>
      </c>
      <c r="CI7" s="38">
        <v>277.29000000000002</v>
      </c>
      <c r="CJ7" s="38">
        <v>275.25</v>
      </c>
      <c r="CK7" s="38">
        <v>291.01</v>
      </c>
      <c r="CL7" s="38">
        <v>295.2</v>
      </c>
      <c r="CM7" s="38" t="s">
        <v>114</v>
      </c>
      <c r="CN7" s="38" t="s">
        <v>114</v>
      </c>
      <c r="CO7" s="38" t="s">
        <v>114</v>
      </c>
      <c r="CP7" s="38" t="s">
        <v>114</v>
      </c>
      <c r="CQ7" s="38" t="s">
        <v>114</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情報系クライアント0366</dc:creator>
  <cp:lastModifiedBy> </cp:lastModifiedBy>
  <dcterms:created xsi:type="dcterms:W3CDTF">2018-03-05T04:52:36Z</dcterms:created>
  <dcterms:modified xsi:type="dcterms:W3CDTF">2018-03-05T04:52:36Z</dcterms:modified>
</cp:coreProperties>
</file>