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jhdhn03001\水道局\01.総務課\01総務課\008財務共通全般\公営企業に係る「経営比較分析表」の策定等について\H29分\上水\"/>
    </mc:Choice>
  </mc:AlternateContent>
  <workbookProtection workbookAlgorithmName="SHA-512" workbookHashValue="pTMF4kDpH5YEzFGbkzWeRZwXFdHBbZiDOB75BenBYEhiN6RyNo75rFHSbTmwZO2BeSuaE0jdHe7ZdvE2CS96gA==" workbookSaltValue="Fqbnx6XUxstFGN4f3nLSS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<sst xmlns="http://schemas.openxmlformats.org/spreadsheetml/2006/main" count="232" uniqueCount="120">
  <si>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</si>
  <si>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</si>
  <si>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</si>
  <si>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</si>
  <si>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</si>
  <si>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</si>
  <si>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</si>
  <si>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</si>
  <si>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</si>
  <si>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</si>
  <si>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</si>
  <si>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</si>
  <si>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</si>
  <si>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</si>
  <si>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</si>
  <si>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</si>
  <si>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</si>
  <si>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</si>
  <si>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</si>
  <si>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</si>
  <si>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</si>
  <si>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</si>
  <si>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</si>
  <si>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</si>
  <si>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</si>
  <si>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</si>
  <si>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</si>
  <si>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</si>
  <si>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</si>
  <si>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</si>
  <si>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</si>
  <si>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</si>
  <si>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</si>
  <si>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</si>
  <si>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</si>
  <si>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</si>
  <si>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</si>
  <si>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</si>
  <si>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</si>
  <si>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</si>
  <si>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</si>
  <si>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</si>
  <si>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</si>
  <si>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</si>
  <si>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</si>
  <si>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</si>
  <si>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</si>
  <si>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</si>
  <si>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</si>
  <si>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</si>
  <si>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</si>
  <si>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</si>
  <si>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</si>
  <si>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</si>
  <si>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</si>
  <si>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</si>
  <si>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</si>
  <si>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</si>
  <si>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</si>
  <si>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</si>
  <si>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</si>
  <si>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</si>
  <si>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</si>
  <si>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</si>
  <si>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</si>
  <si>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</si>
  <si>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</si>
  <si>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</si>
  <si>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</si>
  <si>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</si>
  <si>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</si>
  <si>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</si>
  <si>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</si>
  <si>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</si>
  <si>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</si>
  <si>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</si>
  <si>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</si>
  <si>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</si>
  <si>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</si>
  <si>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</si>
  <si>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</si>
  <si>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</si>
  <si>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</si>
  <si>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</si>
  <si>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</si>
  <si>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</si>
  <si>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</si>
  <si>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</si>
  <si>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</si>
  <si>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</si>
  <si>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</si>
  <si>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</si>
  <si>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</si>
  <si>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</si>
  <si>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</si>
  <si>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</si>
  <si>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</si>
  <si>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</si>
  <si>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</si>
  <si>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</si>
  <si>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</si>
  <si>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</si>
  <si>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</si>
  <si>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</si>
  <si>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</si>
  <si>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雲南市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</si>
  <si>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</si>
  <si>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</si>
  <si>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</si>
  <si>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</si>
  <si>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</si>
  <si>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</si>
  <si>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</si>
  <si>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</si>
  <si>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</si>
  <si>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</si>
  <si>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</si>
  <si>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○H29年度の簡易水道統合の影響等により、全体的に指標の数値に変動が起きている。
①経常収支比率は、全国平均値より下回っているものの、費用の抑制や水道料金の改定による収益増加に加え、長期前受金戻入等により改善傾向にある。
③流動比率は、例年平均値より上回っていたが、簡易水道統合による流動負債増加の影響等で今回下回った。今後も現金などの流動資産を維持し比率を保っていく必要がある。
④地理的条件と集落の点在により過去からの投資規模は大きい。簡易水道統合により企業債残高も大きく増加したため、今後もできるだけ企業債の発行抑制に努め着実な償還を行い、給水収益の増加を図り比率の抑制に努めなければならない。
⑤給水に係る費用が給水収益で賄えておらず平均値より下回るものの料金改定により改善傾向であった。今回、簡易水道統合の影響により大きく下回った。適切な料金収入の確保と適正な料金水準を保つ必要がある。
⑥地理的条件等により費用も多く平均値より上回っている。簡易水道統合により施設数も多くなり、今以上に投資の効率化や維持管理費の削減に努める必要がある。
⑦給水区域の拡張や昨冬の寒波により施設の利用率は上昇した。今後も施設の適正規模を考慮し適正管理に努める。
⑧例年有収率は平均値を上回っており、施設の稼働状況が収益に反映されていると言えるが、一層の有収率の向上に努める。
</t>
    <rPh sb="4" eb="6">
      <t>ネンド</t>
    </rPh>
    <rPh sb="7" eb="9">
      <t>カンイ</t>
    </rPh>
    <rPh sb="9" eb="11">
      <t>スイドウ</t>
    </rPh>
    <rPh sb="11" eb="13">
      <t>トウゴウ</t>
    </rPh>
    <rPh sb="14" eb="16">
      <t>エイキョウ</t>
    </rPh>
    <rPh sb="16" eb="17">
      <t>トウ</t>
    </rPh>
    <rPh sb="21" eb="24">
      <t>ゼンタイテキ</t>
    </rPh>
    <rPh sb="25" eb="27">
      <t>シヒョウ</t>
    </rPh>
    <rPh sb="28" eb="30">
      <t>スウチ</t>
    </rPh>
    <rPh sb="31" eb="33">
      <t>ヘンドウ</t>
    </rPh>
    <rPh sb="34" eb="35">
      <t>オ</t>
    </rPh>
    <rPh sb="50" eb="52">
      <t>ゼンコク</t>
    </rPh>
    <rPh sb="133" eb="135">
      <t>カンイ</t>
    </rPh>
    <rPh sb="135" eb="137">
      <t>スイドウ</t>
    </rPh>
    <rPh sb="137" eb="139">
      <t>トウゴウ</t>
    </rPh>
    <rPh sb="142" eb="144">
      <t>リュウドウ</t>
    </rPh>
    <rPh sb="144" eb="146">
      <t>フサイ</t>
    </rPh>
    <rPh sb="146" eb="148">
      <t>ゾウカ</t>
    </rPh>
    <rPh sb="149" eb="151">
      <t>エイキョウ</t>
    </rPh>
    <rPh sb="151" eb="152">
      <t>トウ</t>
    </rPh>
    <rPh sb="153" eb="155">
      <t>コンカイ</t>
    </rPh>
    <rPh sb="155" eb="157">
      <t>シタマワ</t>
    </rPh>
    <rPh sb="245" eb="247">
      <t>コンゴ</t>
    </rPh>
    <rPh sb="262" eb="263">
      <t>ツト</t>
    </rPh>
    <rPh sb="270" eb="271">
      <t>オコナ</t>
    </rPh>
    <rPh sb="273" eb="275">
      <t>キュウスイ</t>
    </rPh>
    <rPh sb="302" eb="304">
      <t>キュウスイ</t>
    </rPh>
    <rPh sb="305" eb="306">
      <t>カカ</t>
    </rPh>
    <rPh sb="307" eb="309">
      <t>ヒヨウ</t>
    </rPh>
    <rPh sb="310" eb="312">
      <t>キュウスイ</t>
    </rPh>
    <rPh sb="312" eb="314">
      <t>シュウエキ</t>
    </rPh>
    <rPh sb="315" eb="316">
      <t>マカナ</t>
    </rPh>
    <rPh sb="321" eb="324">
      <t>ヘイキンチ</t>
    </rPh>
    <rPh sb="326" eb="328">
      <t>シタマワ</t>
    </rPh>
    <rPh sb="341" eb="343">
      <t>ケイコウ</t>
    </rPh>
    <rPh sb="348" eb="350">
      <t>コンカイ</t>
    </rPh>
    <rPh sb="351" eb="353">
      <t>カンイ</t>
    </rPh>
    <rPh sb="353" eb="355">
      <t>スイドウ</t>
    </rPh>
    <rPh sb="355" eb="357">
      <t>トウゴウ</t>
    </rPh>
    <rPh sb="358" eb="360">
      <t>エイキョウ</t>
    </rPh>
    <rPh sb="363" eb="364">
      <t>オオ</t>
    </rPh>
    <rPh sb="366" eb="368">
      <t>シタマワ</t>
    </rPh>
    <rPh sb="371" eb="373">
      <t>テキセツ</t>
    </rPh>
    <rPh sb="374" eb="376">
      <t>リョウキン</t>
    </rPh>
    <rPh sb="376" eb="378">
      <t>シュウニュウ</t>
    </rPh>
    <rPh sb="379" eb="381">
      <t>カクホ</t>
    </rPh>
    <rPh sb="392" eb="394">
      <t>ヒツヨウ</t>
    </rPh>
    <rPh sb="426" eb="428">
      <t>カンイ</t>
    </rPh>
    <rPh sb="428" eb="430">
      <t>スイドウ</t>
    </rPh>
    <rPh sb="430" eb="432">
      <t>トウゴウ</t>
    </rPh>
    <rPh sb="435" eb="437">
      <t>シセツ</t>
    </rPh>
    <rPh sb="437" eb="438">
      <t>スウ</t>
    </rPh>
    <rPh sb="439" eb="440">
      <t>オオ</t>
    </rPh>
    <rPh sb="444" eb="447">
      <t>イマイジョウ</t>
    </rPh>
    <rPh sb="483" eb="485">
      <t>サクトウ</t>
    </rPh>
    <rPh sb="486" eb="488">
      <t>カンパ</t>
    </rPh>
    <rPh sb="491" eb="493">
      <t>シセツ</t>
    </rPh>
    <rPh sb="494" eb="497">
      <t>リヨウリツ</t>
    </rPh>
    <rPh sb="498" eb="500">
      <t>ジョウショウ</t>
    </rPh>
    <rPh sb="511" eb="513">
      <t>キボ</t>
    </rPh>
    <rPh sb="514" eb="516">
      <t>コウリョ</t>
    </rPh>
    <rPh sb="517" eb="519">
      <t>テキセイ</t>
    </rPh>
    <phoneticPr fontId="4"/>
  </si>
  <si>
    <t>　本市の水道施設は、投資の時期が比較的若いため老朽化を示す各比率は平均値より下回っている。また、近年、旧簡易水道を含む施設の更新や給水区域拡張のための施設整備を行っている。
　しかしながら、近い将来老朽化に伴う多額の更新費用が発生すると予測されるため、長寿命化を図り事業費を抑えながら計画的に耐震性も考慮し更新を進め施設の健全化を図る必要がある。</t>
    <rPh sb="10" eb="12">
      <t>トウシ</t>
    </rPh>
    <rPh sb="27" eb="28">
      <t>シメ</t>
    </rPh>
    <rPh sb="48" eb="50">
      <t>キンネン</t>
    </rPh>
    <rPh sb="51" eb="52">
      <t>キュウ</t>
    </rPh>
    <rPh sb="52" eb="54">
      <t>カンイ</t>
    </rPh>
    <rPh sb="54" eb="56">
      <t>スイドウ</t>
    </rPh>
    <rPh sb="57" eb="58">
      <t>フク</t>
    </rPh>
    <rPh sb="59" eb="61">
      <t>シセツ</t>
    </rPh>
    <rPh sb="62" eb="64">
      <t>コウシン</t>
    </rPh>
    <rPh sb="65" eb="67">
      <t>キュウスイ</t>
    </rPh>
    <rPh sb="67" eb="69">
      <t>クイキ</t>
    </rPh>
    <rPh sb="69" eb="71">
      <t>カクチョウ</t>
    </rPh>
    <rPh sb="75" eb="77">
      <t>シセツ</t>
    </rPh>
    <rPh sb="77" eb="79">
      <t>セイビ</t>
    </rPh>
    <rPh sb="80" eb="81">
      <t>オコナ</t>
    </rPh>
    <rPh sb="99" eb="102">
      <t>ロウキュウカ</t>
    </rPh>
    <rPh sb="103" eb="104">
      <t>トモナ</t>
    </rPh>
    <rPh sb="105" eb="107">
      <t>タガク</t>
    </rPh>
    <rPh sb="108" eb="110">
      <t>コウシン</t>
    </rPh>
    <rPh sb="110" eb="112">
      <t>ヒヨウ</t>
    </rPh>
    <rPh sb="113" eb="115">
      <t>ハッセイ</t>
    </rPh>
    <rPh sb="118" eb="120">
      <t>ヨソク</t>
    </rPh>
    <rPh sb="126" eb="127">
      <t>チョウ</t>
    </rPh>
    <rPh sb="127" eb="130">
      <t>ジュミョウカ</t>
    </rPh>
    <rPh sb="131" eb="132">
      <t>ハカ</t>
    </rPh>
    <rPh sb="133" eb="136">
      <t>ジギョウヒ</t>
    </rPh>
    <rPh sb="137" eb="138">
      <t>オサ</t>
    </rPh>
    <rPh sb="142" eb="145">
      <t>ケイカクテキ</t>
    </rPh>
    <rPh sb="146" eb="149">
      <t>タイシンセイ</t>
    </rPh>
    <rPh sb="150" eb="152">
      <t>コウリョ</t>
    </rPh>
    <rPh sb="153" eb="155">
      <t>コウシン</t>
    </rPh>
    <rPh sb="156" eb="157">
      <t>スス</t>
    </rPh>
    <phoneticPr fontId="16"/>
  </si>
  <si>
    <t>　安全・安心で安定した水道の供給を持続させるため、一層の経営健全化が求められることから、適正な料金水準を保ち、有収率の向上を図る。
　また、維持管理の効率化（施設の統廃合等）を検討し経営基盤の強化に努める。</t>
    <rPh sb="1" eb="3">
      <t>アンゼン</t>
    </rPh>
    <rPh sb="4" eb="6">
      <t>アンシン</t>
    </rPh>
    <rPh sb="7" eb="9">
      <t>アンテイ</t>
    </rPh>
    <rPh sb="11" eb="13">
      <t>スイドウ</t>
    </rPh>
    <rPh sb="14" eb="16">
      <t>キョウキュウ</t>
    </rPh>
    <rPh sb="17" eb="19">
      <t>ジゾク</t>
    </rPh>
    <rPh sb="25" eb="27">
      <t>イッソウ</t>
    </rPh>
    <rPh sb="44" eb="46">
      <t>テキセイ</t>
    </rPh>
    <rPh sb="47" eb="49">
      <t>リョウキン</t>
    </rPh>
    <rPh sb="49" eb="51">
      <t>スイジュン</t>
    </rPh>
    <rPh sb="52" eb="53">
      <t>タモ</t>
    </rPh>
    <rPh sb="57" eb="58">
      <t>リツ</t>
    </rPh>
    <rPh sb="59" eb="61">
      <t>コウジョウ</t>
    </rPh>
    <rPh sb="62" eb="63">
      <t>ハカ</t>
    </rPh>
    <rPh sb="85" eb="86">
      <t>トウ</t>
    </rPh>
    <rPh sb="99" eb="100">
      <t>ツト</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</si>
</sst>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0.55000000000000004</c:v>
                </c:pt>
                <c:pt idx="1">
                  <c:v>0.6</c:v>
                </c:pt>
                <c:pt idx="2">
                  <c:v>0.41</c:v>
                </c:pt>
                <c:pt idx="3">
                  <c:v>0.17</c:v>
                </c:pt>
                <c:pt idx="4">
                  <c:v>0.04</c:v>
                </c:pt>
              </c:numCache>
            </c:numRef>
          </c:val>
          <c:extLst>
            <c:ext xmlns:c16="http://schemas.microsoft.com/office/drawing/2014/chart" uri="{C3380CC4-5D6E-409C-BE32-E72D297353CC}">
              <c16:uniqueId val="{00000000-F0A9-4657-9B87-4AC421B67E4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0.71</c:v>
                </c:pt>
                <c:pt idx="4">
                  <c:v>0.51</c:v>
                </c:pt>
              </c:numCache>
            </c:numRef>
          </c:val>
          <c:smooth val="0"/>
          <c:extLst>
            <c:ext xmlns:c16="http://schemas.microsoft.com/office/drawing/2014/chart" uri="{C3380CC4-5D6E-409C-BE32-E72D297353CC}">
              <c16:uniqueId val="{00000001-F0A9-4657-9B87-4AC421B67E4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59.65</c:v>
                </c:pt>
                <c:pt idx="1">
                  <c:v>58.96</c:v>
                </c:pt>
                <c:pt idx="2">
                  <c:v>59.43</c:v>
                </c:pt>
                <c:pt idx="3">
                  <c:v>63.68</c:v>
                </c:pt>
                <c:pt idx="4">
                  <c:v>73.64</c:v>
                </c:pt>
              </c:numCache>
            </c:numRef>
          </c:val>
          <c:extLst>
            <c:ext xmlns:c16="http://schemas.microsoft.com/office/drawing/2014/chart" uri="{C3380CC4-5D6E-409C-BE32-E72D297353CC}">
              <c16:uniqueId val="{00000000-2AE4-4409-8C36-DF5873E569C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54.92</c:v>
                </c:pt>
                <c:pt idx="4">
                  <c:v>60.03</c:v>
                </c:pt>
              </c:numCache>
            </c:numRef>
          </c:val>
          <c:smooth val="0"/>
          <c:extLst>
            <c:ext xmlns:c16="http://schemas.microsoft.com/office/drawing/2014/chart" uri="{C3380CC4-5D6E-409C-BE32-E72D297353CC}">
              <c16:uniqueId val="{00000001-2AE4-4409-8C36-DF5873E569C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90.94</c:v>
                </c:pt>
                <c:pt idx="1">
                  <c:v>90.81</c:v>
                </c:pt>
                <c:pt idx="2">
                  <c:v>90.52</c:v>
                </c:pt>
                <c:pt idx="3">
                  <c:v>90.6</c:v>
                </c:pt>
                <c:pt idx="4">
                  <c:v>89.95</c:v>
                </c:pt>
              </c:numCache>
            </c:numRef>
          </c:val>
          <c:extLst>
            <c:ext xmlns:c16="http://schemas.microsoft.com/office/drawing/2014/chart" uri="{C3380CC4-5D6E-409C-BE32-E72D297353CC}">
              <c16:uniqueId val="{00000000-3DF1-427B-8AFD-E598287B53E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82.66</c:v>
                </c:pt>
                <c:pt idx="4">
                  <c:v>84.81</c:v>
                </c:pt>
              </c:numCache>
            </c:numRef>
          </c:val>
          <c:smooth val="0"/>
          <c:extLst>
            <c:ext xmlns:c16="http://schemas.microsoft.com/office/drawing/2014/chart" uri="{C3380CC4-5D6E-409C-BE32-E72D297353CC}">
              <c16:uniqueId val="{00000001-3DF1-427B-8AFD-E598287B53E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97.15</c:v>
                </c:pt>
                <c:pt idx="1">
                  <c:v>106.9</c:v>
                </c:pt>
                <c:pt idx="2">
                  <c:v>105.67</c:v>
                </c:pt>
                <c:pt idx="3">
                  <c:v>106.14</c:v>
                </c:pt>
                <c:pt idx="4">
                  <c:v>107.62</c:v>
                </c:pt>
              </c:numCache>
            </c:numRef>
          </c:val>
          <c:extLst>
            <c:ext xmlns:c16="http://schemas.microsoft.com/office/drawing/2014/chart" uri="{C3380CC4-5D6E-409C-BE32-E72D297353CC}">
              <c16:uniqueId val="{00000000-B016-4CC9-956C-818DF495C35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111.71</c:v>
                </c:pt>
                <c:pt idx="4">
                  <c:v>110.68</c:v>
                </c:pt>
              </c:numCache>
            </c:numRef>
          </c:val>
          <c:smooth val="0"/>
          <c:extLst>
            <c:ext xmlns:c16="http://schemas.microsoft.com/office/drawing/2014/chart" uri="{C3380CC4-5D6E-409C-BE32-E72D297353CC}">
              <c16:uniqueId val="{00000001-B016-4CC9-956C-818DF495C35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33.630000000000003</c:v>
                </c:pt>
                <c:pt idx="1">
                  <c:v>43.43</c:v>
                </c:pt>
                <c:pt idx="2">
                  <c:v>45.15</c:v>
                </c:pt>
                <c:pt idx="3">
                  <c:v>46.44</c:v>
                </c:pt>
                <c:pt idx="4">
                  <c:v>38.51</c:v>
                </c:pt>
              </c:numCache>
            </c:numRef>
          </c:val>
          <c:extLst>
            <c:ext xmlns:c16="http://schemas.microsoft.com/office/drawing/2014/chart" uri="{C3380CC4-5D6E-409C-BE32-E72D297353CC}">
              <c16:uniqueId val="{00000000-641E-4FE7-937A-824DC7C50FE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48.49</c:v>
                </c:pt>
                <c:pt idx="4">
                  <c:v>47.28</c:v>
                </c:pt>
              </c:numCache>
            </c:numRef>
          </c:val>
          <c:smooth val="0"/>
          <c:extLst>
            <c:ext xmlns:c16="http://schemas.microsoft.com/office/drawing/2014/chart" uri="{C3380CC4-5D6E-409C-BE32-E72D297353CC}">
              <c16:uniqueId val="{00000001-641E-4FE7-937A-824DC7C50FE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0.08</c:v>
                </c:pt>
                <c:pt idx="1">
                  <c:v>2.25</c:v>
                </c:pt>
                <c:pt idx="2">
                  <c:v>9.7200000000000006</c:v>
                </c:pt>
                <c:pt idx="3">
                  <c:v>10.8</c:v>
                </c:pt>
                <c:pt idx="4">
                  <c:v>7.9</c:v>
                </c:pt>
              </c:numCache>
            </c:numRef>
          </c:val>
          <c:extLst>
            <c:ext xmlns:c16="http://schemas.microsoft.com/office/drawing/2014/chart" uri="{C3380CC4-5D6E-409C-BE32-E72D297353CC}">
              <c16:uniqueId val="{00000000-88CB-411C-BA5C-87A93300EA6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12.79</c:v>
                </c:pt>
                <c:pt idx="4">
                  <c:v>12.19</c:v>
                </c:pt>
              </c:numCache>
            </c:numRef>
          </c:val>
          <c:smooth val="0"/>
          <c:extLst>
            <c:ext xmlns:c16="http://schemas.microsoft.com/office/drawing/2014/chart" uri="{C3380CC4-5D6E-409C-BE32-E72D297353CC}">
              <c16:uniqueId val="{00000001-88CB-411C-BA5C-87A93300EA6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90-4ED3-8791-52FB5BCA169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1.72</c:v>
                </c:pt>
                <c:pt idx="4">
                  <c:v>3.56</c:v>
                </c:pt>
              </c:numCache>
            </c:numRef>
          </c:val>
          <c:smooth val="0"/>
          <c:extLst>
            <c:ext xmlns:c16="http://schemas.microsoft.com/office/drawing/2014/chart" uri="{C3380CC4-5D6E-409C-BE32-E72D297353CC}">
              <c16:uniqueId val="{00000001-0890-4ED3-8791-52FB5BCA169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658.62</c:v>
                </c:pt>
                <c:pt idx="1">
                  <c:v>451.87</c:v>
                </c:pt>
                <c:pt idx="2">
                  <c:v>489.67</c:v>
                </c:pt>
                <c:pt idx="3">
                  <c:v>485.21</c:v>
                </c:pt>
                <c:pt idx="4">
                  <c:v>306.39999999999998</c:v>
                </c:pt>
              </c:numCache>
            </c:numRef>
          </c:val>
          <c:extLst>
            <c:ext xmlns:c16="http://schemas.microsoft.com/office/drawing/2014/chart" uri="{C3380CC4-5D6E-409C-BE32-E72D297353CC}">
              <c16:uniqueId val="{00000000-6BC2-4437-9279-89CA56DC544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384.34</c:v>
                </c:pt>
                <c:pt idx="4">
                  <c:v>357.34</c:v>
                </c:pt>
              </c:numCache>
            </c:numRef>
          </c:val>
          <c:smooth val="0"/>
          <c:extLst>
            <c:ext xmlns:c16="http://schemas.microsoft.com/office/drawing/2014/chart" uri="{C3380CC4-5D6E-409C-BE32-E72D297353CC}">
              <c16:uniqueId val="{00000001-6BC2-4437-9279-89CA56DC544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781.38</c:v>
                </c:pt>
                <c:pt idx="1">
                  <c:v>745.63</c:v>
                </c:pt>
                <c:pt idx="2">
                  <c:v>729.18</c:v>
                </c:pt>
                <c:pt idx="3">
                  <c:v>755.13</c:v>
                </c:pt>
                <c:pt idx="4">
                  <c:v>874.92</c:v>
                </c:pt>
              </c:numCache>
            </c:numRef>
          </c:val>
          <c:extLst>
            <c:ext xmlns:c16="http://schemas.microsoft.com/office/drawing/2014/chart" uri="{C3380CC4-5D6E-409C-BE32-E72D297353CC}">
              <c16:uniqueId val="{00000000-B362-43A1-A44E-C4085837D29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380.58</c:v>
                </c:pt>
                <c:pt idx="4">
                  <c:v>373.69</c:v>
                </c:pt>
              </c:numCache>
            </c:numRef>
          </c:val>
          <c:smooth val="0"/>
          <c:extLst>
            <c:ext xmlns:c16="http://schemas.microsoft.com/office/drawing/2014/chart" uri="{C3380CC4-5D6E-409C-BE32-E72D297353CC}">
              <c16:uniqueId val="{00000001-B362-43A1-A44E-C4085837D29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84.76</c:v>
                </c:pt>
                <c:pt idx="1">
                  <c:v>91.59</c:v>
                </c:pt>
                <c:pt idx="2">
                  <c:v>91.69</c:v>
                </c:pt>
                <c:pt idx="3">
                  <c:v>94.11</c:v>
                </c:pt>
                <c:pt idx="4">
                  <c:v>76.28</c:v>
                </c:pt>
              </c:numCache>
            </c:numRef>
          </c:val>
          <c:extLst>
            <c:ext xmlns:c16="http://schemas.microsoft.com/office/drawing/2014/chart" uri="{C3380CC4-5D6E-409C-BE32-E72D297353CC}">
              <c16:uniqueId val="{00000000-C492-4EBC-B8A6-B52985DCBFB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102.38</c:v>
                </c:pt>
                <c:pt idx="4">
                  <c:v>99.87</c:v>
                </c:pt>
              </c:numCache>
            </c:numRef>
          </c:val>
          <c:smooth val="0"/>
          <c:extLst>
            <c:ext xmlns:c16="http://schemas.microsoft.com/office/drawing/2014/chart" uri="{C3380CC4-5D6E-409C-BE32-E72D297353CC}">
              <c16:uniqueId val="{00000001-C492-4EBC-B8A6-B52985DCBFB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246.35</c:v>
                </c:pt>
                <c:pt idx="1">
                  <c:v>234.14</c:v>
                </c:pt>
                <c:pt idx="2">
                  <c:v>234.04</c:v>
                </c:pt>
                <c:pt idx="3">
                  <c:v>228.21</c:v>
                </c:pt>
                <c:pt idx="4">
                  <c:v>307.89999999999998</c:v>
                </c:pt>
              </c:numCache>
            </c:numRef>
          </c:val>
          <c:extLst>
            <c:ext xmlns:c16="http://schemas.microsoft.com/office/drawing/2014/chart" uri="{C3380CC4-5D6E-409C-BE32-E72D297353CC}">
              <c16:uniqueId val="{00000000-595E-4485-86D6-D87CB11D7D2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168.67</c:v>
                </c:pt>
                <c:pt idx="4">
                  <c:v>171.81</c:v>
                </c:pt>
              </c:numCache>
            </c:numRef>
          </c:val>
          <c:smooth val="0"/>
          <c:extLst>
            <c:ext xmlns:c16="http://schemas.microsoft.com/office/drawing/2014/chart" uri="{C3380CC4-5D6E-409C-BE32-E72D297353CC}">
              <c16:uniqueId val="{00000001-595E-4485-86D6-D87CB11D7D2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A37" zoomScale="85" zoomScaleNormal="85" workbookViewId="0">
      <selection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島根県　雲南市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2"/>
      <c r="AE6" s="82"/>
      <c r="AF6" s="82"/>
      <c r="AG6" s="82"/>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3"/>
      <c r="D7" s="73"/>
      <c r="E7" s="73"/>
      <c r="F7" s="73"/>
      <c r="G7" s="73"/>
      <c r="H7" s="73"/>
      <c r="I7" s="72" t="s">
        <v>2</v>
      </c>
      <c r="J7" s="73"/>
      <c r="K7" s="73"/>
      <c r="L7" s="73"/>
      <c r="M7" s="73"/>
      <c r="N7" s="73"/>
      <c r="O7" s="74"/>
      <c r="P7" s="75" t="s">
        <v>3</v>
      </c>
      <c r="Q7" s="75"/>
      <c r="R7" s="75"/>
      <c r="S7" s="75"/>
      <c r="T7" s="75"/>
      <c r="U7" s="75"/>
      <c r="V7" s="75"/>
      <c r="W7" s="75" t="s">
        <v>4</v>
      </c>
      <c r="X7" s="75"/>
      <c r="Y7" s="75"/>
      <c r="Z7" s="75"/>
      <c r="AA7" s="75"/>
      <c r="AB7" s="75"/>
      <c r="AC7" s="75"/>
      <c r="AD7" s="75" t="s">
        <v>5</v>
      </c>
      <c r="AE7" s="75"/>
      <c r="AF7" s="75"/>
      <c r="AG7" s="75"/>
      <c r="AH7" s="75"/>
      <c r="AI7" s="75"/>
      <c r="AJ7" s="75"/>
      <c r="AK7" s="4"/>
      <c r="AL7" s="75" t="s">
        <v>6</v>
      </c>
      <c r="AM7" s="75"/>
      <c r="AN7" s="75"/>
      <c r="AO7" s="75"/>
      <c r="AP7" s="75"/>
      <c r="AQ7" s="75"/>
      <c r="AR7" s="75"/>
      <c r="AS7" s="75"/>
      <c r="AT7" s="72" t="s">
        <v>7</v>
      </c>
      <c r="AU7" s="73"/>
      <c r="AV7" s="73"/>
      <c r="AW7" s="73"/>
      <c r="AX7" s="73"/>
      <c r="AY7" s="73"/>
      <c r="AZ7" s="73"/>
      <c r="BA7" s="73"/>
      <c r="BB7" s="75" t="s">
        <v>8</v>
      </c>
      <c r="BC7" s="75"/>
      <c r="BD7" s="75"/>
      <c r="BE7" s="75"/>
      <c r="BF7" s="75"/>
      <c r="BG7" s="75"/>
      <c r="BH7" s="75"/>
      <c r="BI7" s="75"/>
      <c r="BJ7" s="3"/>
      <c r="BK7" s="3"/>
      <c r="BL7" s="5" t="s">
        <v>9</v>
      </c>
      <c r="BM7" s="6"/>
      <c r="BN7" s="6"/>
      <c r="BO7" s="6"/>
      <c r="BP7" s="6"/>
      <c r="BQ7" s="6"/>
      <c r="BR7" s="6"/>
      <c r="BS7" s="6"/>
      <c r="BT7" s="6"/>
      <c r="BU7" s="6"/>
      <c r="BV7" s="6"/>
      <c r="BW7" s="6"/>
      <c r="BX7" s="6"/>
      <c r="BY7" s="7"/>
    </row>
    <row r="8" spans="1:78" ht="18.75" customHeight="1" x14ac:dyDescent="0.15">
      <c r="A8" s="2"/>
      <c r="B8" s="76" t="str">
        <f>データ!$I$6</f>
        <v>法適用</v>
      </c>
      <c r="C8" s="77"/>
      <c r="D8" s="77"/>
      <c r="E8" s="77"/>
      <c r="F8" s="77"/>
      <c r="G8" s="77"/>
      <c r="H8" s="77"/>
      <c r="I8" s="76" t="str">
        <f>データ!$J$6</f>
        <v>水道事業</v>
      </c>
      <c r="J8" s="77"/>
      <c r="K8" s="77"/>
      <c r="L8" s="77"/>
      <c r="M8" s="77"/>
      <c r="N8" s="77"/>
      <c r="O8" s="78"/>
      <c r="P8" s="79" t="str">
        <f>データ!$K$6</f>
        <v>末端給水事業</v>
      </c>
      <c r="Q8" s="79"/>
      <c r="R8" s="79"/>
      <c r="S8" s="79"/>
      <c r="T8" s="79"/>
      <c r="U8" s="79"/>
      <c r="V8" s="79"/>
      <c r="W8" s="79" t="str">
        <f>データ!$L$6</f>
        <v>A5</v>
      </c>
      <c r="X8" s="79"/>
      <c r="Y8" s="79"/>
      <c r="Z8" s="79"/>
      <c r="AA8" s="79"/>
      <c r="AB8" s="79"/>
      <c r="AC8" s="79"/>
      <c r="AD8" s="79" t="str">
        <f>データ!$M$6</f>
        <v>非設置</v>
      </c>
      <c r="AE8" s="79"/>
      <c r="AF8" s="79"/>
      <c r="AG8" s="79"/>
      <c r="AH8" s="79"/>
      <c r="AI8" s="79"/>
      <c r="AJ8" s="79"/>
      <c r="AK8" s="4"/>
      <c r="AL8" s="67">
        <f>データ!$R$6</f>
        <v>39234</v>
      </c>
      <c r="AM8" s="67"/>
      <c r="AN8" s="67"/>
      <c r="AO8" s="67"/>
      <c r="AP8" s="67"/>
      <c r="AQ8" s="67"/>
      <c r="AR8" s="67"/>
      <c r="AS8" s="67"/>
      <c r="AT8" s="63">
        <f>データ!$S$6</f>
        <v>553.17999999999995</v>
      </c>
      <c r="AU8" s="64"/>
      <c r="AV8" s="64"/>
      <c r="AW8" s="64"/>
      <c r="AX8" s="64"/>
      <c r="AY8" s="64"/>
      <c r="AZ8" s="64"/>
      <c r="BA8" s="64"/>
      <c r="BB8" s="66">
        <f>データ!$T$6</f>
        <v>70.92</v>
      </c>
      <c r="BC8" s="66"/>
      <c r="BD8" s="66"/>
      <c r="BE8" s="66"/>
      <c r="BF8" s="66"/>
      <c r="BG8" s="66"/>
      <c r="BH8" s="66"/>
      <c r="BI8" s="66"/>
      <c r="BJ8" s="3"/>
      <c r="BK8" s="3"/>
      <c r="BL8" s="70" t="s">
        <v>10</v>
      </c>
      <c r="BM8" s="71"/>
      <c r="BN8" s="8" t="s">
        <v>11</v>
      </c>
      <c r="BO8" s="9"/>
      <c r="BP8" s="9"/>
      <c r="BQ8" s="9"/>
      <c r="BR8" s="9"/>
      <c r="BS8" s="9"/>
      <c r="BT8" s="9"/>
      <c r="BU8" s="9"/>
      <c r="BV8" s="9"/>
      <c r="BW8" s="9"/>
      <c r="BX8" s="9"/>
      <c r="BY8" s="10"/>
    </row>
    <row r="9" spans="1:78" ht="18.75" customHeight="1" x14ac:dyDescent="0.15">
      <c r="A9" s="2"/>
      <c r="B9" s="72" t="s">
        <v>12</v>
      </c>
      <c r="C9" s="73"/>
      <c r="D9" s="73"/>
      <c r="E9" s="73"/>
      <c r="F9" s="73"/>
      <c r="G9" s="73"/>
      <c r="H9" s="73"/>
      <c r="I9" s="72" t="s">
        <v>13</v>
      </c>
      <c r="J9" s="73"/>
      <c r="K9" s="73"/>
      <c r="L9" s="73"/>
      <c r="M9" s="73"/>
      <c r="N9" s="73"/>
      <c r="O9" s="74"/>
      <c r="P9" s="75" t="s">
        <v>14</v>
      </c>
      <c r="Q9" s="75"/>
      <c r="R9" s="75"/>
      <c r="S9" s="75"/>
      <c r="T9" s="75"/>
      <c r="U9" s="75"/>
      <c r="V9" s="75"/>
      <c r="W9" s="75" t="s">
        <v>15</v>
      </c>
      <c r="X9" s="75"/>
      <c r="Y9" s="75"/>
      <c r="Z9" s="75"/>
      <c r="AA9" s="75"/>
      <c r="AB9" s="75"/>
      <c r="AC9" s="75"/>
      <c r="AD9" s="2"/>
      <c r="AE9" s="2"/>
      <c r="AF9" s="2"/>
      <c r="AG9" s="2"/>
      <c r="AH9" s="4"/>
      <c r="AI9" s="4"/>
      <c r="AJ9" s="4"/>
      <c r="AK9" s="4"/>
      <c r="AL9" s="75" t="s">
        <v>16</v>
      </c>
      <c r="AM9" s="75"/>
      <c r="AN9" s="75"/>
      <c r="AO9" s="75"/>
      <c r="AP9" s="75"/>
      <c r="AQ9" s="75"/>
      <c r="AR9" s="75"/>
      <c r="AS9" s="75"/>
      <c r="AT9" s="72" t="s">
        <v>17</v>
      </c>
      <c r="AU9" s="73"/>
      <c r="AV9" s="73"/>
      <c r="AW9" s="73"/>
      <c r="AX9" s="73"/>
      <c r="AY9" s="73"/>
      <c r="AZ9" s="73"/>
      <c r="BA9" s="73"/>
      <c r="BB9" s="75" t="s">
        <v>18</v>
      </c>
      <c r="BC9" s="75"/>
      <c r="BD9" s="75"/>
      <c r="BE9" s="75"/>
      <c r="BF9" s="75"/>
      <c r="BG9" s="75"/>
      <c r="BH9" s="75"/>
      <c r="BI9" s="75"/>
      <c r="BJ9" s="3"/>
      <c r="BK9" s="3"/>
      <c r="BL9" s="61" t="s">
        <v>19</v>
      </c>
      <c r="BM9" s="62"/>
      <c r="BN9" s="11" t="s">
        <v>20</v>
      </c>
      <c r="BO9" s="12"/>
      <c r="BP9" s="12"/>
      <c r="BQ9" s="12"/>
      <c r="BR9" s="12"/>
      <c r="BS9" s="12"/>
      <c r="BT9" s="12"/>
      <c r="BU9" s="12"/>
      <c r="BV9" s="12"/>
      <c r="BW9" s="12"/>
      <c r="BX9" s="12"/>
      <c r="BY9" s="13"/>
    </row>
    <row r="10" spans="1:78" ht="18.75" customHeight="1" x14ac:dyDescent="0.15">
      <c r="A10" s="2"/>
      <c r="B10" s="63" t="str">
        <f>データ!$N$6</f>
        <v>-</v>
      </c>
      <c r="C10" s="64"/>
      <c r="D10" s="64"/>
      <c r="E10" s="64"/>
      <c r="F10" s="64"/>
      <c r="G10" s="64"/>
      <c r="H10" s="64"/>
      <c r="I10" s="63">
        <f>データ!$O$6</f>
        <v>57.07</v>
      </c>
      <c r="J10" s="64"/>
      <c r="K10" s="64"/>
      <c r="L10" s="64"/>
      <c r="M10" s="64"/>
      <c r="N10" s="64"/>
      <c r="O10" s="65"/>
      <c r="P10" s="66">
        <f>データ!$P$6</f>
        <v>91.19</v>
      </c>
      <c r="Q10" s="66"/>
      <c r="R10" s="66"/>
      <c r="S10" s="66"/>
      <c r="T10" s="66"/>
      <c r="U10" s="66"/>
      <c r="V10" s="66"/>
      <c r="W10" s="67">
        <f>データ!$Q$6</f>
        <v>3917</v>
      </c>
      <c r="X10" s="67"/>
      <c r="Y10" s="67"/>
      <c r="Z10" s="67"/>
      <c r="AA10" s="67"/>
      <c r="AB10" s="67"/>
      <c r="AC10" s="67"/>
      <c r="AD10" s="2"/>
      <c r="AE10" s="2"/>
      <c r="AF10" s="2"/>
      <c r="AG10" s="2"/>
      <c r="AH10" s="4"/>
      <c r="AI10" s="4"/>
      <c r="AJ10" s="4"/>
      <c r="AK10" s="4"/>
      <c r="AL10" s="67">
        <f>データ!$U$6</f>
        <v>35541</v>
      </c>
      <c r="AM10" s="67"/>
      <c r="AN10" s="67"/>
      <c r="AO10" s="67"/>
      <c r="AP10" s="67"/>
      <c r="AQ10" s="67"/>
      <c r="AR10" s="67"/>
      <c r="AS10" s="67"/>
      <c r="AT10" s="63">
        <f>データ!$V$6</f>
        <v>236.4</v>
      </c>
      <c r="AU10" s="64"/>
      <c r="AV10" s="64"/>
      <c r="AW10" s="64"/>
      <c r="AX10" s="64"/>
      <c r="AY10" s="64"/>
      <c r="AZ10" s="64"/>
      <c r="BA10" s="64"/>
      <c r="BB10" s="66">
        <f>データ!$W$6</f>
        <v>150.34</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1" t="s">
        <v>118</v>
      </c>
      <c r="BM47" s="92"/>
      <c r="BN47" s="92"/>
      <c r="BO47" s="92"/>
      <c r="BP47" s="92"/>
      <c r="BQ47" s="92"/>
      <c r="BR47" s="92"/>
      <c r="BS47" s="92"/>
      <c r="BT47" s="92"/>
      <c r="BU47" s="92"/>
      <c r="BV47" s="92"/>
      <c r="BW47" s="92"/>
      <c r="BX47" s="92"/>
      <c r="BY47" s="92"/>
      <c r="BZ47" s="9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1"/>
      <c r="BM48" s="92"/>
      <c r="BN48" s="92"/>
      <c r="BO48" s="92"/>
      <c r="BP48" s="92"/>
      <c r="BQ48" s="92"/>
      <c r="BR48" s="92"/>
      <c r="BS48" s="92"/>
      <c r="BT48" s="92"/>
      <c r="BU48" s="92"/>
      <c r="BV48" s="92"/>
      <c r="BW48" s="92"/>
      <c r="BX48" s="92"/>
      <c r="BY48" s="92"/>
      <c r="BZ48" s="9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1"/>
      <c r="BM49" s="92"/>
      <c r="BN49" s="92"/>
      <c r="BO49" s="92"/>
      <c r="BP49" s="92"/>
      <c r="BQ49" s="92"/>
      <c r="BR49" s="92"/>
      <c r="BS49" s="92"/>
      <c r="BT49" s="92"/>
      <c r="BU49" s="92"/>
      <c r="BV49" s="92"/>
      <c r="BW49" s="92"/>
      <c r="BX49" s="92"/>
      <c r="BY49" s="92"/>
      <c r="BZ49" s="9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1"/>
      <c r="BM50" s="92"/>
      <c r="BN50" s="92"/>
      <c r="BO50" s="92"/>
      <c r="BP50" s="92"/>
      <c r="BQ50" s="92"/>
      <c r="BR50" s="92"/>
      <c r="BS50" s="92"/>
      <c r="BT50" s="92"/>
      <c r="BU50" s="92"/>
      <c r="BV50" s="92"/>
      <c r="BW50" s="92"/>
      <c r="BX50" s="92"/>
      <c r="BY50" s="92"/>
      <c r="BZ50" s="9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1"/>
      <c r="BM51" s="92"/>
      <c r="BN51" s="92"/>
      <c r="BO51" s="92"/>
      <c r="BP51" s="92"/>
      <c r="BQ51" s="92"/>
      <c r="BR51" s="92"/>
      <c r="BS51" s="92"/>
      <c r="BT51" s="92"/>
      <c r="BU51" s="92"/>
      <c r="BV51" s="92"/>
      <c r="BW51" s="92"/>
      <c r="BX51" s="92"/>
      <c r="BY51" s="92"/>
      <c r="BZ51" s="9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1"/>
      <c r="BM52" s="92"/>
      <c r="BN52" s="92"/>
      <c r="BO52" s="92"/>
      <c r="BP52" s="92"/>
      <c r="BQ52" s="92"/>
      <c r="BR52" s="92"/>
      <c r="BS52" s="92"/>
      <c r="BT52" s="92"/>
      <c r="BU52" s="92"/>
      <c r="BV52" s="92"/>
      <c r="BW52" s="92"/>
      <c r="BX52" s="92"/>
      <c r="BY52" s="92"/>
      <c r="BZ52" s="9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1"/>
      <c r="BM53" s="92"/>
      <c r="BN53" s="92"/>
      <c r="BO53" s="92"/>
      <c r="BP53" s="92"/>
      <c r="BQ53" s="92"/>
      <c r="BR53" s="92"/>
      <c r="BS53" s="92"/>
      <c r="BT53" s="92"/>
      <c r="BU53" s="92"/>
      <c r="BV53" s="92"/>
      <c r="BW53" s="92"/>
      <c r="BX53" s="92"/>
      <c r="BY53" s="92"/>
      <c r="BZ53" s="9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1"/>
      <c r="BM54" s="92"/>
      <c r="BN54" s="92"/>
      <c r="BO54" s="92"/>
      <c r="BP54" s="92"/>
      <c r="BQ54" s="92"/>
      <c r="BR54" s="92"/>
      <c r="BS54" s="92"/>
      <c r="BT54" s="92"/>
      <c r="BU54" s="92"/>
      <c r="BV54" s="92"/>
      <c r="BW54" s="92"/>
      <c r="BX54" s="92"/>
      <c r="BY54" s="92"/>
      <c r="BZ54" s="9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1"/>
      <c r="BM55" s="92"/>
      <c r="BN55" s="92"/>
      <c r="BO55" s="92"/>
      <c r="BP55" s="92"/>
      <c r="BQ55" s="92"/>
      <c r="BR55" s="92"/>
      <c r="BS55" s="92"/>
      <c r="BT55" s="92"/>
      <c r="BU55" s="92"/>
      <c r="BV55" s="92"/>
      <c r="BW55" s="92"/>
      <c r="BX55" s="92"/>
      <c r="BY55" s="92"/>
      <c r="BZ55" s="93"/>
    </row>
    <row r="56" spans="1:78" ht="13.5" customHeight="1" x14ac:dyDescent="0.15">
      <c r="A56" s="2"/>
      <c r="B56" s="17"/>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91"/>
      <c r="BM56" s="92"/>
      <c r="BN56" s="92"/>
      <c r="BO56" s="92"/>
      <c r="BP56" s="92"/>
      <c r="BQ56" s="92"/>
      <c r="BR56" s="92"/>
      <c r="BS56" s="92"/>
      <c r="BT56" s="92"/>
      <c r="BU56" s="92"/>
      <c r="BV56" s="92"/>
      <c r="BW56" s="92"/>
      <c r="BX56" s="92"/>
      <c r="BY56" s="92"/>
      <c r="BZ56" s="93"/>
    </row>
    <row r="57" spans="1:78" ht="13.5" customHeight="1" x14ac:dyDescent="0.15">
      <c r="A57" s="2"/>
      <c r="B57" s="17"/>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91"/>
      <c r="BM57" s="92"/>
      <c r="BN57" s="92"/>
      <c r="BO57" s="92"/>
      <c r="BP57" s="92"/>
      <c r="BQ57" s="92"/>
      <c r="BR57" s="92"/>
      <c r="BS57" s="92"/>
      <c r="BT57" s="92"/>
      <c r="BU57" s="92"/>
      <c r="BV57" s="92"/>
      <c r="BW57" s="92"/>
      <c r="BX57" s="92"/>
      <c r="BY57" s="92"/>
      <c r="BZ57" s="93"/>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91"/>
      <c r="BM58" s="92"/>
      <c r="BN58" s="92"/>
      <c r="BO58" s="92"/>
      <c r="BP58" s="92"/>
      <c r="BQ58" s="92"/>
      <c r="BR58" s="92"/>
      <c r="BS58" s="92"/>
      <c r="BT58" s="92"/>
      <c r="BU58" s="92"/>
      <c r="BV58" s="92"/>
      <c r="BW58" s="92"/>
      <c r="BX58" s="92"/>
      <c r="BY58" s="92"/>
      <c r="BZ58" s="93"/>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91"/>
      <c r="BM59" s="92"/>
      <c r="BN59" s="92"/>
      <c r="BO59" s="92"/>
      <c r="BP59" s="92"/>
      <c r="BQ59" s="92"/>
      <c r="BR59" s="92"/>
      <c r="BS59" s="92"/>
      <c r="BT59" s="92"/>
      <c r="BU59" s="92"/>
      <c r="BV59" s="92"/>
      <c r="BW59" s="92"/>
      <c r="BX59" s="92"/>
      <c r="BY59" s="92"/>
      <c r="BZ59" s="93"/>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91"/>
      <c r="BM60" s="92"/>
      <c r="BN60" s="92"/>
      <c r="BO60" s="92"/>
      <c r="BP60" s="92"/>
      <c r="BQ60" s="92"/>
      <c r="BR60" s="92"/>
      <c r="BS60" s="92"/>
      <c r="BT60" s="92"/>
      <c r="BU60" s="92"/>
      <c r="BV60" s="92"/>
      <c r="BW60" s="92"/>
      <c r="BX60" s="92"/>
      <c r="BY60" s="92"/>
      <c r="BZ60" s="93"/>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91"/>
      <c r="BM61" s="92"/>
      <c r="BN61" s="92"/>
      <c r="BO61" s="92"/>
      <c r="BP61" s="92"/>
      <c r="BQ61" s="92"/>
      <c r="BR61" s="92"/>
      <c r="BS61" s="92"/>
      <c r="BT61" s="92"/>
      <c r="BU61" s="92"/>
      <c r="BV61" s="92"/>
      <c r="BW61" s="92"/>
      <c r="BX61" s="92"/>
      <c r="BY61" s="92"/>
      <c r="BZ61" s="9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1"/>
      <c r="BM62" s="92"/>
      <c r="BN62" s="92"/>
      <c r="BO62" s="92"/>
      <c r="BP62" s="92"/>
      <c r="BQ62" s="92"/>
      <c r="BR62" s="92"/>
      <c r="BS62" s="92"/>
      <c r="BT62" s="92"/>
      <c r="BU62" s="92"/>
      <c r="BV62" s="92"/>
      <c r="BW62" s="92"/>
      <c r="BX62" s="92"/>
      <c r="BY62" s="92"/>
      <c r="BZ62" s="9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1"/>
      <c r="BM63" s="92"/>
      <c r="BN63" s="92"/>
      <c r="BO63" s="92"/>
      <c r="BP63" s="92"/>
      <c r="BQ63" s="92"/>
      <c r="BR63" s="92"/>
      <c r="BS63" s="92"/>
      <c r="BT63" s="92"/>
      <c r="BU63" s="92"/>
      <c r="BV63" s="92"/>
      <c r="BW63" s="92"/>
      <c r="BX63" s="92"/>
      <c r="BY63" s="92"/>
      <c r="BZ63" s="9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1" t="s">
        <v>119</v>
      </c>
      <c r="BM66" s="92"/>
      <c r="BN66" s="92"/>
      <c r="BO66" s="92"/>
      <c r="BP66" s="92"/>
      <c r="BQ66" s="92"/>
      <c r="BR66" s="92"/>
      <c r="BS66" s="92"/>
      <c r="BT66" s="92"/>
      <c r="BU66" s="92"/>
      <c r="BV66" s="92"/>
      <c r="BW66" s="92"/>
      <c r="BX66" s="92"/>
      <c r="BY66" s="92"/>
      <c r="BZ66" s="9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1"/>
      <c r="BM67" s="92"/>
      <c r="BN67" s="92"/>
      <c r="BO67" s="92"/>
      <c r="BP67" s="92"/>
      <c r="BQ67" s="92"/>
      <c r="BR67" s="92"/>
      <c r="BS67" s="92"/>
      <c r="BT67" s="92"/>
      <c r="BU67" s="92"/>
      <c r="BV67" s="92"/>
      <c r="BW67" s="92"/>
      <c r="BX67" s="92"/>
      <c r="BY67" s="92"/>
      <c r="BZ67" s="9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1"/>
      <c r="BM68" s="92"/>
      <c r="BN68" s="92"/>
      <c r="BO68" s="92"/>
      <c r="BP68" s="92"/>
      <c r="BQ68" s="92"/>
      <c r="BR68" s="92"/>
      <c r="BS68" s="92"/>
      <c r="BT68" s="92"/>
      <c r="BU68" s="92"/>
      <c r="BV68" s="92"/>
      <c r="BW68" s="92"/>
      <c r="BX68" s="92"/>
      <c r="BY68" s="92"/>
      <c r="BZ68" s="9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1"/>
      <c r="BM69" s="92"/>
      <c r="BN69" s="92"/>
      <c r="BO69" s="92"/>
      <c r="BP69" s="92"/>
      <c r="BQ69" s="92"/>
      <c r="BR69" s="92"/>
      <c r="BS69" s="92"/>
      <c r="BT69" s="92"/>
      <c r="BU69" s="92"/>
      <c r="BV69" s="92"/>
      <c r="BW69" s="92"/>
      <c r="BX69" s="92"/>
      <c r="BY69" s="92"/>
      <c r="BZ69" s="9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1"/>
      <c r="BM70" s="92"/>
      <c r="BN70" s="92"/>
      <c r="BO70" s="92"/>
      <c r="BP70" s="92"/>
      <c r="BQ70" s="92"/>
      <c r="BR70" s="92"/>
      <c r="BS70" s="92"/>
      <c r="BT70" s="92"/>
      <c r="BU70" s="92"/>
      <c r="BV70" s="92"/>
      <c r="BW70" s="92"/>
      <c r="BX70" s="92"/>
      <c r="BY70" s="92"/>
      <c r="BZ70" s="9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1"/>
      <c r="BM71" s="92"/>
      <c r="BN71" s="92"/>
      <c r="BO71" s="92"/>
      <c r="BP71" s="92"/>
      <c r="BQ71" s="92"/>
      <c r="BR71" s="92"/>
      <c r="BS71" s="92"/>
      <c r="BT71" s="92"/>
      <c r="BU71" s="92"/>
      <c r="BV71" s="92"/>
      <c r="BW71" s="92"/>
      <c r="BX71" s="92"/>
      <c r="BY71" s="92"/>
      <c r="BZ71" s="9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1"/>
      <c r="BM72" s="92"/>
      <c r="BN72" s="92"/>
      <c r="BO72" s="92"/>
      <c r="BP72" s="92"/>
      <c r="BQ72" s="92"/>
      <c r="BR72" s="92"/>
      <c r="BS72" s="92"/>
      <c r="BT72" s="92"/>
      <c r="BU72" s="92"/>
      <c r="BV72" s="92"/>
      <c r="BW72" s="92"/>
      <c r="BX72" s="92"/>
      <c r="BY72" s="92"/>
      <c r="BZ72" s="9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1"/>
      <c r="BM73" s="92"/>
      <c r="BN73" s="92"/>
      <c r="BO73" s="92"/>
      <c r="BP73" s="92"/>
      <c r="BQ73" s="92"/>
      <c r="BR73" s="92"/>
      <c r="BS73" s="92"/>
      <c r="BT73" s="92"/>
      <c r="BU73" s="92"/>
      <c r="BV73" s="92"/>
      <c r="BW73" s="92"/>
      <c r="BX73" s="92"/>
      <c r="BY73" s="92"/>
      <c r="BZ73" s="9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1"/>
      <c r="BM74" s="92"/>
      <c r="BN74" s="92"/>
      <c r="BO74" s="92"/>
      <c r="BP74" s="92"/>
      <c r="BQ74" s="92"/>
      <c r="BR74" s="92"/>
      <c r="BS74" s="92"/>
      <c r="BT74" s="92"/>
      <c r="BU74" s="92"/>
      <c r="BV74" s="92"/>
      <c r="BW74" s="92"/>
      <c r="BX74" s="92"/>
      <c r="BY74" s="92"/>
      <c r="BZ74" s="9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1"/>
      <c r="BM75" s="92"/>
      <c r="BN75" s="92"/>
      <c r="BO75" s="92"/>
      <c r="BP75" s="92"/>
      <c r="BQ75" s="92"/>
      <c r="BR75" s="92"/>
      <c r="BS75" s="92"/>
      <c r="BT75" s="92"/>
      <c r="BU75" s="92"/>
      <c r="BV75" s="92"/>
      <c r="BW75" s="92"/>
      <c r="BX75" s="92"/>
      <c r="BY75" s="92"/>
      <c r="BZ75" s="9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1"/>
      <c r="BM76" s="92"/>
      <c r="BN76" s="92"/>
      <c r="BO76" s="92"/>
      <c r="BP76" s="92"/>
      <c r="BQ76" s="92"/>
      <c r="BR76" s="92"/>
      <c r="BS76" s="92"/>
      <c r="BT76" s="92"/>
      <c r="BU76" s="92"/>
      <c r="BV76" s="92"/>
      <c r="BW76" s="92"/>
      <c r="BX76" s="92"/>
      <c r="BY76" s="92"/>
      <c r="BZ76" s="9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1"/>
      <c r="BM77" s="92"/>
      <c r="BN77" s="92"/>
      <c r="BO77" s="92"/>
      <c r="BP77" s="92"/>
      <c r="BQ77" s="92"/>
      <c r="BR77" s="92"/>
      <c r="BS77" s="92"/>
      <c r="BT77" s="92"/>
      <c r="BU77" s="92"/>
      <c r="BV77" s="92"/>
      <c r="BW77" s="92"/>
      <c r="BX77" s="92"/>
      <c r="BY77" s="92"/>
      <c r="BZ77" s="9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1"/>
      <c r="BM78" s="92"/>
      <c r="BN78" s="92"/>
      <c r="BO78" s="92"/>
      <c r="BP78" s="92"/>
      <c r="BQ78" s="92"/>
      <c r="BR78" s="92"/>
      <c r="BS78" s="92"/>
      <c r="BT78" s="92"/>
      <c r="BU78" s="92"/>
      <c r="BV78" s="92"/>
      <c r="BW78" s="92"/>
      <c r="BX78" s="92"/>
      <c r="BY78" s="92"/>
      <c r="BZ78" s="93"/>
    </row>
    <row r="79" spans="1:78" ht="13.5" customHeight="1" x14ac:dyDescent="0.15">
      <c r="A79" s="2"/>
      <c r="B79" s="17"/>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4"/>
      <c r="BJ79" s="18"/>
      <c r="BK79" s="2"/>
      <c r="BL79" s="91"/>
      <c r="BM79" s="92"/>
      <c r="BN79" s="92"/>
      <c r="BO79" s="92"/>
      <c r="BP79" s="92"/>
      <c r="BQ79" s="92"/>
      <c r="BR79" s="92"/>
      <c r="BS79" s="92"/>
      <c r="BT79" s="92"/>
      <c r="BU79" s="92"/>
      <c r="BV79" s="92"/>
      <c r="BW79" s="92"/>
      <c r="BX79" s="92"/>
      <c r="BY79" s="92"/>
      <c r="BZ79" s="93"/>
    </row>
    <row r="80" spans="1:78" ht="13.5" customHeight="1" x14ac:dyDescent="0.15">
      <c r="A80" s="2"/>
      <c r="B80" s="17"/>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4"/>
      <c r="BJ80" s="18"/>
      <c r="BK80" s="2"/>
      <c r="BL80" s="91"/>
      <c r="BM80" s="92"/>
      <c r="BN80" s="92"/>
      <c r="BO80" s="92"/>
      <c r="BP80" s="92"/>
      <c r="BQ80" s="92"/>
      <c r="BR80" s="92"/>
      <c r="BS80" s="92"/>
      <c r="BT80" s="92"/>
      <c r="BU80" s="92"/>
      <c r="BV80" s="92"/>
      <c r="BW80" s="92"/>
      <c r="BX80" s="92"/>
      <c r="BY80" s="92"/>
      <c r="BZ80" s="93"/>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91"/>
      <c r="BM81" s="92"/>
      <c r="BN81" s="92"/>
      <c r="BO81" s="92"/>
      <c r="BP81" s="92"/>
      <c r="BQ81" s="92"/>
      <c r="BR81" s="92"/>
      <c r="BS81" s="92"/>
      <c r="BT81" s="92"/>
      <c r="BU81" s="92"/>
      <c r="BV81" s="92"/>
      <c r="BW81" s="92"/>
      <c r="BX81" s="92"/>
      <c r="BY81" s="92"/>
      <c r="BZ81" s="93"/>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4"/>
      <c r="BM82" s="95"/>
      <c r="BN82" s="95"/>
      <c r="BO82" s="95"/>
      <c r="BP82" s="95"/>
      <c r="BQ82" s="95"/>
      <c r="BR82" s="95"/>
      <c r="BS82" s="95"/>
      <c r="BT82" s="95"/>
      <c r="BU82" s="95"/>
      <c r="BV82" s="95"/>
      <c r="BW82" s="95"/>
      <c r="BX82" s="95"/>
      <c r="BY82" s="95"/>
      <c r="BZ82" s="96"/>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CmkTDUHbrVuX6dPzyXDkL/3y8xkKUzAENIJJyEevQZuRiwOPC31JH4mRxjme2WkDH67kPlWfiU2jDY6wvjHsgA==" saltValue="ERw7r9e7y8Pqscalc/SEw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4" t="s">
        <v>62</v>
      </c>
      <c r="I3" s="85"/>
      <c r="J3" s="85"/>
      <c r="K3" s="85"/>
      <c r="L3" s="85"/>
      <c r="M3" s="85"/>
      <c r="N3" s="85"/>
      <c r="O3" s="85"/>
      <c r="P3" s="85"/>
      <c r="Q3" s="85"/>
      <c r="R3" s="85"/>
      <c r="S3" s="85"/>
      <c r="T3" s="85"/>
      <c r="U3" s="85"/>
      <c r="V3" s="85"/>
      <c r="W3" s="86"/>
      <c r="X3" s="90" t="s">
        <v>63</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64</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28" t="s">
        <v>65</v>
      </c>
      <c r="B4" s="30"/>
      <c r="C4" s="30"/>
      <c r="D4" s="30"/>
      <c r="E4" s="30"/>
      <c r="F4" s="30"/>
      <c r="G4" s="30"/>
      <c r="H4" s="87"/>
      <c r="I4" s="88"/>
      <c r="J4" s="88"/>
      <c r="K4" s="88"/>
      <c r="L4" s="88"/>
      <c r="M4" s="88"/>
      <c r="N4" s="88"/>
      <c r="O4" s="88"/>
      <c r="P4" s="88"/>
      <c r="Q4" s="88"/>
      <c r="R4" s="88"/>
      <c r="S4" s="88"/>
      <c r="T4" s="88"/>
      <c r="U4" s="88"/>
      <c r="V4" s="88"/>
      <c r="W4" s="89"/>
      <c r="X4" s="83" t="s">
        <v>66</v>
      </c>
      <c r="Y4" s="83"/>
      <c r="Z4" s="83"/>
      <c r="AA4" s="83"/>
      <c r="AB4" s="83"/>
      <c r="AC4" s="83"/>
      <c r="AD4" s="83"/>
      <c r="AE4" s="83"/>
      <c r="AF4" s="83"/>
      <c r="AG4" s="83"/>
      <c r="AH4" s="83"/>
      <c r="AI4" s="83" t="s">
        <v>67</v>
      </c>
      <c r="AJ4" s="83"/>
      <c r="AK4" s="83"/>
      <c r="AL4" s="83"/>
      <c r="AM4" s="83"/>
      <c r="AN4" s="83"/>
      <c r="AO4" s="83"/>
      <c r="AP4" s="83"/>
      <c r="AQ4" s="83"/>
      <c r="AR4" s="83"/>
      <c r="AS4" s="83"/>
      <c r="AT4" s="83" t="s">
        <v>68</v>
      </c>
      <c r="AU4" s="83"/>
      <c r="AV4" s="83"/>
      <c r="AW4" s="83"/>
      <c r="AX4" s="83"/>
      <c r="AY4" s="83"/>
      <c r="AZ4" s="83"/>
      <c r="BA4" s="83"/>
      <c r="BB4" s="83"/>
      <c r="BC4" s="83"/>
      <c r="BD4" s="83"/>
      <c r="BE4" s="83" t="s">
        <v>69</v>
      </c>
      <c r="BF4" s="83"/>
      <c r="BG4" s="83"/>
      <c r="BH4" s="83"/>
      <c r="BI4" s="83"/>
      <c r="BJ4" s="83"/>
      <c r="BK4" s="83"/>
      <c r="BL4" s="83"/>
      <c r="BM4" s="83"/>
      <c r="BN4" s="83"/>
      <c r="BO4" s="83"/>
      <c r="BP4" s="83" t="s">
        <v>70</v>
      </c>
      <c r="BQ4" s="83"/>
      <c r="BR4" s="83"/>
      <c r="BS4" s="83"/>
      <c r="BT4" s="83"/>
      <c r="BU4" s="83"/>
      <c r="BV4" s="83"/>
      <c r="BW4" s="83"/>
      <c r="BX4" s="83"/>
      <c r="BY4" s="83"/>
      <c r="BZ4" s="83"/>
      <c r="CA4" s="83" t="s">
        <v>71</v>
      </c>
      <c r="CB4" s="83"/>
      <c r="CC4" s="83"/>
      <c r="CD4" s="83"/>
      <c r="CE4" s="83"/>
      <c r="CF4" s="83"/>
      <c r="CG4" s="83"/>
      <c r="CH4" s="83"/>
      <c r="CI4" s="83"/>
      <c r="CJ4" s="83"/>
      <c r="CK4" s="83"/>
      <c r="CL4" s="83" t="s">
        <v>72</v>
      </c>
      <c r="CM4" s="83"/>
      <c r="CN4" s="83"/>
      <c r="CO4" s="83"/>
      <c r="CP4" s="83"/>
      <c r="CQ4" s="83"/>
      <c r="CR4" s="83"/>
      <c r="CS4" s="83"/>
      <c r="CT4" s="83"/>
      <c r="CU4" s="83"/>
      <c r="CV4" s="83"/>
      <c r="CW4" s="83" t="s">
        <v>73</v>
      </c>
      <c r="CX4" s="83"/>
      <c r="CY4" s="83"/>
      <c r="CZ4" s="83"/>
      <c r="DA4" s="83"/>
      <c r="DB4" s="83"/>
      <c r="DC4" s="83"/>
      <c r="DD4" s="83"/>
      <c r="DE4" s="83"/>
      <c r="DF4" s="83"/>
      <c r="DG4" s="83"/>
      <c r="DH4" s="83" t="s">
        <v>74</v>
      </c>
      <c r="DI4" s="83"/>
      <c r="DJ4" s="83"/>
      <c r="DK4" s="83"/>
      <c r="DL4" s="83"/>
      <c r="DM4" s="83"/>
      <c r="DN4" s="83"/>
      <c r="DO4" s="83"/>
      <c r="DP4" s="83"/>
      <c r="DQ4" s="83"/>
      <c r="DR4" s="83"/>
      <c r="DS4" s="83" t="s">
        <v>75</v>
      </c>
      <c r="DT4" s="83"/>
      <c r="DU4" s="83"/>
      <c r="DV4" s="83"/>
      <c r="DW4" s="83"/>
      <c r="DX4" s="83"/>
      <c r="DY4" s="83"/>
      <c r="DZ4" s="83"/>
      <c r="EA4" s="83"/>
      <c r="EB4" s="83"/>
      <c r="EC4" s="83"/>
      <c r="ED4" s="83" t="s">
        <v>76</v>
      </c>
      <c r="EE4" s="83"/>
      <c r="EF4" s="83"/>
      <c r="EG4" s="83"/>
      <c r="EH4" s="83"/>
      <c r="EI4" s="83"/>
      <c r="EJ4" s="83"/>
      <c r="EK4" s="83"/>
      <c r="EL4" s="83"/>
      <c r="EM4" s="83"/>
      <c r="EN4" s="83"/>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322091</v>
      </c>
      <c r="D6" s="33">
        <f t="shared" si="3"/>
        <v>46</v>
      </c>
      <c r="E6" s="33">
        <f t="shared" si="3"/>
        <v>1</v>
      </c>
      <c r="F6" s="33">
        <f t="shared" si="3"/>
        <v>0</v>
      </c>
      <c r="G6" s="33">
        <f t="shared" si="3"/>
        <v>1</v>
      </c>
      <c r="H6" s="33" t="str">
        <f t="shared" si="3"/>
        <v>島根県　雲南市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57.07</v>
      </c>
      <c r="P6" s="34">
        <f t="shared" si="3"/>
        <v>91.19</v>
      </c>
      <c r="Q6" s="34">
        <f t="shared" si="3"/>
        <v>3917</v>
      </c>
      <c r="R6" s="34">
        <f t="shared" si="3"/>
        <v>39234</v>
      </c>
      <c r="S6" s="34">
        <f t="shared" si="3"/>
        <v>553.17999999999995</v>
      </c>
      <c r="T6" s="34">
        <f t="shared" si="3"/>
        <v>70.92</v>
      </c>
      <c r="U6" s="34">
        <f t="shared" si="3"/>
        <v>35541</v>
      </c>
      <c r="V6" s="34">
        <f t="shared" si="3"/>
        <v>236.4</v>
      </c>
      <c r="W6" s="34">
        <f t="shared" si="3"/>
        <v>150.34</v>
      </c>
      <c r="X6" s="35">
        <f>IF(X7="",NA(),X7)</f>
        <v>97.15</v>
      </c>
      <c r="Y6" s="35">
        <f t="shared" ref="Y6:AG6" si="4">IF(Y7="",NA(),Y7)</f>
        <v>106.9</v>
      </c>
      <c r="Z6" s="35">
        <f t="shared" si="4"/>
        <v>105.67</v>
      </c>
      <c r="AA6" s="35">
        <f t="shared" si="4"/>
        <v>106.14</v>
      </c>
      <c r="AB6" s="35">
        <f t="shared" si="4"/>
        <v>107.62</v>
      </c>
      <c r="AC6" s="35">
        <f t="shared" si="4"/>
        <v>106.89</v>
      </c>
      <c r="AD6" s="35">
        <f t="shared" si="4"/>
        <v>109.04</v>
      </c>
      <c r="AE6" s="35">
        <f t="shared" si="4"/>
        <v>109.64</v>
      </c>
      <c r="AF6" s="35">
        <f t="shared" si="4"/>
        <v>111.71</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1.72</v>
      </c>
      <c r="AR6" s="35">
        <f t="shared" si="5"/>
        <v>3.56</v>
      </c>
      <c r="AS6" s="34" t="str">
        <f>IF(AS7="","",IF(AS7="-","【-】","【"&amp;SUBSTITUTE(TEXT(AS7,"#,##0.00"),"-","△")&amp;"】"))</f>
        <v>【0.85】</v>
      </c>
      <c r="AT6" s="35">
        <f>IF(AT7="",NA(),AT7)</f>
        <v>658.62</v>
      </c>
      <c r="AU6" s="35">
        <f t="shared" ref="AU6:BC6" si="6">IF(AU7="",NA(),AU7)</f>
        <v>451.87</v>
      </c>
      <c r="AV6" s="35">
        <f t="shared" si="6"/>
        <v>489.67</v>
      </c>
      <c r="AW6" s="35">
        <f t="shared" si="6"/>
        <v>485.21</v>
      </c>
      <c r="AX6" s="35">
        <f t="shared" si="6"/>
        <v>306.39999999999998</v>
      </c>
      <c r="AY6" s="35">
        <f t="shared" si="6"/>
        <v>909.68</v>
      </c>
      <c r="AZ6" s="35">
        <f t="shared" si="6"/>
        <v>382.09</v>
      </c>
      <c r="BA6" s="35">
        <f t="shared" si="6"/>
        <v>371.31</v>
      </c>
      <c r="BB6" s="35">
        <f t="shared" si="6"/>
        <v>384.34</v>
      </c>
      <c r="BC6" s="35">
        <f t="shared" si="6"/>
        <v>357.34</v>
      </c>
      <c r="BD6" s="34" t="str">
        <f>IF(BD7="","",IF(BD7="-","【-】","【"&amp;SUBSTITUTE(TEXT(BD7,"#,##0.00"),"-","△")&amp;"】"))</f>
        <v>【264.34】</v>
      </c>
      <c r="BE6" s="35">
        <f>IF(BE7="",NA(),BE7)</f>
        <v>781.38</v>
      </c>
      <c r="BF6" s="35">
        <f t="shared" ref="BF6:BN6" si="7">IF(BF7="",NA(),BF7)</f>
        <v>745.63</v>
      </c>
      <c r="BG6" s="35">
        <f t="shared" si="7"/>
        <v>729.18</v>
      </c>
      <c r="BH6" s="35">
        <f t="shared" si="7"/>
        <v>755.13</v>
      </c>
      <c r="BI6" s="35">
        <f t="shared" si="7"/>
        <v>874.92</v>
      </c>
      <c r="BJ6" s="35">
        <f t="shared" si="7"/>
        <v>382.65</v>
      </c>
      <c r="BK6" s="35">
        <f t="shared" si="7"/>
        <v>385.06</v>
      </c>
      <c r="BL6" s="35">
        <f t="shared" si="7"/>
        <v>373.09</v>
      </c>
      <c r="BM6" s="35">
        <f t="shared" si="7"/>
        <v>380.58</v>
      </c>
      <c r="BN6" s="35">
        <f t="shared" si="7"/>
        <v>373.69</v>
      </c>
      <c r="BO6" s="34" t="str">
        <f>IF(BO7="","",IF(BO7="-","【-】","【"&amp;SUBSTITUTE(TEXT(BO7,"#,##0.00"),"-","△")&amp;"】"))</f>
        <v>【274.27】</v>
      </c>
      <c r="BP6" s="35">
        <f>IF(BP7="",NA(),BP7)</f>
        <v>84.76</v>
      </c>
      <c r="BQ6" s="35">
        <f t="shared" ref="BQ6:BY6" si="8">IF(BQ7="",NA(),BQ7)</f>
        <v>91.59</v>
      </c>
      <c r="BR6" s="35">
        <f t="shared" si="8"/>
        <v>91.69</v>
      </c>
      <c r="BS6" s="35">
        <f t="shared" si="8"/>
        <v>94.11</v>
      </c>
      <c r="BT6" s="35">
        <f t="shared" si="8"/>
        <v>76.28</v>
      </c>
      <c r="BU6" s="35">
        <f t="shared" si="8"/>
        <v>96.1</v>
      </c>
      <c r="BV6" s="35">
        <f t="shared" si="8"/>
        <v>99.07</v>
      </c>
      <c r="BW6" s="35">
        <f t="shared" si="8"/>
        <v>99.99</v>
      </c>
      <c r="BX6" s="35">
        <f t="shared" si="8"/>
        <v>102.38</v>
      </c>
      <c r="BY6" s="35">
        <f t="shared" si="8"/>
        <v>99.87</v>
      </c>
      <c r="BZ6" s="34" t="str">
        <f>IF(BZ7="","",IF(BZ7="-","【-】","【"&amp;SUBSTITUTE(TEXT(BZ7,"#,##0.00"),"-","△")&amp;"】"))</f>
        <v>【104.36】</v>
      </c>
      <c r="CA6" s="35">
        <f>IF(CA7="",NA(),CA7)</f>
        <v>246.35</v>
      </c>
      <c r="CB6" s="35">
        <f t="shared" ref="CB6:CJ6" si="9">IF(CB7="",NA(),CB7)</f>
        <v>234.14</v>
      </c>
      <c r="CC6" s="35">
        <f t="shared" si="9"/>
        <v>234.04</v>
      </c>
      <c r="CD6" s="35">
        <f t="shared" si="9"/>
        <v>228.21</v>
      </c>
      <c r="CE6" s="35">
        <f t="shared" si="9"/>
        <v>307.89999999999998</v>
      </c>
      <c r="CF6" s="35">
        <f t="shared" si="9"/>
        <v>178.39</v>
      </c>
      <c r="CG6" s="35">
        <f t="shared" si="9"/>
        <v>173.03</v>
      </c>
      <c r="CH6" s="35">
        <f t="shared" si="9"/>
        <v>171.15</v>
      </c>
      <c r="CI6" s="35">
        <f t="shared" si="9"/>
        <v>168.67</v>
      </c>
      <c r="CJ6" s="35">
        <f t="shared" si="9"/>
        <v>171.81</v>
      </c>
      <c r="CK6" s="34" t="str">
        <f>IF(CK7="","",IF(CK7="-","【-】","【"&amp;SUBSTITUTE(TEXT(CK7,"#,##0.00"),"-","△")&amp;"】"))</f>
        <v>【165.71】</v>
      </c>
      <c r="CL6" s="35">
        <f>IF(CL7="",NA(),CL7)</f>
        <v>59.65</v>
      </c>
      <c r="CM6" s="35">
        <f t="shared" ref="CM6:CU6" si="10">IF(CM7="",NA(),CM7)</f>
        <v>58.96</v>
      </c>
      <c r="CN6" s="35">
        <f t="shared" si="10"/>
        <v>59.43</v>
      </c>
      <c r="CO6" s="35">
        <f t="shared" si="10"/>
        <v>63.68</v>
      </c>
      <c r="CP6" s="35">
        <f t="shared" si="10"/>
        <v>73.64</v>
      </c>
      <c r="CQ6" s="35">
        <f t="shared" si="10"/>
        <v>59.23</v>
      </c>
      <c r="CR6" s="35">
        <f t="shared" si="10"/>
        <v>58.58</v>
      </c>
      <c r="CS6" s="35">
        <f t="shared" si="10"/>
        <v>58.53</v>
      </c>
      <c r="CT6" s="35">
        <f t="shared" si="10"/>
        <v>54.92</v>
      </c>
      <c r="CU6" s="35">
        <f t="shared" si="10"/>
        <v>60.03</v>
      </c>
      <c r="CV6" s="34" t="str">
        <f>IF(CV7="","",IF(CV7="-","【-】","【"&amp;SUBSTITUTE(TEXT(CV7,"#,##0.00"),"-","△")&amp;"】"))</f>
        <v>【60.41】</v>
      </c>
      <c r="CW6" s="35">
        <f>IF(CW7="",NA(),CW7)</f>
        <v>90.94</v>
      </c>
      <c r="CX6" s="35">
        <f t="shared" ref="CX6:DF6" si="11">IF(CX7="",NA(),CX7)</f>
        <v>90.81</v>
      </c>
      <c r="CY6" s="35">
        <f t="shared" si="11"/>
        <v>90.52</v>
      </c>
      <c r="CZ6" s="35">
        <f t="shared" si="11"/>
        <v>90.6</v>
      </c>
      <c r="DA6" s="35">
        <f t="shared" si="11"/>
        <v>89.95</v>
      </c>
      <c r="DB6" s="35">
        <f t="shared" si="11"/>
        <v>85.53</v>
      </c>
      <c r="DC6" s="35">
        <f t="shared" si="11"/>
        <v>85.23</v>
      </c>
      <c r="DD6" s="35">
        <f t="shared" si="11"/>
        <v>85.26</v>
      </c>
      <c r="DE6" s="35">
        <f t="shared" si="11"/>
        <v>82.66</v>
      </c>
      <c r="DF6" s="35">
        <f t="shared" si="11"/>
        <v>84.81</v>
      </c>
      <c r="DG6" s="34" t="str">
        <f>IF(DG7="","",IF(DG7="-","【-】","【"&amp;SUBSTITUTE(TEXT(DG7,"#,##0.00"),"-","△")&amp;"】"))</f>
        <v>【89.93】</v>
      </c>
      <c r="DH6" s="35">
        <f>IF(DH7="",NA(),DH7)</f>
        <v>33.630000000000003</v>
      </c>
      <c r="DI6" s="35">
        <f t="shared" ref="DI6:DQ6" si="12">IF(DI7="",NA(),DI7)</f>
        <v>43.43</v>
      </c>
      <c r="DJ6" s="35">
        <f t="shared" si="12"/>
        <v>45.15</v>
      </c>
      <c r="DK6" s="35">
        <f t="shared" si="12"/>
        <v>46.44</v>
      </c>
      <c r="DL6" s="35">
        <f t="shared" si="12"/>
        <v>38.51</v>
      </c>
      <c r="DM6" s="35">
        <f t="shared" si="12"/>
        <v>37.340000000000003</v>
      </c>
      <c r="DN6" s="35">
        <f t="shared" si="12"/>
        <v>44.31</v>
      </c>
      <c r="DO6" s="35">
        <f t="shared" si="12"/>
        <v>45.75</v>
      </c>
      <c r="DP6" s="35">
        <f t="shared" si="12"/>
        <v>48.49</v>
      </c>
      <c r="DQ6" s="35">
        <f t="shared" si="12"/>
        <v>47.28</v>
      </c>
      <c r="DR6" s="34" t="str">
        <f>IF(DR7="","",IF(DR7="-","【-】","【"&amp;SUBSTITUTE(TEXT(DR7,"#,##0.00"),"-","△")&amp;"】"))</f>
        <v>【48.12】</v>
      </c>
      <c r="DS6" s="35">
        <f>IF(DS7="",NA(),DS7)</f>
        <v>0.08</v>
      </c>
      <c r="DT6" s="35">
        <f t="shared" ref="DT6:EB6" si="13">IF(DT7="",NA(),DT7)</f>
        <v>2.25</v>
      </c>
      <c r="DU6" s="35">
        <f t="shared" si="13"/>
        <v>9.7200000000000006</v>
      </c>
      <c r="DV6" s="35">
        <f t="shared" si="13"/>
        <v>10.8</v>
      </c>
      <c r="DW6" s="35">
        <f t="shared" si="13"/>
        <v>7.9</v>
      </c>
      <c r="DX6" s="35">
        <f t="shared" si="13"/>
        <v>8.39</v>
      </c>
      <c r="DY6" s="35">
        <f t="shared" si="13"/>
        <v>10.09</v>
      </c>
      <c r="DZ6" s="35">
        <f t="shared" si="13"/>
        <v>10.54</v>
      </c>
      <c r="EA6" s="35">
        <f t="shared" si="13"/>
        <v>12.79</v>
      </c>
      <c r="EB6" s="35">
        <f t="shared" si="13"/>
        <v>12.19</v>
      </c>
      <c r="EC6" s="34" t="str">
        <f>IF(EC7="","",IF(EC7="-","【-】","【"&amp;SUBSTITUTE(TEXT(EC7,"#,##0.00"),"-","△")&amp;"】"))</f>
        <v>【15.89】</v>
      </c>
      <c r="ED6" s="35">
        <f>IF(ED7="",NA(),ED7)</f>
        <v>0.55000000000000004</v>
      </c>
      <c r="EE6" s="35">
        <f t="shared" ref="EE6:EM6" si="14">IF(EE7="",NA(),EE7)</f>
        <v>0.6</v>
      </c>
      <c r="EF6" s="35">
        <f t="shared" si="14"/>
        <v>0.41</v>
      </c>
      <c r="EG6" s="35">
        <f t="shared" si="14"/>
        <v>0.17</v>
      </c>
      <c r="EH6" s="35">
        <f t="shared" si="14"/>
        <v>0.04</v>
      </c>
      <c r="EI6" s="35">
        <f t="shared" si="14"/>
        <v>0.59</v>
      </c>
      <c r="EJ6" s="35">
        <f t="shared" si="14"/>
        <v>0.6</v>
      </c>
      <c r="EK6" s="35">
        <f t="shared" si="14"/>
        <v>0.56000000000000005</v>
      </c>
      <c r="EL6" s="35">
        <f t="shared" si="14"/>
        <v>0.71</v>
      </c>
      <c r="EM6" s="35">
        <f t="shared" si="14"/>
        <v>0.51</v>
      </c>
      <c r="EN6" s="34" t="str">
        <f>IF(EN7="","",IF(EN7="-","【-】","【"&amp;SUBSTITUTE(TEXT(EN7,"#,##0.00"),"-","△")&amp;"】"))</f>
        <v>【0.69】</v>
      </c>
    </row>
    <row r="7" spans="1:144" s="36" customFormat="1" x14ac:dyDescent="0.15">
      <c r="A7" s="28"/>
      <c r="B7" s="37">
        <v>2017</v>
      </c>
      <c r="C7" s="37">
        <v>322091</v>
      </c>
      <c r="D7" s="37">
        <v>46</v>
      </c>
      <c r="E7" s="37">
        <v>1</v>
      </c>
      <c r="F7" s="37">
        <v>0</v>
      </c>
      <c r="G7" s="37">
        <v>1</v>
      </c>
      <c r="H7" s="37" t="s">
        <v>105</v>
      </c>
      <c r="I7" s="37" t="s">
        <v>106</v>
      </c>
      <c r="J7" s="37" t="s">
        <v>107</v>
      </c>
      <c r="K7" s="37" t="s">
        <v>108</v>
      </c>
      <c r="L7" s="37" t="s">
        <v>109</v>
      </c>
      <c r="M7" s="37" t="s">
        <v>110</v>
      </c>
      <c r="N7" s="38" t="s">
        <v>111</v>
      </c>
      <c r="O7" s="38">
        <v>57.07</v>
      </c>
      <c r="P7" s="38">
        <v>91.19</v>
      </c>
      <c r="Q7" s="38">
        <v>3917</v>
      </c>
      <c r="R7" s="38">
        <v>39234</v>
      </c>
      <c r="S7" s="38">
        <v>553.17999999999995</v>
      </c>
      <c r="T7" s="38">
        <v>70.92</v>
      </c>
      <c r="U7" s="38">
        <v>35541</v>
      </c>
      <c r="V7" s="38">
        <v>236.4</v>
      </c>
      <c r="W7" s="38">
        <v>150.34</v>
      </c>
      <c r="X7" s="38">
        <v>97.15</v>
      </c>
      <c r="Y7" s="38">
        <v>106.9</v>
      </c>
      <c r="Z7" s="38">
        <v>105.67</v>
      </c>
      <c r="AA7" s="38">
        <v>106.14</v>
      </c>
      <c r="AB7" s="38">
        <v>107.62</v>
      </c>
      <c r="AC7" s="38">
        <v>106.89</v>
      </c>
      <c r="AD7" s="38">
        <v>109.04</v>
      </c>
      <c r="AE7" s="38">
        <v>109.64</v>
      </c>
      <c r="AF7" s="38">
        <v>111.71</v>
      </c>
      <c r="AG7" s="38">
        <v>110.68</v>
      </c>
      <c r="AH7" s="38">
        <v>113.39</v>
      </c>
      <c r="AI7" s="38">
        <v>0</v>
      </c>
      <c r="AJ7" s="38">
        <v>0</v>
      </c>
      <c r="AK7" s="38">
        <v>0</v>
      </c>
      <c r="AL7" s="38">
        <v>0</v>
      </c>
      <c r="AM7" s="38">
        <v>0</v>
      </c>
      <c r="AN7" s="38">
        <v>7.76</v>
      </c>
      <c r="AO7" s="38">
        <v>3.77</v>
      </c>
      <c r="AP7" s="38">
        <v>3.62</v>
      </c>
      <c r="AQ7" s="38">
        <v>1.72</v>
      </c>
      <c r="AR7" s="38">
        <v>3.56</v>
      </c>
      <c r="AS7" s="38">
        <v>0.85</v>
      </c>
      <c r="AT7" s="38">
        <v>658.62</v>
      </c>
      <c r="AU7" s="38">
        <v>451.87</v>
      </c>
      <c r="AV7" s="38">
        <v>489.67</v>
      </c>
      <c r="AW7" s="38">
        <v>485.21</v>
      </c>
      <c r="AX7" s="38">
        <v>306.39999999999998</v>
      </c>
      <c r="AY7" s="38">
        <v>909.68</v>
      </c>
      <c r="AZ7" s="38">
        <v>382.09</v>
      </c>
      <c r="BA7" s="38">
        <v>371.31</v>
      </c>
      <c r="BB7" s="38">
        <v>384.34</v>
      </c>
      <c r="BC7" s="38">
        <v>357.34</v>
      </c>
      <c r="BD7" s="38">
        <v>264.33999999999997</v>
      </c>
      <c r="BE7" s="38">
        <v>781.38</v>
      </c>
      <c r="BF7" s="38">
        <v>745.63</v>
      </c>
      <c r="BG7" s="38">
        <v>729.18</v>
      </c>
      <c r="BH7" s="38">
        <v>755.13</v>
      </c>
      <c r="BI7" s="38">
        <v>874.92</v>
      </c>
      <c r="BJ7" s="38">
        <v>382.65</v>
      </c>
      <c r="BK7" s="38">
        <v>385.06</v>
      </c>
      <c r="BL7" s="38">
        <v>373.09</v>
      </c>
      <c r="BM7" s="38">
        <v>380.58</v>
      </c>
      <c r="BN7" s="38">
        <v>373.69</v>
      </c>
      <c r="BO7" s="38">
        <v>274.27</v>
      </c>
      <c r="BP7" s="38">
        <v>84.76</v>
      </c>
      <c r="BQ7" s="38">
        <v>91.59</v>
      </c>
      <c r="BR7" s="38">
        <v>91.69</v>
      </c>
      <c r="BS7" s="38">
        <v>94.11</v>
      </c>
      <c r="BT7" s="38">
        <v>76.28</v>
      </c>
      <c r="BU7" s="38">
        <v>96.1</v>
      </c>
      <c r="BV7" s="38">
        <v>99.07</v>
      </c>
      <c r="BW7" s="38">
        <v>99.99</v>
      </c>
      <c r="BX7" s="38">
        <v>102.38</v>
      </c>
      <c r="BY7" s="38">
        <v>99.87</v>
      </c>
      <c r="BZ7" s="38">
        <v>104.36</v>
      </c>
      <c r="CA7" s="38">
        <v>246.35</v>
      </c>
      <c r="CB7" s="38">
        <v>234.14</v>
      </c>
      <c r="CC7" s="38">
        <v>234.04</v>
      </c>
      <c r="CD7" s="38">
        <v>228.21</v>
      </c>
      <c r="CE7" s="38">
        <v>307.89999999999998</v>
      </c>
      <c r="CF7" s="38">
        <v>178.39</v>
      </c>
      <c r="CG7" s="38">
        <v>173.03</v>
      </c>
      <c r="CH7" s="38">
        <v>171.15</v>
      </c>
      <c r="CI7" s="38">
        <v>168.67</v>
      </c>
      <c r="CJ7" s="38">
        <v>171.81</v>
      </c>
      <c r="CK7" s="38">
        <v>165.71</v>
      </c>
      <c r="CL7" s="38">
        <v>59.65</v>
      </c>
      <c r="CM7" s="38">
        <v>58.96</v>
      </c>
      <c r="CN7" s="38">
        <v>59.43</v>
      </c>
      <c r="CO7" s="38">
        <v>63.68</v>
      </c>
      <c r="CP7" s="38">
        <v>73.64</v>
      </c>
      <c r="CQ7" s="38">
        <v>59.23</v>
      </c>
      <c r="CR7" s="38">
        <v>58.58</v>
      </c>
      <c r="CS7" s="38">
        <v>58.53</v>
      </c>
      <c r="CT7" s="38">
        <v>54.92</v>
      </c>
      <c r="CU7" s="38">
        <v>60.03</v>
      </c>
      <c r="CV7" s="38">
        <v>60.41</v>
      </c>
      <c r="CW7" s="38">
        <v>90.94</v>
      </c>
      <c r="CX7" s="38">
        <v>90.81</v>
      </c>
      <c r="CY7" s="38">
        <v>90.52</v>
      </c>
      <c r="CZ7" s="38">
        <v>90.6</v>
      </c>
      <c r="DA7" s="38">
        <v>89.95</v>
      </c>
      <c r="DB7" s="38">
        <v>85.53</v>
      </c>
      <c r="DC7" s="38">
        <v>85.23</v>
      </c>
      <c r="DD7" s="38">
        <v>85.26</v>
      </c>
      <c r="DE7" s="38">
        <v>82.66</v>
      </c>
      <c r="DF7" s="38">
        <v>84.81</v>
      </c>
      <c r="DG7" s="38">
        <v>89.93</v>
      </c>
      <c r="DH7" s="38">
        <v>33.630000000000003</v>
      </c>
      <c r="DI7" s="38">
        <v>43.43</v>
      </c>
      <c r="DJ7" s="38">
        <v>45.15</v>
      </c>
      <c r="DK7" s="38">
        <v>46.44</v>
      </c>
      <c r="DL7" s="38">
        <v>38.51</v>
      </c>
      <c r="DM7" s="38">
        <v>37.340000000000003</v>
      </c>
      <c r="DN7" s="38">
        <v>44.31</v>
      </c>
      <c r="DO7" s="38">
        <v>45.75</v>
      </c>
      <c r="DP7" s="38">
        <v>48.49</v>
      </c>
      <c r="DQ7" s="38">
        <v>47.28</v>
      </c>
      <c r="DR7" s="38">
        <v>48.12</v>
      </c>
      <c r="DS7" s="38">
        <v>0.08</v>
      </c>
      <c r="DT7" s="38">
        <v>2.25</v>
      </c>
      <c r="DU7" s="38">
        <v>9.7200000000000006</v>
      </c>
      <c r="DV7" s="38">
        <v>10.8</v>
      </c>
      <c r="DW7" s="38">
        <v>7.9</v>
      </c>
      <c r="DX7" s="38">
        <v>8.39</v>
      </c>
      <c r="DY7" s="38">
        <v>10.09</v>
      </c>
      <c r="DZ7" s="38">
        <v>10.54</v>
      </c>
      <c r="EA7" s="38">
        <v>12.79</v>
      </c>
      <c r="EB7" s="38">
        <v>12.19</v>
      </c>
      <c r="EC7" s="38">
        <v>15.89</v>
      </c>
      <c r="ED7" s="38">
        <v>0.55000000000000004</v>
      </c>
      <c r="EE7" s="38">
        <v>0.6</v>
      </c>
      <c r="EF7" s="38">
        <v>0.41</v>
      </c>
      <c r="EG7" s="38">
        <v>0.17</v>
      </c>
      <c r="EH7" s="38">
        <v>0.04</v>
      </c>
      <c r="EI7" s="38">
        <v>0.59</v>
      </c>
      <c r="EJ7" s="38">
        <v>0.6</v>
      </c>
      <c r="EK7" s="38">
        <v>0.56000000000000005</v>
      </c>
      <c r="EL7" s="38">
        <v>0.71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雲南市</cp:lastModifiedBy>
  <cp:lastPrinted>2019-01-29T07:21:51Z</cp:lastPrinted>
  <dcterms:created xsi:type="dcterms:W3CDTF">2018-12-03T08:35:52Z</dcterms:created>
  <dcterms:modified xsi:type="dcterms:W3CDTF">2019-01-29T07:21:52Z</dcterms:modified>
  <cp:category/>
</cp:coreProperties>
</file>