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shn02033\Desktop\経営比較分析表\下水（法非適）\"/>
    </mc:Choice>
  </mc:AlternateContent>
  <xr:revisionPtr revIDLastSave="0" documentId="13_ncr:1_{0DE2054F-C99F-40AE-BED3-C1FD3A846394}" xr6:coauthVersionLast="47" xr6:coauthVersionMax="47" xr10:uidLastSave="{00000000-0000-0000-0000-000000000000}"/>
  <workbookProtection workbookAlgorithmName="SHA-512" workbookHashValue="187hMOWvw8snBvNu6LpB0GufIQ+6oLFH4BNbqKKIpTuY74I8FyTTun1kzd624bZ4k9sOv9QYrkoYbeuHL6Malw==" workbookSaltValue="GXeWDA3xW4ys24cw25DMSg==" workbookSpinCount="100000" lockStructure="1"/>
  <bookViews>
    <workbookView xWindow="-120" yWindow="-120" windowWidth="20730" windowHeight="1116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AL10" i="4" s="1"/>
  <c r="U6" i="5"/>
  <c r="BB8" i="4" s="1"/>
  <c r="T6" i="5"/>
  <c r="AT8" i="4" s="1"/>
  <c r="S6" i="5"/>
  <c r="R6" i="5"/>
  <c r="AD10" i="4" s="1"/>
  <c r="Q6" i="5"/>
  <c r="W10" i="4" s="1"/>
  <c r="P6" i="5"/>
  <c r="P10" i="4" s="1"/>
  <c r="O6" i="5"/>
  <c r="N6" i="5"/>
  <c r="B10" i="4" s="1"/>
  <c r="M6" i="5"/>
  <c r="AD8" i="4" s="1"/>
  <c r="L6" i="5"/>
  <c r="W8" i="4" s="1"/>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E86" i="4"/>
  <c r="AT10" i="4"/>
  <c r="I10" i="4"/>
  <c r="AL8" i="4"/>
  <c r="P8" i="4"/>
</calcChain>
</file>

<file path=xl/sharedStrings.xml><?xml version="1.0" encoding="utf-8"?>
<sst xmlns="http://schemas.openxmlformats.org/spreadsheetml/2006/main" count="236" uniqueCount="119">
  <si>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</si>
  <si>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</si>
  <si>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</si>
  <si>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</si>
  <si>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</si>
  <si>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</si>
  <si>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</si>
  <si>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</si>
  <si>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</si>
  <si>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</si>
  <si>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</si>
  <si>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</si>
  <si>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</si>
  <si>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</si>
  <si>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</si>
  <si>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</si>
  <si>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</si>
  <si>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</si>
  <si>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</si>
  <si>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</si>
  <si>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</si>
  <si>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</si>
  <si>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</si>
  <si>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</si>
  <si>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</si>
  <si>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</si>
  <si>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</si>
  <si>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</si>
  <si>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</si>
  <si>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</si>
  <si>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</si>
  <si>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</si>
  <si>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</si>
  <si>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</si>
  <si>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</si>
  <si>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</si>
  <si>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</si>
  <si>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</si>
  <si>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</si>
  <si>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</si>
  <si>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</si>
  <si>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</si>
  <si>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</si>
  <si>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</si>
  <si>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</si>
  <si>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</si>
  <si>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</si>
  <si>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</si>
  <si>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</si>
  <si>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</si>
  <si>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</si>
  <si>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</si>
  <si>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</si>
  <si>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</si>
  <si>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</si>
  <si>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</si>
  <si>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</si>
  <si>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</si>
  <si>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</si>
  <si>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</si>
  <si>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</si>
  <si>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</si>
  <si>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</si>
  <si>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</si>
  <si>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</si>
  <si>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</si>
  <si>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</si>
  <si>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</si>
  <si>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</si>
  <si>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</si>
  <si>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</si>
  <si>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</si>
  <si>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</si>
  <si>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</si>
  <si>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</si>
  <si>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</si>
  <si>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</si>
  <si>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</si>
  <si>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</si>
  <si>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</si>
  <si>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</si>
  <si>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</si>
  <si>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</si>
  <si>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</si>
  <si>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</si>
  <si>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</si>
  <si>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</si>
  <si>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</si>
  <si>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</si>
  <si>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</si>
  <si>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</si>
  <si>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</si>
  <si>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</si>
  <si>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</si>
  <si>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</si>
  <si>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</si>
  <si>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</si>
  <si>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雲南市</t>
  </si>
  <si>
    <t>法非適用</t>
  </si>
  <si>
    <t>下水道事業</t>
  </si>
  <si>
    <t>農業集落排水</t>
  </si>
  <si>
    <t>F1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</si>
  <si>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</si>
  <si>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</si>
  <si>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</si>
  <si>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</si>
  <si>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</si>
  <si>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</si>
  <si>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</si>
  <si>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</si>
  <si>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</si>
  <si>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</si>
  <si>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</si>
  <si>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</si>
  <si>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</si>
  <si>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</si>
  <si>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供用開始が昭和62年で布設から33年であり、まだ耐用年数を迎えていないものの、ポンプ等の機器類は順次、修繕等を行っている。
　今後、管渠等の老朽化に伴い修繕費用が必要になってくると想定される。</t>
    <phoneticPr fontId="4"/>
  </si>
  <si>
    <t>一層の経営健全化が求められることから、水洗化率の向上により、有収水量の増加と使用料収入を確保するとともに、使用料収入が適正な水準より低いことから、収入が不足しているため、適正な使用料水準に設定するよう努める必要がある。
  費用については、農集の一部を公共下水道に接続するなど、維持管理の効率化（施設の統廃合、事業委託等による維持管理費の削減）を検討し、経営基盤の強化を図り、持続可能な事業経営を行う必要がある。
　また、経営の透明性を向上させるため、公営企業会計の適用に向け準備を進めている。</t>
    <phoneticPr fontId="4"/>
  </si>
  <si>
    <t xml:space="preserve">①収益的収支比率
　前年度とほぼ横ばいとなった。使用料収入や一般会計からの繰入金等の総収益で、総費用と地方債償還金を加えた費用を賄えていない。また、総収益の大半は一般会計からの繰入金に依存している状態である。
④企業債残高対事業規模比率
　企業債残高に対する一般会計負担額が高いため類似団体の平均値を大幅に下回っている。
⑤経費回収率
　前年度に比べ、回収率はほぼ横ばいとなった。使用料で回収すべき経費を使用料で賄えていない状況ではある。
⑥汚水処理原価
　有収水量１㎥あたりの汚水処理費が増加し、類似団体の平均値に対して効率的な汚水処理が実施できているといえない状態である。地理的要因等も考えられるため、処理方法を検討するといった経営改善が必要である。
⑦施設利用率
　施設の対応可能な処理能力に対する一日平均処理水量の割合が類似団体の平均値を下回っている。近年、利用率が減少傾向にあるため、施設の利用状況や適正規模を検討する必要がある。
⑧水洗化率
　水洗便所を設置して汚水処理している人口の割合が類似団体の平均値を上回っている。100％に近づけるよう水洗化率の向上の取組が必要である。
</t>
    <rPh sb="150" eb="152">
      <t>オオハバ</t>
    </rPh>
    <rPh sb="182" eb="183">
      <t>ヨコ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</si>
</sst>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4DF-43FF-BAFC-8AC943D8AFC6}"/>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0.44</c:v>
                </c:pt>
                <c:pt idx="1">
                  <c:v>0.04</c:v>
                </c:pt>
                <c:pt idx="2">
                  <c:v>0.02</c:v>
                </c:pt>
                <c:pt idx="3">
                  <c:v>0.02</c:v>
                </c:pt>
                <c:pt idx="4">
                  <c:v>0.01</c:v>
                </c:pt>
              </c:numCache>
            </c:numRef>
          </c:val>
          <c:smooth val="0"/>
          <c:extLst>
            <c:ext xmlns:c16="http://schemas.microsoft.com/office/drawing/2014/chart" uri="{C3380CC4-5D6E-409C-BE32-E72D297353CC}">
              <c16:uniqueId val="{00000001-84DF-43FF-BAFC-8AC943D8AFC6}"/>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56.34</c:v>
                </c:pt>
                <c:pt idx="1">
                  <c:v>55.46</c:v>
                </c:pt>
                <c:pt idx="2">
                  <c:v>53.15</c:v>
                </c:pt>
                <c:pt idx="3">
                  <c:v>54.8</c:v>
                </c:pt>
                <c:pt idx="4">
                  <c:v>52.92</c:v>
                </c:pt>
              </c:numCache>
            </c:numRef>
          </c:val>
          <c:extLst>
            <c:ext xmlns:c16="http://schemas.microsoft.com/office/drawing/2014/chart" uri="{C3380CC4-5D6E-409C-BE32-E72D297353CC}">
              <c16:uniqueId val="{00000000-FE3A-4FB9-92FD-57DB114724C4}"/>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56.01</c:v>
                </c:pt>
                <c:pt idx="1">
                  <c:v>56.72</c:v>
                </c:pt>
                <c:pt idx="2">
                  <c:v>54.06</c:v>
                </c:pt>
                <c:pt idx="3">
                  <c:v>55.26</c:v>
                </c:pt>
                <c:pt idx="4">
                  <c:v>54.54</c:v>
                </c:pt>
              </c:numCache>
            </c:numRef>
          </c:val>
          <c:smooth val="0"/>
          <c:extLst>
            <c:ext xmlns:c16="http://schemas.microsoft.com/office/drawing/2014/chart" uri="{C3380CC4-5D6E-409C-BE32-E72D297353CC}">
              <c16:uniqueId val="{00000001-FE3A-4FB9-92FD-57DB114724C4}"/>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90.5</c:v>
                </c:pt>
                <c:pt idx="1">
                  <c:v>89.22</c:v>
                </c:pt>
                <c:pt idx="2">
                  <c:v>90.78</c:v>
                </c:pt>
                <c:pt idx="3">
                  <c:v>91.05</c:v>
                </c:pt>
                <c:pt idx="4">
                  <c:v>91.17</c:v>
                </c:pt>
              </c:numCache>
            </c:numRef>
          </c:val>
          <c:extLst>
            <c:ext xmlns:c16="http://schemas.microsoft.com/office/drawing/2014/chart" uri="{C3380CC4-5D6E-409C-BE32-E72D297353CC}">
              <c16:uniqueId val="{00000000-D8EE-482C-9686-275DB21EE573}"/>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89.77</c:v>
                </c:pt>
                <c:pt idx="1">
                  <c:v>90.04</c:v>
                </c:pt>
                <c:pt idx="2">
                  <c:v>90.11</c:v>
                </c:pt>
                <c:pt idx="3">
                  <c:v>90.52</c:v>
                </c:pt>
                <c:pt idx="4">
                  <c:v>90.3</c:v>
                </c:pt>
              </c:numCache>
            </c:numRef>
          </c:val>
          <c:smooth val="0"/>
          <c:extLst>
            <c:ext xmlns:c16="http://schemas.microsoft.com/office/drawing/2014/chart" uri="{C3380CC4-5D6E-409C-BE32-E72D297353CC}">
              <c16:uniqueId val="{00000001-D8EE-482C-9686-275DB21EE573}"/>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92.05</c:v>
                </c:pt>
                <c:pt idx="1">
                  <c:v>81.37</c:v>
                </c:pt>
                <c:pt idx="2">
                  <c:v>76.91</c:v>
                </c:pt>
                <c:pt idx="3">
                  <c:v>76.98</c:v>
                </c:pt>
                <c:pt idx="4">
                  <c:v>76.430000000000007</c:v>
                </c:pt>
              </c:numCache>
            </c:numRef>
          </c:val>
          <c:extLst>
            <c:ext xmlns:c16="http://schemas.microsoft.com/office/drawing/2014/chart" uri="{C3380CC4-5D6E-409C-BE32-E72D297353CC}">
              <c16:uniqueId val="{00000000-E5D3-448D-ABC6-EA6685E56FEE}"/>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5D3-448D-ABC6-EA6685E56FEE}"/>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048-47E7-A1DE-DA29553A498A}"/>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048-47E7-A1DE-DA29553A498A}"/>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C6E-44B9-9DEF-D64D89D5FEB1}"/>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C6E-44B9-9DEF-D64D89D5FEB1}"/>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64D-4F33-BA9C-9C316338706B}"/>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64D-4F33-BA9C-9C316338706B}"/>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6FF-45B4-B709-D834B32F2D00}"/>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6FF-45B4-B709-D834B32F2D00}"/>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1281</c:v>
                </c:pt>
                <c:pt idx="1">
                  <c:v>1278.3499999999999</c:v>
                </c:pt>
                <c:pt idx="2">
                  <c:v>166.98</c:v>
                </c:pt>
                <c:pt idx="3">
                  <c:v>35.07</c:v>
                </c:pt>
                <c:pt idx="4">
                  <c:v>22.32</c:v>
                </c:pt>
              </c:numCache>
            </c:numRef>
          </c:val>
          <c:extLst>
            <c:ext xmlns:c16="http://schemas.microsoft.com/office/drawing/2014/chart" uri="{C3380CC4-5D6E-409C-BE32-E72D297353CC}">
              <c16:uniqueId val="{00000000-DE3D-4010-BD1C-9B58EE70C285}"/>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684.74</c:v>
                </c:pt>
                <c:pt idx="1">
                  <c:v>654.91999999999996</c:v>
                </c:pt>
                <c:pt idx="2">
                  <c:v>654.71</c:v>
                </c:pt>
                <c:pt idx="3">
                  <c:v>783.8</c:v>
                </c:pt>
                <c:pt idx="4">
                  <c:v>778.81</c:v>
                </c:pt>
              </c:numCache>
            </c:numRef>
          </c:val>
          <c:smooth val="0"/>
          <c:extLst>
            <c:ext xmlns:c16="http://schemas.microsoft.com/office/drawing/2014/chart" uri="{C3380CC4-5D6E-409C-BE32-E72D297353CC}">
              <c16:uniqueId val="{00000001-DE3D-4010-BD1C-9B58EE70C285}"/>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39.32</c:v>
                </c:pt>
                <c:pt idx="1">
                  <c:v>75.55</c:v>
                </c:pt>
                <c:pt idx="2">
                  <c:v>66.81</c:v>
                </c:pt>
                <c:pt idx="3">
                  <c:v>60.99</c:v>
                </c:pt>
                <c:pt idx="4">
                  <c:v>59.95</c:v>
                </c:pt>
              </c:numCache>
            </c:numRef>
          </c:val>
          <c:extLst>
            <c:ext xmlns:c16="http://schemas.microsoft.com/office/drawing/2014/chart" uri="{C3380CC4-5D6E-409C-BE32-E72D297353CC}">
              <c16:uniqueId val="{00000000-1D23-4090-9058-546D94594251}"/>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65.33</c:v>
                </c:pt>
                <c:pt idx="1">
                  <c:v>65.39</c:v>
                </c:pt>
                <c:pt idx="2">
                  <c:v>65.37</c:v>
                </c:pt>
                <c:pt idx="3">
                  <c:v>68.11</c:v>
                </c:pt>
                <c:pt idx="4">
                  <c:v>67.23</c:v>
                </c:pt>
              </c:numCache>
            </c:numRef>
          </c:val>
          <c:smooth val="0"/>
          <c:extLst>
            <c:ext xmlns:c16="http://schemas.microsoft.com/office/drawing/2014/chart" uri="{C3380CC4-5D6E-409C-BE32-E72D297353CC}">
              <c16:uniqueId val="{00000001-1D23-4090-9058-546D94594251}"/>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414.78</c:v>
                </c:pt>
                <c:pt idx="1">
                  <c:v>219.54</c:v>
                </c:pt>
                <c:pt idx="2">
                  <c:v>249.7</c:v>
                </c:pt>
                <c:pt idx="3">
                  <c:v>273.63</c:v>
                </c:pt>
                <c:pt idx="4">
                  <c:v>277.8</c:v>
                </c:pt>
              </c:numCache>
            </c:numRef>
          </c:val>
          <c:extLst>
            <c:ext xmlns:c16="http://schemas.microsoft.com/office/drawing/2014/chart" uri="{C3380CC4-5D6E-409C-BE32-E72D297353CC}">
              <c16:uniqueId val="{00000000-5F3B-4DE9-94C5-3DABACB48D53}"/>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227.43</c:v>
                </c:pt>
                <c:pt idx="1">
                  <c:v>230.88</c:v>
                </c:pt>
                <c:pt idx="2">
                  <c:v>228.99</c:v>
                </c:pt>
                <c:pt idx="3">
                  <c:v>222.41</c:v>
                </c:pt>
                <c:pt idx="4">
                  <c:v>228.21</c:v>
                </c:pt>
              </c:numCache>
            </c:numRef>
          </c:val>
          <c:smooth val="0"/>
          <c:extLst>
            <c:ext xmlns:c16="http://schemas.microsoft.com/office/drawing/2014/chart" uri="{C3380CC4-5D6E-409C-BE32-E72D297353CC}">
              <c16:uniqueId val="{00000001-5F3B-4DE9-94C5-3DABACB48D53}"/>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【786.37】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【61.14】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【256.97】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60" zoomScaleNormal="6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8" t="s">
        <v>0</v>
      </c>
      <c r="C2" s="68"/>
      <c r="D2" s="68"/>
      <c r="E2" s="68"/>
      <c r="F2" s="68"/>
      <c r="G2" s="68"/>
      <c r="H2" s="68"/>
      <c r="I2" s="68"/>
      <c r="J2" s="68"/>
      <c r="K2" s="68"/>
      <c r="L2" s="68"/>
      <c r="M2" s="68"/>
      <c r="N2" s="68"/>
      <c r="O2" s="68"/>
      <c r="P2" s="68"/>
      <c r="Q2" s="68"/>
      <c r="R2" s="68"/>
      <c r="S2" s="68"/>
      <c r="T2" s="68"/>
      <c r="U2" s="68"/>
      <c r="V2" s="68"/>
      <c r="W2" s="68"/>
      <c r="X2" s="68"/>
      <c r="Y2" s="68"/>
      <c r="Z2" s="68"/>
      <c r="AA2" s="68"/>
      <c r="AB2" s="68"/>
      <c r="AC2" s="68"/>
      <c r="AD2" s="68"/>
      <c r="AE2" s="68"/>
      <c r="AF2" s="68"/>
      <c r="AG2" s="68"/>
      <c r="AH2" s="68"/>
      <c r="AI2" s="68"/>
      <c r="AJ2" s="68"/>
      <c r="AK2" s="68"/>
      <c r="AL2" s="68"/>
      <c r="AM2" s="68"/>
      <c r="AN2" s="68"/>
      <c r="AO2" s="68"/>
      <c r="AP2" s="68"/>
      <c r="AQ2" s="68"/>
      <c r="AR2" s="68"/>
      <c r="AS2" s="68"/>
      <c r="AT2" s="68"/>
      <c r="AU2" s="68"/>
      <c r="AV2" s="68"/>
      <c r="AW2" s="68"/>
      <c r="AX2" s="68"/>
      <c r="AY2" s="68"/>
      <c r="AZ2" s="68"/>
      <c r="BA2" s="68"/>
      <c r="BB2" s="68"/>
      <c r="BC2" s="68"/>
      <c r="BD2" s="68"/>
      <c r="BE2" s="68"/>
      <c r="BF2" s="68"/>
      <c r="BG2" s="68"/>
      <c r="BH2" s="68"/>
      <c r="BI2" s="68"/>
      <c r="BJ2" s="68"/>
      <c r="BK2" s="68"/>
      <c r="BL2" s="68"/>
      <c r="BM2" s="68"/>
      <c r="BN2" s="68"/>
      <c r="BO2" s="68"/>
      <c r="BP2" s="68"/>
      <c r="BQ2" s="68"/>
      <c r="BR2" s="68"/>
      <c r="BS2" s="68"/>
      <c r="BT2" s="68"/>
      <c r="BU2" s="68"/>
      <c r="BV2" s="68"/>
      <c r="BW2" s="68"/>
      <c r="BX2" s="68"/>
      <c r="BY2" s="68"/>
      <c r="BZ2" s="68"/>
    </row>
    <row r="3" spans="1:78" ht="9.75" customHeight="1" x14ac:dyDescent="0.15">
      <c r="A3" s="2"/>
      <c r="B3" s="68"/>
      <c r="C3" s="68"/>
      <c r="D3" s="68"/>
      <c r="E3" s="68"/>
      <c r="F3" s="68"/>
      <c r="G3" s="68"/>
      <c r="H3" s="68"/>
      <c r="I3" s="68"/>
      <c r="J3" s="68"/>
      <c r="K3" s="68"/>
      <c r="L3" s="68"/>
      <c r="M3" s="68"/>
      <c r="N3" s="68"/>
      <c r="O3" s="68"/>
      <c r="P3" s="68"/>
      <c r="Q3" s="68"/>
      <c r="R3" s="68"/>
      <c r="S3" s="68"/>
      <c r="T3" s="68"/>
      <c r="U3" s="68"/>
      <c r="V3" s="68"/>
      <c r="W3" s="68"/>
      <c r="X3" s="68"/>
      <c r="Y3" s="68"/>
      <c r="Z3" s="68"/>
      <c r="AA3" s="68"/>
      <c r="AB3" s="68"/>
      <c r="AC3" s="68"/>
      <c r="AD3" s="68"/>
      <c r="AE3" s="68"/>
      <c r="AF3" s="68"/>
      <c r="AG3" s="68"/>
      <c r="AH3" s="68"/>
      <c r="AI3" s="68"/>
      <c r="AJ3" s="68"/>
      <c r="AK3" s="68"/>
      <c r="AL3" s="68"/>
      <c r="AM3" s="68"/>
      <c r="AN3" s="68"/>
      <c r="AO3" s="68"/>
      <c r="AP3" s="68"/>
      <c r="AQ3" s="68"/>
      <c r="AR3" s="68"/>
      <c r="AS3" s="68"/>
      <c r="AT3" s="68"/>
      <c r="AU3" s="68"/>
      <c r="AV3" s="68"/>
      <c r="AW3" s="68"/>
      <c r="AX3" s="68"/>
      <c r="AY3" s="68"/>
      <c r="AZ3" s="68"/>
      <c r="BA3" s="68"/>
      <c r="BB3" s="68"/>
      <c r="BC3" s="68"/>
      <c r="BD3" s="68"/>
      <c r="BE3" s="68"/>
      <c r="BF3" s="68"/>
      <c r="BG3" s="68"/>
      <c r="BH3" s="68"/>
      <c r="BI3" s="68"/>
      <c r="BJ3" s="68"/>
      <c r="BK3" s="68"/>
      <c r="BL3" s="68"/>
      <c r="BM3" s="68"/>
      <c r="BN3" s="68"/>
      <c r="BO3" s="68"/>
      <c r="BP3" s="68"/>
      <c r="BQ3" s="68"/>
      <c r="BR3" s="68"/>
      <c r="BS3" s="68"/>
      <c r="BT3" s="68"/>
      <c r="BU3" s="68"/>
      <c r="BV3" s="68"/>
      <c r="BW3" s="68"/>
      <c r="BX3" s="68"/>
      <c r="BY3" s="68"/>
      <c r="BZ3" s="68"/>
    </row>
    <row r="4" spans="1:78" ht="9.75" customHeight="1" x14ac:dyDescent="0.15">
      <c r="A4" s="2"/>
      <c r="B4" s="68"/>
      <c r="C4" s="68"/>
      <c r="D4" s="68"/>
      <c r="E4" s="68"/>
      <c r="F4" s="68"/>
      <c r="G4" s="68"/>
      <c r="H4" s="68"/>
      <c r="I4" s="68"/>
      <c r="J4" s="68"/>
      <c r="K4" s="68"/>
      <c r="L4" s="68"/>
      <c r="M4" s="68"/>
      <c r="N4" s="68"/>
      <c r="O4" s="68"/>
      <c r="P4" s="68"/>
      <c r="Q4" s="68"/>
      <c r="R4" s="68"/>
      <c r="S4" s="68"/>
      <c r="T4" s="68"/>
      <c r="U4" s="68"/>
      <c r="V4" s="68"/>
      <c r="W4" s="68"/>
      <c r="X4" s="68"/>
      <c r="Y4" s="68"/>
      <c r="Z4" s="68"/>
      <c r="AA4" s="68"/>
      <c r="AB4" s="68"/>
      <c r="AC4" s="68"/>
      <c r="AD4" s="68"/>
      <c r="AE4" s="68"/>
      <c r="AF4" s="68"/>
      <c r="AG4" s="68"/>
      <c r="AH4" s="68"/>
      <c r="AI4" s="68"/>
      <c r="AJ4" s="68"/>
      <c r="AK4" s="68"/>
      <c r="AL4" s="68"/>
      <c r="AM4" s="68"/>
      <c r="AN4" s="68"/>
      <c r="AO4" s="68"/>
      <c r="AP4" s="68"/>
      <c r="AQ4" s="68"/>
      <c r="AR4" s="68"/>
      <c r="AS4" s="68"/>
      <c r="AT4" s="68"/>
      <c r="AU4" s="68"/>
      <c r="AV4" s="68"/>
      <c r="AW4" s="68"/>
      <c r="AX4" s="68"/>
      <c r="AY4" s="68"/>
      <c r="AZ4" s="68"/>
      <c r="BA4" s="68"/>
      <c r="BB4" s="68"/>
      <c r="BC4" s="68"/>
      <c r="BD4" s="68"/>
      <c r="BE4" s="68"/>
      <c r="BF4" s="68"/>
      <c r="BG4" s="68"/>
      <c r="BH4" s="68"/>
      <c r="BI4" s="68"/>
      <c r="BJ4" s="68"/>
      <c r="BK4" s="68"/>
      <c r="BL4" s="68"/>
      <c r="BM4" s="68"/>
      <c r="BN4" s="68"/>
      <c r="BO4" s="68"/>
      <c r="BP4" s="68"/>
      <c r="BQ4" s="68"/>
      <c r="BR4" s="68"/>
      <c r="BS4" s="68"/>
      <c r="BT4" s="68"/>
      <c r="BU4" s="68"/>
      <c r="BV4" s="68"/>
      <c r="BW4" s="68"/>
      <c r="BX4" s="68"/>
      <c r="BY4" s="68"/>
      <c r="BZ4" s="6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9" t="str">
        <f>データ!H6</f>
        <v>島根県　雲南市</v>
      </c>
      <c r="C6" s="69"/>
      <c r="D6" s="69"/>
      <c r="E6" s="69"/>
      <c r="F6" s="69"/>
      <c r="G6" s="69"/>
      <c r="H6" s="69"/>
      <c r="I6" s="69"/>
      <c r="J6" s="69"/>
      <c r="K6" s="69"/>
      <c r="L6" s="69"/>
      <c r="M6" s="69"/>
      <c r="N6" s="69"/>
      <c r="O6" s="69"/>
      <c r="P6" s="69"/>
      <c r="Q6" s="69"/>
      <c r="R6" s="69"/>
      <c r="S6" s="69"/>
      <c r="T6" s="69"/>
      <c r="U6" s="69"/>
      <c r="V6" s="69"/>
      <c r="W6" s="69"/>
      <c r="X6" s="69"/>
      <c r="Y6" s="69"/>
      <c r="Z6" s="69"/>
      <c r="AA6" s="69"/>
      <c r="AB6" s="69"/>
      <c r="AC6" s="6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2" t="s">
        <v>1</v>
      </c>
      <c r="C7" s="52"/>
      <c r="D7" s="52"/>
      <c r="E7" s="52"/>
      <c r="F7" s="52"/>
      <c r="G7" s="52"/>
      <c r="H7" s="52"/>
      <c r="I7" s="52" t="s">
        <v>2</v>
      </c>
      <c r="J7" s="52"/>
      <c r="K7" s="52"/>
      <c r="L7" s="52"/>
      <c r="M7" s="52"/>
      <c r="N7" s="52"/>
      <c r="O7" s="52"/>
      <c r="P7" s="52" t="s">
        <v>3</v>
      </c>
      <c r="Q7" s="52"/>
      <c r="R7" s="52"/>
      <c r="S7" s="52"/>
      <c r="T7" s="52"/>
      <c r="U7" s="52"/>
      <c r="V7" s="52"/>
      <c r="W7" s="52" t="s">
        <v>4</v>
      </c>
      <c r="X7" s="52"/>
      <c r="Y7" s="52"/>
      <c r="Z7" s="52"/>
      <c r="AA7" s="52"/>
      <c r="AB7" s="52"/>
      <c r="AC7" s="52"/>
      <c r="AD7" s="52" t="s">
        <v>5</v>
      </c>
      <c r="AE7" s="52"/>
      <c r="AF7" s="52"/>
      <c r="AG7" s="52"/>
      <c r="AH7" s="52"/>
      <c r="AI7" s="52"/>
      <c r="AJ7" s="52"/>
      <c r="AK7" s="3"/>
      <c r="AL7" s="52" t="s">
        <v>6</v>
      </c>
      <c r="AM7" s="52"/>
      <c r="AN7" s="52"/>
      <c r="AO7" s="52"/>
      <c r="AP7" s="52"/>
      <c r="AQ7" s="52"/>
      <c r="AR7" s="52"/>
      <c r="AS7" s="52"/>
      <c r="AT7" s="52" t="s">
        <v>7</v>
      </c>
      <c r="AU7" s="52"/>
      <c r="AV7" s="52"/>
      <c r="AW7" s="52"/>
      <c r="AX7" s="52"/>
      <c r="AY7" s="52"/>
      <c r="AZ7" s="52"/>
      <c r="BA7" s="52"/>
      <c r="BB7" s="52" t="s">
        <v>8</v>
      </c>
      <c r="BC7" s="52"/>
      <c r="BD7" s="52"/>
      <c r="BE7" s="52"/>
      <c r="BF7" s="52"/>
      <c r="BG7" s="52"/>
      <c r="BH7" s="52"/>
      <c r="BI7" s="52"/>
      <c r="BJ7" s="3"/>
      <c r="BK7" s="3"/>
      <c r="BL7" s="70" t="s">
        <v>9</v>
      </c>
      <c r="BM7" s="71"/>
      <c r="BN7" s="71"/>
      <c r="BO7" s="71"/>
      <c r="BP7" s="71"/>
      <c r="BQ7" s="71"/>
      <c r="BR7" s="71"/>
      <c r="BS7" s="71"/>
      <c r="BT7" s="71"/>
      <c r="BU7" s="71"/>
      <c r="BV7" s="71"/>
      <c r="BW7" s="71"/>
      <c r="BX7" s="71"/>
      <c r="BY7" s="72"/>
    </row>
    <row r="8" spans="1:78" ht="18.75" customHeight="1" x14ac:dyDescent="0.15">
      <c r="A8" s="2"/>
      <c r="B8" s="66" t="str">
        <f>データ!I6</f>
        <v>法非適用</v>
      </c>
      <c r="C8" s="66"/>
      <c r="D8" s="66"/>
      <c r="E8" s="66"/>
      <c r="F8" s="66"/>
      <c r="G8" s="66"/>
      <c r="H8" s="66"/>
      <c r="I8" s="66" t="str">
        <f>データ!J6</f>
        <v>下水道事業</v>
      </c>
      <c r="J8" s="66"/>
      <c r="K8" s="66"/>
      <c r="L8" s="66"/>
      <c r="M8" s="66"/>
      <c r="N8" s="66"/>
      <c r="O8" s="66"/>
      <c r="P8" s="66" t="str">
        <f>データ!K6</f>
        <v>農業集落排水</v>
      </c>
      <c r="Q8" s="66"/>
      <c r="R8" s="66"/>
      <c r="S8" s="66"/>
      <c r="T8" s="66"/>
      <c r="U8" s="66"/>
      <c r="V8" s="66"/>
      <c r="W8" s="66" t="str">
        <f>データ!L6</f>
        <v>F1</v>
      </c>
      <c r="X8" s="66"/>
      <c r="Y8" s="66"/>
      <c r="Z8" s="66"/>
      <c r="AA8" s="66"/>
      <c r="AB8" s="66"/>
      <c r="AC8" s="66"/>
      <c r="AD8" s="67" t="str">
        <f>データ!$M$6</f>
        <v>非設置</v>
      </c>
      <c r="AE8" s="67"/>
      <c r="AF8" s="67"/>
      <c r="AG8" s="67"/>
      <c r="AH8" s="67"/>
      <c r="AI8" s="67"/>
      <c r="AJ8" s="67"/>
      <c r="AK8" s="3"/>
      <c r="AL8" s="46">
        <f>データ!S6</f>
        <v>36373</v>
      </c>
      <c r="AM8" s="46"/>
      <c r="AN8" s="46"/>
      <c r="AO8" s="46"/>
      <c r="AP8" s="46"/>
      <c r="AQ8" s="46"/>
      <c r="AR8" s="46"/>
      <c r="AS8" s="46"/>
      <c r="AT8" s="47">
        <f>データ!T6</f>
        <v>553.17999999999995</v>
      </c>
      <c r="AU8" s="47"/>
      <c r="AV8" s="47"/>
      <c r="AW8" s="47"/>
      <c r="AX8" s="47"/>
      <c r="AY8" s="47"/>
      <c r="AZ8" s="47"/>
      <c r="BA8" s="47"/>
      <c r="BB8" s="47">
        <f>データ!U6</f>
        <v>65.75</v>
      </c>
      <c r="BC8" s="47"/>
      <c r="BD8" s="47"/>
      <c r="BE8" s="47"/>
      <c r="BF8" s="47"/>
      <c r="BG8" s="47"/>
      <c r="BH8" s="47"/>
      <c r="BI8" s="47"/>
      <c r="BJ8" s="3"/>
      <c r="BK8" s="3"/>
      <c r="BL8" s="62" t="s">
        <v>10</v>
      </c>
      <c r="BM8" s="63"/>
      <c r="BN8" s="64" t="s">
        <v>11</v>
      </c>
      <c r="BO8" s="64"/>
      <c r="BP8" s="64"/>
      <c r="BQ8" s="64"/>
      <c r="BR8" s="64"/>
      <c r="BS8" s="64"/>
      <c r="BT8" s="64"/>
      <c r="BU8" s="64"/>
      <c r="BV8" s="64"/>
      <c r="BW8" s="64"/>
      <c r="BX8" s="64"/>
      <c r="BY8" s="65"/>
    </row>
    <row r="9" spans="1:78" ht="18.75" customHeight="1" x14ac:dyDescent="0.15">
      <c r="A9" s="2"/>
      <c r="B9" s="52" t="s">
        <v>12</v>
      </c>
      <c r="C9" s="52"/>
      <c r="D9" s="52"/>
      <c r="E9" s="52"/>
      <c r="F9" s="52"/>
      <c r="G9" s="52"/>
      <c r="H9" s="52"/>
      <c r="I9" s="52" t="s">
        <v>13</v>
      </c>
      <c r="J9" s="52"/>
      <c r="K9" s="52"/>
      <c r="L9" s="52"/>
      <c r="M9" s="52"/>
      <c r="N9" s="52"/>
      <c r="O9" s="52"/>
      <c r="P9" s="52" t="s">
        <v>14</v>
      </c>
      <c r="Q9" s="52"/>
      <c r="R9" s="52"/>
      <c r="S9" s="52"/>
      <c r="T9" s="52"/>
      <c r="U9" s="52"/>
      <c r="V9" s="52"/>
      <c r="W9" s="52" t="s">
        <v>15</v>
      </c>
      <c r="X9" s="52"/>
      <c r="Y9" s="52"/>
      <c r="Z9" s="52"/>
      <c r="AA9" s="52"/>
      <c r="AB9" s="52"/>
      <c r="AC9" s="52"/>
      <c r="AD9" s="52" t="s">
        <v>16</v>
      </c>
      <c r="AE9" s="52"/>
      <c r="AF9" s="52"/>
      <c r="AG9" s="52"/>
      <c r="AH9" s="52"/>
      <c r="AI9" s="52"/>
      <c r="AJ9" s="52"/>
      <c r="AK9" s="3"/>
      <c r="AL9" s="52" t="s">
        <v>17</v>
      </c>
      <c r="AM9" s="52"/>
      <c r="AN9" s="52"/>
      <c r="AO9" s="52"/>
      <c r="AP9" s="52"/>
      <c r="AQ9" s="52"/>
      <c r="AR9" s="52"/>
      <c r="AS9" s="52"/>
      <c r="AT9" s="52" t="s">
        <v>18</v>
      </c>
      <c r="AU9" s="52"/>
      <c r="AV9" s="52"/>
      <c r="AW9" s="52"/>
      <c r="AX9" s="52"/>
      <c r="AY9" s="52"/>
      <c r="AZ9" s="52"/>
      <c r="BA9" s="52"/>
      <c r="BB9" s="52" t="s">
        <v>19</v>
      </c>
      <c r="BC9" s="52"/>
      <c r="BD9" s="52"/>
      <c r="BE9" s="52"/>
      <c r="BF9" s="52"/>
      <c r="BG9" s="52"/>
      <c r="BH9" s="52"/>
      <c r="BI9" s="52"/>
      <c r="BJ9" s="3"/>
      <c r="BK9" s="3"/>
      <c r="BL9" s="53" t="s">
        <v>20</v>
      </c>
      <c r="BM9" s="54"/>
      <c r="BN9" s="55" t="s">
        <v>21</v>
      </c>
      <c r="BO9" s="55"/>
      <c r="BP9" s="55"/>
      <c r="BQ9" s="55"/>
      <c r="BR9" s="55"/>
      <c r="BS9" s="55"/>
      <c r="BT9" s="55"/>
      <c r="BU9" s="55"/>
      <c r="BV9" s="55"/>
      <c r="BW9" s="55"/>
      <c r="BX9" s="55"/>
      <c r="BY9" s="56"/>
    </row>
    <row r="10" spans="1:78" ht="18.75" customHeight="1" x14ac:dyDescent="0.15">
      <c r="A10" s="2"/>
      <c r="B10" s="47" t="str">
        <f>データ!N6</f>
        <v>-</v>
      </c>
      <c r="C10" s="47"/>
      <c r="D10" s="47"/>
      <c r="E10" s="47"/>
      <c r="F10" s="47"/>
      <c r="G10" s="47"/>
      <c r="H10" s="47"/>
      <c r="I10" s="47" t="str">
        <f>データ!O6</f>
        <v>該当数値なし</v>
      </c>
      <c r="J10" s="47"/>
      <c r="K10" s="47"/>
      <c r="L10" s="47"/>
      <c r="M10" s="47"/>
      <c r="N10" s="47"/>
      <c r="O10" s="47"/>
      <c r="P10" s="47">
        <f>データ!P6</f>
        <v>25.41</v>
      </c>
      <c r="Q10" s="47"/>
      <c r="R10" s="47"/>
      <c r="S10" s="47"/>
      <c r="T10" s="47"/>
      <c r="U10" s="47"/>
      <c r="V10" s="47"/>
      <c r="W10" s="47">
        <f>データ!Q6</f>
        <v>82.11</v>
      </c>
      <c r="X10" s="47"/>
      <c r="Y10" s="47"/>
      <c r="Z10" s="47"/>
      <c r="AA10" s="47"/>
      <c r="AB10" s="47"/>
      <c r="AC10" s="47"/>
      <c r="AD10" s="46">
        <f>データ!R6</f>
        <v>2728</v>
      </c>
      <c r="AE10" s="46"/>
      <c r="AF10" s="46"/>
      <c r="AG10" s="46"/>
      <c r="AH10" s="46"/>
      <c r="AI10" s="46"/>
      <c r="AJ10" s="46"/>
      <c r="AK10" s="2"/>
      <c r="AL10" s="46">
        <f>データ!V6</f>
        <v>9186</v>
      </c>
      <c r="AM10" s="46"/>
      <c r="AN10" s="46"/>
      <c r="AO10" s="46"/>
      <c r="AP10" s="46"/>
      <c r="AQ10" s="46"/>
      <c r="AR10" s="46"/>
      <c r="AS10" s="46"/>
      <c r="AT10" s="47">
        <f>データ!W6</f>
        <v>5.32</v>
      </c>
      <c r="AU10" s="47"/>
      <c r="AV10" s="47"/>
      <c r="AW10" s="47"/>
      <c r="AX10" s="47"/>
      <c r="AY10" s="47"/>
      <c r="AZ10" s="47"/>
      <c r="BA10" s="47"/>
      <c r="BB10" s="47">
        <f>データ!X6</f>
        <v>1726.69</v>
      </c>
      <c r="BC10" s="47"/>
      <c r="BD10" s="47"/>
      <c r="BE10" s="47"/>
      <c r="BF10" s="47"/>
      <c r="BG10" s="47"/>
      <c r="BH10" s="47"/>
      <c r="BI10" s="47"/>
      <c r="BJ10" s="2"/>
      <c r="BK10" s="2"/>
      <c r="BL10" s="48" t="s">
        <v>22</v>
      </c>
      <c r="BM10" s="49"/>
      <c r="BN10" s="50" t="s">
        <v>23</v>
      </c>
      <c r="BO10" s="50"/>
      <c r="BP10" s="50"/>
      <c r="BQ10" s="50"/>
      <c r="BR10" s="50"/>
      <c r="BS10" s="50"/>
      <c r="BT10" s="50"/>
      <c r="BU10" s="50"/>
      <c r="BV10" s="50"/>
      <c r="BW10" s="50"/>
      <c r="BX10" s="50"/>
      <c r="BY10" s="51"/>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39" t="s">
        <v>26</v>
      </c>
      <c r="BM14" s="40"/>
      <c r="BN14" s="40"/>
      <c r="BO14" s="40"/>
      <c r="BP14" s="40"/>
      <c r="BQ14" s="40"/>
      <c r="BR14" s="40"/>
      <c r="BS14" s="40"/>
      <c r="BT14" s="40"/>
      <c r="BU14" s="40"/>
      <c r="BV14" s="40"/>
      <c r="BW14" s="40"/>
      <c r="BX14" s="40"/>
      <c r="BY14" s="40"/>
      <c r="BZ14" s="41"/>
    </row>
    <row r="15" spans="1:78" ht="13.5" customHeight="1" x14ac:dyDescent="0.15">
      <c r="A15" s="2"/>
      <c r="B15" s="36"/>
      <c r="C15" s="37"/>
      <c r="D15" s="37"/>
      <c r="E15" s="37"/>
      <c r="F15" s="37"/>
      <c r="G15" s="37"/>
      <c r="H15" s="37"/>
      <c r="I15" s="37"/>
      <c r="J15" s="37"/>
      <c r="K15" s="37"/>
      <c r="L15" s="37"/>
      <c r="M15" s="37"/>
      <c r="N15" s="37"/>
      <c r="O15" s="37"/>
      <c r="P15" s="37"/>
      <c r="Q15" s="37"/>
      <c r="R15" s="37"/>
      <c r="S15" s="37"/>
      <c r="T15" s="37"/>
      <c r="U15" s="37"/>
      <c r="V15" s="37"/>
      <c r="W15" s="37"/>
      <c r="X15" s="37"/>
      <c r="Y15" s="37"/>
      <c r="Z15" s="37"/>
      <c r="AA15" s="37"/>
      <c r="AB15" s="37"/>
      <c r="AC15" s="37"/>
      <c r="AD15" s="37"/>
      <c r="AE15" s="37"/>
      <c r="AF15" s="37"/>
      <c r="AG15" s="37"/>
      <c r="AH15" s="37"/>
      <c r="AI15" s="37"/>
      <c r="AJ15" s="37"/>
      <c r="AK15" s="37"/>
      <c r="AL15" s="37"/>
      <c r="AM15" s="37"/>
      <c r="AN15" s="37"/>
      <c r="AO15" s="37"/>
      <c r="AP15" s="37"/>
      <c r="AQ15" s="37"/>
      <c r="AR15" s="37"/>
      <c r="AS15" s="37"/>
      <c r="AT15" s="37"/>
      <c r="AU15" s="37"/>
      <c r="AV15" s="37"/>
      <c r="AW15" s="37"/>
      <c r="AX15" s="37"/>
      <c r="AY15" s="37"/>
      <c r="AZ15" s="37"/>
      <c r="BA15" s="37"/>
      <c r="BB15" s="37"/>
      <c r="BC15" s="37"/>
      <c r="BD15" s="37"/>
      <c r="BE15" s="37"/>
      <c r="BF15" s="37"/>
      <c r="BG15" s="37"/>
      <c r="BH15" s="37"/>
      <c r="BI15" s="37"/>
      <c r="BJ15" s="38"/>
      <c r="BK15" s="2"/>
      <c r="BL15" s="42"/>
      <c r="BM15" s="43"/>
      <c r="BN15" s="43"/>
      <c r="BO15" s="43"/>
      <c r="BP15" s="43"/>
      <c r="BQ15" s="43"/>
      <c r="BR15" s="43"/>
      <c r="BS15" s="43"/>
      <c r="BT15" s="43"/>
      <c r="BU15" s="43"/>
      <c r="BV15" s="43"/>
      <c r="BW15" s="43"/>
      <c r="BX15" s="43"/>
      <c r="BY15" s="43"/>
      <c r="BZ15" s="44"/>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118</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2"/>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2"/>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2"/>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2"/>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2"/>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2"/>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2"/>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2"/>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2"/>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2"/>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2"/>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2"/>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2"/>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2"/>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2"/>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2"/>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2"/>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2"/>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2"/>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2"/>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2"/>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2"/>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2"/>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2"/>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2"/>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2"/>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2"/>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3"/>
      <c r="BM44" s="34"/>
      <c r="BN44" s="34"/>
      <c r="BO44" s="34"/>
      <c r="BP44" s="34"/>
      <c r="BQ44" s="34"/>
      <c r="BR44" s="34"/>
      <c r="BS44" s="34"/>
      <c r="BT44" s="34"/>
      <c r="BU44" s="34"/>
      <c r="BV44" s="34"/>
      <c r="BW44" s="34"/>
      <c r="BX44" s="34"/>
      <c r="BY44" s="34"/>
      <c r="BZ44" s="35"/>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9" t="s">
        <v>27</v>
      </c>
      <c r="BM45" s="40"/>
      <c r="BN45" s="40"/>
      <c r="BO45" s="40"/>
      <c r="BP45" s="40"/>
      <c r="BQ45" s="40"/>
      <c r="BR45" s="40"/>
      <c r="BS45" s="40"/>
      <c r="BT45" s="40"/>
      <c r="BU45" s="40"/>
      <c r="BV45" s="40"/>
      <c r="BW45" s="40"/>
      <c r="BX45" s="40"/>
      <c r="BY45" s="40"/>
      <c r="BZ45" s="41"/>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2"/>
      <c r="BM46" s="43"/>
      <c r="BN46" s="43"/>
      <c r="BO46" s="43"/>
      <c r="BP46" s="43"/>
      <c r="BQ46" s="43"/>
      <c r="BR46" s="43"/>
      <c r="BS46" s="43"/>
      <c r="BT46" s="43"/>
      <c r="BU46" s="43"/>
      <c r="BV46" s="43"/>
      <c r="BW46" s="43"/>
      <c r="BX46" s="43"/>
      <c r="BY46" s="43"/>
      <c r="BZ46" s="44"/>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116</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2"/>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2"/>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2"/>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2"/>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2"/>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2"/>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2"/>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2"/>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2"/>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2"/>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2"/>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2"/>
      <c r="BM59" s="30"/>
      <c r="BN59" s="30"/>
      <c r="BO59" s="30"/>
      <c r="BP59" s="30"/>
      <c r="BQ59" s="30"/>
      <c r="BR59" s="30"/>
      <c r="BS59" s="30"/>
      <c r="BT59" s="30"/>
      <c r="BU59" s="30"/>
      <c r="BV59" s="30"/>
      <c r="BW59" s="30"/>
      <c r="BX59" s="30"/>
      <c r="BY59" s="30"/>
      <c r="BZ59" s="31"/>
    </row>
    <row r="60" spans="1:78" ht="13.5" customHeight="1" x14ac:dyDescent="0.15">
      <c r="A60" s="2"/>
      <c r="B60" s="36" t="s">
        <v>28</v>
      </c>
      <c r="C60" s="37"/>
      <c r="D60" s="37"/>
      <c r="E60" s="37"/>
      <c r="F60" s="37"/>
      <c r="G60" s="37"/>
      <c r="H60" s="37"/>
      <c r="I60" s="37"/>
      <c r="J60" s="37"/>
      <c r="K60" s="37"/>
      <c r="L60" s="37"/>
      <c r="M60" s="37"/>
      <c r="N60" s="37"/>
      <c r="O60" s="37"/>
      <c r="P60" s="37"/>
      <c r="Q60" s="37"/>
      <c r="R60" s="37"/>
      <c r="S60" s="37"/>
      <c r="T60" s="37"/>
      <c r="U60" s="37"/>
      <c r="V60" s="37"/>
      <c r="W60" s="37"/>
      <c r="X60" s="37"/>
      <c r="Y60" s="37"/>
      <c r="Z60" s="37"/>
      <c r="AA60" s="37"/>
      <c r="AB60" s="37"/>
      <c r="AC60" s="37"/>
      <c r="AD60" s="37"/>
      <c r="AE60" s="37"/>
      <c r="AF60" s="37"/>
      <c r="AG60" s="37"/>
      <c r="AH60" s="37"/>
      <c r="AI60" s="37"/>
      <c r="AJ60" s="37"/>
      <c r="AK60" s="37"/>
      <c r="AL60" s="37"/>
      <c r="AM60" s="37"/>
      <c r="AN60" s="37"/>
      <c r="AO60" s="37"/>
      <c r="AP60" s="37"/>
      <c r="AQ60" s="37"/>
      <c r="AR60" s="37"/>
      <c r="AS60" s="37"/>
      <c r="AT60" s="37"/>
      <c r="AU60" s="37"/>
      <c r="AV60" s="37"/>
      <c r="AW60" s="37"/>
      <c r="AX60" s="37"/>
      <c r="AY60" s="37"/>
      <c r="AZ60" s="37"/>
      <c r="BA60" s="37"/>
      <c r="BB60" s="37"/>
      <c r="BC60" s="37"/>
      <c r="BD60" s="37"/>
      <c r="BE60" s="37"/>
      <c r="BF60" s="37"/>
      <c r="BG60" s="37"/>
      <c r="BH60" s="37"/>
      <c r="BI60" s="37"/>
      <c r="BJ60" s="38"/>
      <c r="BK60" s="2"/>
      <c r="BL60" s="32"/>
      <c r="BM60" s="30"/>
      <c r="BN60" s="30"/>
      <c r="BO60" s="30"/>
      <c r="BP60" s="30"/>
      <c r="BQ60" s="30"/>
      <c r="BR60" s="30"/>
      <c r="BS60" s="30"/>
      <c r="BT60" s="30"/>
      <c r="BU60" s="30"/>
      <c r="BV60" s="30"/>
      <c r="BW60" s="30"/>
      <c r="BX60" s="30"/>
      <c r="BY60" s="30"/>
      <c r="BZ60" s="31"/>
    </row>
    <row r="61" spans="1:78" ht="13.5" customHeight="1" x14ac:dyDescent="0.15">
      <c r="A61" s="2"/>
      <c r="B61" s="36"/>
      <c r="C61" s="37"/>
      <c r="D61" s="37"/>
      <c r="E61" s="37"/>
      <c r="F61" s="37"/>
      <c r="G61" s="37"/>
      <c r="H61" s="37"/>
      <c r="I61" s="37"/>
      <c r="J61" s="37"/>
      <c r="K61" s="37"/>
      <c r="L61" s="37"/>
      <c r="M61" s="37"/>
      <c r="N61" s="37"/>
      <c r="O61" s="37"/>
      <c r="P61" s="37"/>
      <c r="Q61" s="37"/>
      <c r="R61" s="37"/>
      <c r="S61" s="37"/>
      <c r="T61" s="37"/>
      <c r="U61" s="37"/>
      <c r="V61" s="37"/>
      <c r="W61" s="37"/>
      <c r="X61" s="37"/>
      <c r="Y61" s="37"/>
      <c r="Z61" s="37"/>
      <c r="AA61" s="37"/>
      <c r="AB61" s="37"/>
      <c r="AC61" s="37"/>
      <c r="AD61" s="37"/>
      <c r="AE61" s="37"/>
      <c r="AF61" s="37"/>
      <c r="AG61" s="37"/>
      <c r="AH61" s="37"/>
      <c r="AI61" s="37"/>
      <c r="AJ61" s="37"/>
      <c r="AK61" s="37"/>
      <c r="AL61" s="37"/>
      <c r="AM61" s="37"/>
      <c r="AN61" s="37"/>
      <c r="AO61" s="37"/>
      <c r="AP61" s="37"/>
      <c r="AQ61" s="37"/>
      <c r="AR61" s="37"/>
      <c r="AS61" s="37"/>
      <c r="AT61" s="37"/>
      <c r="AU61" s="37"/>
      <c r="AV61" s="37"/>
      <c r="AW61" s="37"/>
      <c r="AX61" s="37"/>
      <c r="AY61" s="37"/>
      <c r="AZ61" s="37"/>
      <c r="BA61" s="37"/>
      <c r="BB61" s="37"/>
      <c r="BC61" s="37"/>
      <c r="BD61" s="37"/>
      <c r="BE61" s="37"/>
      <c r="BF61" s="37"/>
      <c r="BG61" s="37"/>
      <c r="BH61" s="37"/>
      <c r="BI61" s="37"/>
      <c r="BJ61" s="38"/>
      <c r="BK61" s="2"/>
      <c r="BL61" s="32"/>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2"/>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3"/>
      <c r="BM63" s="34"/>
      <c r="BN63" s="34"/>
      <c r="BO63" s="34"/>
      <c r="BP63" s="34"/>
      <c r="BQ63" s="34"/>
      <c r="BR63" s="34"/>
      <c r="BS63" s="34"/>
      <c r="BT63" s="34"/>
      <c r="BU63" s="34"/>
      <c r="BV63" s="34"/>
      <c r="BW63" s="34"/>
      <c r="BX63" s="34"/>
      <c r="BY63" s="34"/>
      <c r="BZ63" s="35"/>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9" t="s">
        <v>29</v>
      </c>
      <c r="BM64" s="40"/>
      <c r="BN64" s="40"/>
      <c r="BO64" s="40"/>
      <c r="BP64" s="40"/>
      <c r="BQ64" s="40"/>
      <c r="BR64" s="40"/>
      <c r="BS64" s="40"/>
      <c r="BT64" s="40"/>
      <c r="BU64" s="40"/>
      <c r="BV64" s="40"/>
      <c r="BW64" s="40"/>
      <c r="BX64" s="40"/>
      <c r="BY64" s="40"/>
      <c r="BZ64" s="41"/>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2"/>
      <c r="BM65" s="43"/>
      <c r="BN65" s="43"/>
      <c r="BO65" s="43"/>
      <c r="BP65" s="43"/>
      <c r="BQ65" s="43"/>
      <c r="BR65" s="43"/>
      <c r="BS65" s="43"/>
      <c r="BT65" s="43"/>
      <c r="BU65" s="43"/>
      <c r="BV65" s="43"/>
      <c r="BW65" s="43"/>
      <c r="BX65" s="43"/>
      <c r="BY65" s="43"/>
      <c r="BZ65" s="44"/>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117</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2"/>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2"/>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2"/>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2"/>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2"/>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2"/>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2"/>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2"/>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2"/>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2"/>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2"/>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2"/>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2"/>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2"/>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2"/>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3"/>
      <c r="BM82" s="34"/>
      <c r="BN82" s="34"/>
      <c r="BO82" s="34"/>
      <c r="BP82" s="34"/>
      <c r="BQ82" s="34"/>
      <c r="BR82" s="34"/>
      <c r="BS82" s="34"/>
      <c r="BT82" s="34"/>
      <c r="BU82" s="34"/>
      <c r="BV82" s="34"/>
      <c r="BW82" s="34"/>
      <c r="BX82" s="34"/>
      <c r="BY82" s="34"/>
      <c r="BZ82" s="35"/>
    </row>
    <row r="83" spans="1:78" x14ac:dyDescent="0.15">
      <c r="C83" s="45" t="s">
        <v>30</v>
      </c>
      <c r="D83" s="45"/>
      <c r="E83" s="45"/>
      <c r="F83" s="45"/>
      <c r="G83" s="45"/>
      <c r="H83" s="45"/>
      <c r="I83" s="45"/>
      <c r="J83" s="45"/>
      <c r="K83" s="45"/>
      <c r="L83" s="45"/>
      <c r="M83" s="45"/>
      <c r="N83" s="45"/>
      <c r="O83" s="45"/>
      <c r="P83" s="45"/>
      <c r="Q83" s="45"/>
      <c r="R83" s="45"/>
      <c r="S83" s="45"/>
      <c r="T83" s="45"/>
      <c r="U83" s="45"/>
      <c r="V83" s="45"/>
      <c r="W83" s="45"/>
      <c r="X83" s="45"/>
      <c r="Y83" s="45"/>
      <c r="Z83" s="45"/>
      <c r="AA83" s="45"/>
      <c r="AB83" s="45"/>
      <c r="AC83" s="45"/>
      <c r="AD83" s="45"/>
      <c r="AE83" s="45"/>
      <c r="AF83" s="45"/>
      <c r="AG83" s="45"/>
      <c r="AH83" s="45"/>
      <c r="AI83" s="45"/>
      <c r="AJ83" s="45"/>
      <c r="AK83" s="45"/>
      <c r="AL83" s="45"/>
      <c r="AM83" s="45"/>
      <c r="AN83" s="45"/>
      <c r="AO83" s="45"/>
      <c r="AP83" s="45"/>
      <c r="AQ83" s="45"/>
      <c r="AR83" s="45"/>
      <c r="AS83" s="45"/>
      <c r="AT83" s="45"/>
      <c r="AU83" s="45"/>
      <c r="AV83" s="45"/>
      <c r="AW83" s="45"/>
      <c r="AX83" s="45"/>
      <c r="AY83" s="45"/>
      <c r="AZ83" s="45"/>
      <c r="BA83" s="45"/>
      <c r="BB83" s="45"/>
      <c r="BC83" s="45"/>
      <c r="BD83" s="45"/>
      <c r="BE83" s="45"/>
      <c r="BF83" s="45"/>
      <c r="BG83" s="45"/>
      <c r="BH83" s="45"/>
      <c r="BI83" s="45"/>
      <c r="BJ83" s="45"/>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【786.37】</v>
      </c>
      <c r="I86" s="12" t="str">
        <f>データ!CA6</f>
        <v>【60.65】</v>
      </c>
      <c r="J86" s="12" t="str">
        <f>データ!CL6</f>
        <v>【256.97】</v>
      </c>
      <c r="K86" s="12" t="str">
        <f>データ!CW6</f>
        <v>【61.14】</v>
      </c>
      <c r="L86" s="12" t="str">
        <f>データ!DH6</f>
        <v>【86.91】</v>
      </c>
      <c r="M86" s="12" t="s">
        <v>43</v>
      </c>
      <c r="N86" s="12" t="s">
        <v>43</v>
      </c>
      <c r="O86" s="12" t="str">
        <f>データ!EO6</f>
        <v>【0.03】</v>
      </c>
    </row>
  </sheetData>
  <sheetProtection algorithmName="SHA-512" hashValue="P4zjqNHsrytaCCGPZfjVv+aoQ6Hkl+ixBzYCz+5kFavE44T33UVcHGYu5AwVMHGa8R5hMmq9t8Vy3Pt3by6KtQ==" saltValue="0SjVTq2QMdOeIls9si7UT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44</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45</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46</v>
      </c>
      <c r="B3" s="15" t="s">
        <v>47</v>
      </c>
      <c r="C3" s="15" t="s">
        <v>48</v>
      </c>
      <c r="D3" s="15" t="s">
        <v>49</v>
      </c>
      <c r="E3" s="15" t="s">
        <v>50</v>
      </c>
      <c r="F3" s="15" t="s">
        <v>51</v>
      </c>
      <c r="G3" s="15" t="s">
        <v>52</v>
      </c>
      <c r="H3" s="74" t="s">
        <v>53</v>
      </c>
      <c r="I3" s="75"/>
      <c r="J3" s="75"/>
      <c r="K3" s="75"/>
      <c r="L3" s="75"/>
      <c r="M3" s="75"/>
      <c r="N3" s="75"/>
      <c r="O3" s="75"/>
      <c r="P3" s="75"/>
      <c r="Q3" s="75"/>
      <c r="R3" s="75"/>
      <c r="S3" s="75"/>
      <c r="T3" s="75"/>
      <c r="U3" s="75"/>
      <c r="V3" s="75"/>
      <c r="W3" s="75"/>
      <c r="X3" s="76"/>
      <c r="Y3" s="80" t="s">
        <v>54</v>
      </c>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c r="DI3" s="73" t="s">
        <v>55</v>
      </c>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c r="EO3" s="73"/>
    </row>
    <row r="4" spans="1:145" x14ac:dyDescent="0.15">
      <c r="A4" s="14" t="s">
        <v>56</v>
      </c>
      <c r="B4" s="16"/>
      <c r="C4" s="16"/>
      <c r="D4" s="16"/>
      <c r="E4" s="16"/>
      <c r="F4" s="16"/>
      <c r="G4" s="16"/>
      <c r="H4" s="77"/>
      <c r="I4" s="78"/>
      <c r="J4" s="78"/>
      <c r="K4" s="78"/>
      <c r="L4" s="78"/>
      <c r="M4" s="78"/>
      <c r="N4" s="78"/>
      <c r="O4" s="78"/>
      <c r="P4" s="78"/>
      <c r="Q4" s="78"/>
      <c r="R4" s="78"/>
      <c r="S4" s="78"/>
      <c r="T4" s="78"/>
      <c r="U4" s="78"/>
      <c r="V4" s="78"/>
      <c r="W4" s="78"/>
      <c r="X4" s="79"/>
      <c r="Y4" s="73" t="s">
        <v>57</v>
      </c>
      <c r="Z4" s="73"/>
      <c r="AA4" s="73"/>
      <c r="AB4" s="73"/>
      <c r="AC4" s="73"/>
      <c r="AD4" s="73"/>
      <c r="AE4" s="73"/>
      <c r="AF4" s="73"/>
      <c r="AG4" s="73"/>
      <c r="AH4" s="73"/>
      <c r="AI4" s="73"/>
      <c r="AJ4" s="73" t="s">
        <v>58</v>
      </c>
      <c r="AK4" s="73"/>
      <c r="AL4" s="73"/>
      <c r="AM4" s="73"/>
      <c r="AN4" s="73"/>
      <c r="AO4" s="73"/>
      <c r="AP4" s="73"/>
      <c r="AQ4" s="73"/>
      <c r="AR4" s="73"/>
      <c r="AS4" s="73"/>
      <c r="AT4" s="73"/>
      <c r="AU4" s="73" t="s">
        <v>59</v>
      </c>
      <c r="AV4" s="73"/>
      <c r="AW4" s="73"/>
      <c r="AX4" s="73"/>
      <c r="AY4" s="73"/>
      <c r="AZ4" s="73"/>
      <c r="BA4" s="73"/>
      <c r="BB4" s="73"/>
      <c r="BC4" s="73"/>
      <c r="BD4" s="73"/>
      <c r="BE4" s="73"/>
      <c r="BF4" s="73" t="s">
        <v>60</v>
      </c>
      <c r="BG4" s="73"/>
      <c r="BH4" s="73"/>
      <c r="BI4" s="73"/>
      <c r="BJ4" s="73"/>
      <c r="BK4" s="73"/>
      <c r="BL4" s="73"/>
      <c r="BM4" s="73"/>
      <c r="BN4" s="73"/>
      <c r="BO4" s="73"/>
      <c r="BP4" s="73"/>
      <c r="BQ4" s="73" t="s">
        <v>61</v>
      </c>
      <c r="BR4" s="73"/>
      <c r="BS4" s="73"/>
      <c r="BT4" s="73"/>
      <c r="BU4" s="73"/>
      <c r="BV4" s="73"/>
      <c r="BW4" s="73"/>
      <c r="BX4" s="73"/>
      <c r="BY4" s="73"/>
      <c r="BZ4" s="73"/>
      <c r="CA4" s="73"/>
      <c r="CB4" s="73" t="s">
        <v>62</v>
      </c>
      <c r="CC4" s="73"/>
      <c r="CD4" s="73"/>
      <c r="CE4" s="73"/>
      <c r="CF4" s="73"/>
      <c r="CG4" s="73"/>
      <c r="CH4" s="73"/>
      <c r="CI4" s="73"/>
      <c r="CJ4" s="73"/>
      <c r="CK4" s="73"/>
      <c r="CL4" s="73"/>
      <c r="CM4" s="73" t="s">
        <v>63</v>
      </c>
      <c r="CN4" s="73"/>
      <c r="CO4" s="73"/>
      <c r="CP4" s="73"/>
      <c r="CQ4" s="73"/>
      <c r="CR4" s="73"/>
      <c r="CS4" s="73"/>
      <c r="CT4" s="73"/>
      <c r="CU4" s="73"/>
      <c r="CV4" s="73"/>
      <c r="CW4" s="73"/>
      <c r="CX4" s="73" t="s">
        <v>64</v>
      </c>
      <c r="CY4" s="73"/>
      <c r="CZ4" s="73"/>
      <c r="DA4" s="73"/>
      <c r="DB4" s="73"/>
      <c r="DC4" s="73"/>
      <c r="DD4" s="73"/>
      <c r="DE4" s="73"/>
      <c r="DF4" s="73"/>
      <c r="DG4" s="73"/>
      <c r="DH4" s="73"/>
      <c r="DI4" s="73" t="s">
        <v>65</v>
      </c>
      <c r="DJ4" s="73"/>
      <c r="DK4" s="73"/>
      <c r="DL4" s="73"/>
      <c r="DM4" s="73"/>
      <c r="DN4" s="73"/>
      <c r="DO4" s="73"/>
      <c r="DP4" s="73"/>
      <c r="DQ4" s="73"/>
      <c r="DR4" s="73"/>
      <c r="DS4" s="73"/>
      <c r="DT4" s="73" t="s">
        <v>66</v>
      </c>
      <c r="DU4" s="73"/>
      <c r="DV4" s="73"/>
      <c r="DW4" s="73"/>
      <c r="DX4" s="73"/>
      <c r="DY4" s="73"/>
      <c r="DZ4" s="73"/>
      <c r="EA4" s="73"/>
      <c r="EB4" s="73"/>
      <c r="EC4" s="73"/>
      <c r="ED4" s="73"/>
      <c r="EE4" s="73" t="s">
        <v>67</v>
      </c>
      <c r="EF4" s="73"/>
      <c r="EG4" s="73"/>
      <c r="EH4" s="73"/>
      <c r="EI4" s="73"/>
      <c r="EJ4" s="73"/>
      <c r="EK4" s="73"/>
      <c r="EL4" s="73"/>
      <c r="EM4" s="73"/>
      <c r="EN4" s="73"/>
      <c r="EO4" s="73"/>
    </row>
    <row r="5" spans="1:145" x14ac:dyDescent="0.15">
      <c r="A5" s="14" t="s">
        <v>68</v>
      </c>
      <c r="B5" s="17"/>
      <c r="C5" s="17"/>
      <c r="D5" s="17"/>
      <c r="E5" s="17"/>
      <c r="F5" s="17"/>
      <c r="G5" s="17"/>
      <c r="H5" s="18" t="s">
        <v>69</v>
      </c>
      <c r="I5" s="18" t="s">
        <v>70</v>
      </c>
      <c r="J5" s="18" t="s">
        <v>71</v>
      </c>
      <c r="K5" s="18" t="s">
        <v>72</v>
      </c>
      <c r="L5" s="18" t="s">
        <v>73</v>
      </c>
      <c r="M5" s="18" t="s">
        <v>5</v>
      </c>
      <c r="N5" s="18" t="s">
        <v>74</v>
      </c>
      <c r="O5" s="18" t="s">
        <v>75</v>
      </c>
      <c r="P5" s="18" t="s">
        <v>76</v>
      </c>
      <c r="Q5" s="18" t="s">
        <v>77</v>
      </c>
      <c r="R5" s="18" t="s">
        <v>78</v>
      </c>
      <c r="S5" s="18" t="s">
        <v>79</v>
      </c>
      <c r="T5" s="18" t="s">
        <v>80</v>
      </c>
      <c r="U5" s="18" t="s">
        <v>81</v>
      </c>
      <c r="V5" s="18" t="s">
        <v>82</v>
      </c>
      <c r="W5" s="18" t="s">
        <v>83</v>
      </c>
      <c r="X5" s="18" t="s">
        <v>84</v>
      </c>
      <c r="Y5" s="18" t="s">
        <v>85</v>
      </c>
      <c r="Z5" s="18" t="s">
        <v>86</v>
      </c>
      <c r="AA5" s="18" t="s">
        <v>87</v>
      </c>
      <c r="AB5" s="18" t="s">
        <v>88</v>
      </c>
      <c r="AC5" s="18" t="s">
        <v>89</v>
      </c>
      <c r="AD5" s="18" t="s">
        <v>90</v>
      </c>
      <c r="AE5" s="18" t="s">
        <v>91</v>
      </c>
      <c r="AF5" s="18" t="s">
        <v>92</v>
      </c>
      <c r="AG5" s="18" t="s">
        <v>93</v>
      </c>
      <c r="AH5" s="18" t="s">
        <v>94</v>
      </c>
      <c r="AI5" s="18" t="s">
        <v>31</v>
      </c>
      <c r="AJ5" s="18" t="s">
        <v>85</v>
      </c>
      <c r="AK5" s="18" t="s">
        <v>86</v>
      </c>
      <c r="AL5" s="18" t="s">
        <v>87</v>
      </c>
      <c r="AM5" s="18" t="s">
        <v>88</v>
      </c>
      <c r="AN5" s="18" t="s">
        <v>89</v>
      </c>
      <c r="AO5" s="18" t="s">
        <v>90</v>
      </c>
      <c r="AP5" s="18" t="s">
        <v>91</v>
      </c>
      <c r="AQ5" s="18" t="s">
        <v>92</v>
      </c>
      <c r="AR5" s="18" t="s">
        <v>93</v>
      </c>
      <c r="AS5" s="18" t="s">
        <v>94</v>
      </c>
      <c r="AT5" s="18" t="s">
        <v>95</v>
      </c>
      <c r="AU5" s="18" t="s">
        <v>85</v>
      </c>
      <c r="AV5" s="18" t="s">
        <v>86</v>
      </c>
      <c r="AW5" s="18" t="s">
        <v>87</v>
      </c>
      <c r="AX5" s="18" t="s">
        <v>88</v>
      </c>
      <c r="AY5" s="18" t="s">
        <v>89</v>
      </c>
      <c r="AZ5" s="18" t="s">
        <v>90</v>
      </c>
      <c r="BA5" s="18" t="s">
        <v>91</v>
      </c>
      <c r="BB5" s="18" t="s">
        <v>92</v>
      </c>
      <c r="BC5" s="18" t="s">
        <v>93</v>
      </c>
      <c r="BD5" s="18" t="s">
        <v>94</v>
      </c>
      <c r="BE5" s="18" t="s">
        <v>95</v>
      </c>
      <c r="BF5" s="18" t="s">
        <v>85</v>
      </c>
      <c r="BG5" s="18" t="s">
        <v>86</v>
      </c>
      <c r="BH5" s="18" t="s">
        <v>87</v>
      </c>
      <c r="BI5" s="18" t="s">
        <v>88</v>
      </c>
      <c r="BJ5" s="18" t="s">
        <v>89</v>
      </c>
      <c r="BK5" s="18" t="s">
        <v>90</v>
      </c>
      <c r="BL5" s="18" t="s">
        <v>91</v>
      </c>
      <c r="BM5" s="18" t="s">
        <v>92</v>
      </c>
      <c r="BN5" s="18" t="s">
        <v>93</v>
      </c>
      <c r="BO5" s="18" t="s">
        <v>94</v>
      </c>
      <c r="BP5" s="18" t="s">
        <v>95</v>
      </c>
      <c r="BQ5" s="18" t="s">
        <v>85</v>
      </c>
      <c r="BR5" s="18" t="s">
        <v>86</v>
      </c>
      <c r="BS5" s="18" t="s">
        <v>87</v>
      </c>
      <c r="BT5" s="18" t="s">
        <v>88</v>
      </c>
      <c r="BU5" s="18" t="s">
        <v>89</v>
      </c>
      <c r="BV5" s="18" t="s">
        <v>90</v>
      </c>
      <c r="BW5" s="18" t="s">
        <v>91</v>
      </c>
      <c r="BX5" s="18" t="s">
        <v>92</v>
      </c>
      <c r="BY5" s="18" t="s">
        <v>93</v>
      </c>
      <c r="BZ5" s="18" t="s">
        <v>94</v>
      </c>
      <c r="CA5" s="18" t="s">
        <v>95</v>
      </c>
      <c r="CB5" s="18" t="s">
        <v>85</v>
      </c>
      <c r="CC5" s="18" t="s">
        <v>86</v>
      </c>
      <c r="CD5" s="18" t="s">
        <v>87</v>
      </c>
      <c r="CE5" s="18" t="s">
        <v>88</v>
      </c>
      <c r="CF5" s="18" t="s">
        <v>89</v>
      </c>
      <c r="CG5" s="18" t="s">
        <v>90</v>
      </c>
      <c r="CH5" s="18" t="s">
        <v>91</v>
      </c>
      <c r="CI5" s="18" t="s">
        <v>92</v>
      </c>
      <c r="CJ5" s="18" t="s">
        <v>93</v>
      </c>
      <c r="CK5" s="18" t="s">
        <v>94</v>
      </c>
      <c r="CL5" s="18" t="s">
        <v>95</v>
      </c>
      <c r="CM5" s="18" t="s">
        <v>85</v>
      </c>
      <c r="CN5" s="18" t="s">
        <v>86</v>
      </c>
      <c r="CO5" s="18" t="s">
        <v>87</v>
      </c>
      <c r="CP5" s="18" t="s">
        <v>88</v>
      </c>
      <c r="CQ5" s="18" t="s">
        <v>89</v>
      </c>
      <c r="CR5" s="18" t="s">
        <v>90</v>
      </c>
      <c r="CS5" s="18" t="s">
        <v>91</v>
      </c>
      <c r="CT5" s="18" t="s">
        <v>92</v>
      </c>
      <c r="CU5" s="18" t="s">
        <v>93</v>
      </c>
      <c r="CV5" s="18" t="s">
        <v>94</v>
      </c>
      <c r="CW5" s="18" t="s">
        <v>95</v>
      </c>
      <c r="CX5" s="18" t="s">
        <v>85</v>
      </c>
      <c r="CY5" s="18" t="s">
        <v>86</v>
      </c>
      <c r="CZ5" s="18" t="s">
        <v>87</v>
      </c>
      <c r="DA5" s="18" t="s">
        <v>88</v>
      </c>
      <c r="DB5" s="18" t="s">
        <v>89</v>
      </c>
      <c r="DC5" s="18" t="s">
        <v>90</v>
      </c>
      <c r="DD5" s="18" t="s">
        <v>91</v>
      </c>
      <c r="DE5" s="18" t="s">
        <v>92</v>
      </c>
      <c r="DF5" s="18" t="s">
        <v>93</v>
      </c>
      <c r="DG5" s="18" t="s">
        <v>94</v>
      </c>
      <c r="DH5" s="18" t="s">
        <v>95</v>
      </c>
      <c r="DI5" s="18" t="s">
        <v>85</v>
      </c>
      <c r="DJ5" s="18" t="s">
        <v>86</v>
      </c>
      <c r="DK5" s="18" t="s">
        <v>87</v>
      </c>
      <c r="DL5" s="18" t="s">
        <v>88</v>
      </c>
      <c r="DM5" s="18" t="s">
        <v>89</v>
      </c>
      <c r="DN5" s="18" t="s">
        <v>90</v>
      </c>
      <c r="DO5" s="18" t="s">
        <v>91</v>
      </c>
      <c r="DP5" s="18" t="s">
        <v>92</v>
      </c>
      <c r="DQ5" s="18" t="s">
        <v>93</v>
      </c>
      <c r="DR5" s="18" t="s">
        <v>94</v>
      </c>
      <c r="DS5" s="18" t="s">
        <v>95</v>
      </c>
      <c r="DT5" s="18" t="s">
        <v>85</v>
      </c>
      <c r="DU5" s="18" t="s">
        <v>86</v>
      </c>
      <c r="DV5" s="18" t="s">
        <v>87</v>
      </c>
      <c r="DW5" s="18" t="s">
        <v>88</v>
      </c>
      <c r="DX5" s="18" t="s">
        <v>89</v>
      </c>
      <c r="DY5" s="18" t="s">
        <v>90</v>
      </c>
      <c r="DZ5" s="18" t="s">
        <v>91</v>
      </c>
      <c r="EA5" s="18" t="s">
        <v>92</v>
      </c>
      <c r="EB5" s="18" t="s">
        <v>93</v>
      </c>
      <c r="EC5" s="18" t="s">
        <v>94</v>
      </c>
      <c r="ED5" s="18" t="s">
        <v>95</v>
      </c>
      <c r="EE5" s="18" t="s">
        <v>85</v>
      </c>
      <c r="EF5" s="18" t="s">
        <v>86</v>
      </c>
      <c r="EG5" s="18" t="s">
        <v>87</v>
      </c>
      <c r="EH5" s="18" t="s">
        <v>88</v>
      </c>
      <c r="EI5" s="18" t="s">
        <v>89</v>
      </c>
      <c r="EJ5" s="18" t="s">
        <v>90</v>
      </c>
      <c r="EK5" s="18" t="s">
        <v>91</v>
      </c>
      <c r="EL5" s="18" t="s">
        <v>92</v>
      </c>
      <c r="EM5" s="18" t="s">
        <v>93</v>
      </c>
      <c r="EN5" s="18" t="s">
        <v>94</v>
      </c>
      <c r="EO5" s="18" t="s">
        <v>95</v>
      </c>
    </row>
    <row r="6" spans="1:145" s="22" customFormat="1" x14ac:dyDescent="0.15">
      <c r="A6" s="14" t="s">
        <v>96</v>
      </c>
      <c r="B6" s="19">
        <f>B7</f>
        <v>2021</v>
      </c>
      <c r="C6" s="19">
        <f t="shared" ref="C6:X6" si="3">C7</f>
        <v>322091</v>
      </c>
      <c r="D6" s="19">
        <f t="shared" si="3"/>
        <v>47</v>
      </c>
      <c r="E6" s="19">
        <f t="shared" si="3"/>
        <v>17</v>
      </c>
      <c r="F6" s="19">
        <f t="shared" si="3"/>
        <v>5</v>
      </c>
      <c r="G6" s="19">
        <f t="shared" si="3"/>
        <v>0</v>
      </c>
      <c r="H6" s="19" t="str">
        <f t="shared" si="3"/>
        <v>島根県　雲南市</v>
      </c>
      <c r="I6" s="19" t="str">
        <f t="shared" si="3"/>
        <v>法非適用</v>
      </c>
      <c r="J6" s="19" t="str">
        <f t="shared" si="3"/>
        <v>下水道事業</v>
      </c>
      <c r="K6" s="19" t="str">
        <f t="shared" si="3"/>
        <v>農業集落排水</v>
      </c>
      <c r="L6" s="19" t="str">
        <f t="shared" si="3"/>
        <v>F1</v>
      </c>
      <c r="M6" s="19" t="str">
        <f t="shared" si="3"/>
        <v>非設置</v>
      </c>
      <c r="N6" s="20" t="str">
        <f t="shared" si="3"/>
        <v>-</v>
      </c>
      <c r="O6" s="20" t="str">
        <f t="shared" si="3"/>
        <v>該当数値なし</v>
      </c>
      <c r="P6" s="20">
        <f t="shared" si="3"/>
        <v>25.41</v>
      </c>
      <c r="Q6" s="20">
        <f t="shared" si="3"/>
        <v>82.11</v>
      </c>
      <c r="R6" s="20">
        <f t="shared" si="3"/>
        <v>2728</v>
      </c>
      <c r="S6" s="20">
        <f t="shared" si="3"/>
        <v>36373</v>
      </c>
      <c r="T6" s="20">
        <f t="shared" si="3"/>
        <v>553.17999999999995</v>
      </c>
      <c r="U6" s="20">
        <f t="shared" si="3"/>
        <v>65.75</v>
      </c>
      <c r="V6" s="20">
        <f t="shared" si="3"/>
        <v>9186</v>
      </c>
      <c r="W6" s="20">
        <f t="shared" si="3"/>
        <v>5.32</v>
      </c>
      <c r="X6" s="20">
        <f t="shared" si="3"/>
        <v>1726.69</v>
      </c>
      <c r="Y6" s="21">
        <f>IF(Y7="",NA(),Y7)</f>
        <v>92.05</v>
      </c>
      <c r="Z6" s="21">
        <f t="shared" ref="Z6:AH6" si="4">IF(Z7="",NA(),Z7)</f>
        <v>81.37</v>
      </c>
      <c r="AA6" s="21">
        <f t="shared" si="4"/>
        <v>76.91</v>
      </c>
      <c r="AB6" s="21">
        <f t="shared" si="4"/>
        <v>76.98</v>
      </c>
      <c r="AC6" s="21">
        <f t="shared" si="4"/>
        <v>76.430000000000007</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1281</v>
      </c>
      <c r="BG6" s="21">
        <f t="shared" ref="BG6:BO6" si="7">IF(BG7="",NA(),BG7)</f>
        <v>1278.3499999999999</v>
      </c>
      <c r="BH6" s="21">
        <f t="shared" si="7"/>
        <v>166.98</v>
      </c>
      <c r="BI6" s="21">
        <f t="shared" si="7"/>
        <v>35.07</v>
      </c>
      <c r="BJ6" s="21">
        <f t="shared" si="7"/>
        <v>22.32</v>
      </c>
      <c r="BK6" s="21">
        <f t="shared" si="7"/>
        <v>684.74</v>
      </c>
      <c r="BL6" s="21">
        <f t="shared" si="7"/>
        <v>654.91999999999996</v>
      </c>
      <c r="BM6" s="21">
        <f t="shared" si="7"/>
        <v>654.71</v>
      </c>
      <c r="BN6" s="21">
        <f t="shared" si="7"/>
        <v>783.8</v>
      </c>
      <c r="BO6" s="21">
        <f t="shared" si="7"/>
        <v>778.81</v>
      </c>
      <c r="BP6" s="20" t="str">
        <f>IF(BP7="","",IF(BP7="-","【-】","【"&amp;SUBSTITUTE(TEXT(BP7,"#,##0.00"),"-","△")&amp;"】"))</f>
        <v>【786.37】</v>
      </c>
      <c r="BQ6" s="21">
        <f>IF(BQ7="",NA(),BQ7)</f>
        <v>39.32</v>
      </c>
      <c r="BR6" s="21">
        <f t="shared" ref="BR6:BZ6" si="8">IF(BR7="",NA(),BR7)</f>
        <v>75.55</v>
      </c>
      <c r="BS6" s="21">
        <f t="shared" si="8"/>
        <v>66.81</v>
      </c>
      <c r="BT6" s="21">
        <f t="shared" si="8"/>
        <v>60.99</v>
      </c>
      <c r="BU6" s="21">
        <f t="shared" si="8"/>
        <v>59.95</v>
      </c>
      <c r="BV6" s="21">
        <f t="shared" si="8"/>
        <v>65.33</v>
      </c>
      <c r="BW6" s="21">
        <f t="shared" si="8"/>
        <v>65.39</v>
      </c>
      <c r="BX6" s="21">
        <f t="shared" si="8"/>
        <v>65.37</v>
      </c>
      <c r="BY6" s="21">
        <f t="shared" si="8"/>
        <v>68.11</v>
      </c>
      <c r="BZ6" s="21">
        <f t="shared" si="8"/>
        <v>67.23</v>
      </c>
      <c r="CA6" s="20" t="str">
        <f>IF(CA7="","",IF(CA7="-","【-】","【"&amp;SUBSTITUTE(TEXT(CA7,"#,##0.00"),"-","△")&amp;"】"))</f>
        <v>【60.65】</v>
      </c>
      <c r="CB6" s="21">
        <f>IF(CB7="",NA(),CB7)</f>
        <v>414.78</v>
      </c>
      <c r="CC6" s="21">
        <f t="shared" ref="CC6:CK6" si="9">IF(CC7="",NA(),CC7)</f>
        <v>219.54</v>
      </c>
      <c r="CD6" s="21">
        <f t="shared" si="9"/>
        <v>249.7</v>
      </c>
      <c r="CE6" s="21">
        <f t="shared" si="9"/>
        <v>273.63</v>
      </c>
      <c r="CF6" s="21">
        <f t="shared" si="9"/>
        <v>277.8</v>
      </c>
      <c r="CG6" s="21">
        <f t="shared" si="9"/>
        <v>227.43</v>
      </c>
      <c r="CH6" s="21">
        <f t="shared" si="9"/>
        <v>230.88</v>
      </c>
      <c r="CI6" s="21">
        <f t="shared" si="9"/>
        <v>228.99</v>
      </c>
      <c r="CJ6" s="21">
        <f t="shared" si="9"/>
        <v>222.41</v>
      </c>
      <c r="CK6" s="21">
        <f t="shared" si="9"/>
        <v>228.21</v>
      </c>
      <c r="CL6" s="20" t="str">
        <f>IF(CL7="","",IF(CL7="-","【-】","【"&amp;SUBSTITUTE(TEXT(CL7,"#,##0.00"),"-","△")&amp;"】"))</f>
        <v>【256.97】</v>
      </c>
      <c r="CM6" s="21">
        <f>IF(CM7="",NA(),CM7)</f>
        <v>56.34</v>
      </c>
      <c r="CN6" s="21">
        <f t="shared" ref="CN6:CV6" si="10">IF(CN7="",NA(),CN7)</f>
        <v>55.46</v>
      </c>
      <c r="CO6" s="21">
        <f t="shared" si="10"/>
        <v>53.15</v>
      </c>
      <c r="CP6" s="21">
        <f t="shared" si="10"/>
        <v>54.8</v>
      </c>
      <c r="CQ6" s="21">
        <f t="shared" si="10"/>
        <v>52.92</v>
      </c>
      <c r="CR6" s="21">
        <f t="shared" si="10"/>
        <v>56.01</v>
      </c>
      <c r="CS6" s="21">
        <f t="shared" si="10"/>
        <v>56.72</v>
      </c>
      <c r="CT6" s="21">
        <f t="shared" si="10"/>
        <v>54.06</v>
      </c>
      <c r="CU6" s="21">
        <f t="shared" si="10"/>
        <v>55.26</v>
      </c>
      <c r="CV6" s="21">
        <f t="shared" si="10"/>
        <v>54.54</v>
      </c>
      <c r="CW6" s="20" t="str">
        <f>IF(CW7="","",IF(CW7="-","【-】","【"&amp;SUBSTITUTE(TEXT(CW7,"#,##0.00"),"-","△")&amp;"】"))</f>
        <v>【61.14】</v>
      </c>
      <c r="CX6" s="21">
        <f>IF(CX7="",NA(),CX7)</f>
        <v>90.5</v>
      </c>
      <c r="CY6" s="21">
        <f t="shared" ref="CY6:DG6" si="11">IF(CY7="",NA(),CY7)</f>
        <v>89.22</v>
      </c>
      <c r="CZ6" s="21">
        <f t="shared" si="11"/>
        <v>90.78</v>
      </c>
      <c r="DA6" s="21">
        <f t="shared" si="11"/>
        <v>91.05</v>
      </c>
      <c r="DB6" s="21">
        <f t="shared" si="11"/>
        <v>91.17</v>
      </c>
      <c r="DC6" s="21">
        <f t="shared" si="11"/>
        <v>89.77</v>
      </c>
      <c r="DD6" s="21">
        <f t="shared" si="11"/>
        <v>90.04</v>
      </c>
      <c r="DE6" s="21">
        <f t="shared" si="11"/>
        <v>90.11</v>
      </c>
      <c r="DF6" s="21">
        <f t="shared" si="11"/>
        <v>90.52</v>
      </c>
      <c r="DG6" s="21">
        <f t="shared" si="11"/>
        <v>90.3</v>
      </c>
      <c r="DH6" s="20" t="str">
        <f>IF(DH7="","",IF(DH7="-","【-】","【"&amp;SUBSTITUTE(TEXT(DH7,"#,##0.00"),"-","△")&amp;"】"))</f>
        <v>【86.91】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0.44</v>
      </c>
      <c r="EK6" s="21">
        <f t="shared" si="14"/>
        <v>0.04</v>
      </c>
      <c r="EL6" s="21">
        <f t="shared" si="14"/>
        <v>0.02</v>
      </c>
      <c r="EM6" s="21">
        <f t="shared" si="14"/>
        <v>0.02</v>
      </c>
      <c r="EN6" s="21">
        <f t="shared" si="14"/>
        <v>0.01</v>
      </c>
      <c r="EO6" s="20" t="str">
        <f>IF(EO7="","",IF(EO7="-","【-】","【"&amp;SUBSTITUTE(TEXT(EO7,"#,##0.00"),"-","△")&amp;"】"))</f>
        <v>【0.03】</v>
      </c>
    </row>
    <row r="7" spans="1:145" s="22" customFormat="1" x14ac:dyDescent="0.15">
      <c r="A7" s="14"/>
      <c r="B7" s="23">
        <v>2021</v>
      </c>
      <c r="C7" s="23">
        <v>322091</v>
      </c>
      <c r="D7" s="23">
        <v>47</v>
      </c>
      <c r="E7" s="23">
        <v>17</v>
      </c>
      <c r="F7" s="23">
        <v>5</v>
      </c>
      <c r="G7" s="23">
        <v>0</v>
      </c>
      <c r="H7" s="23" t="s">
        <v>97</v>
      </c>
      <c r="I7" s="23" t="s">
        <v>98</v>
      </c>
      <c r="J7" s="23" t="s">
        <v>99</v>
      </c>
      <c r="K7" s="23" t="s">
        <v>100</v>
      </c>
      <c r="L7" s="23" t="s">
        <v>101</v>
      </c>
      <c r="M7" s="23" t="s">
        <v>102</v>
      </c>
      <c r="N7" s="24" t="s">
        <v>103</v>
      </c>
      <c r="O7" s="24" t="s">
        <v>104</v>
      </c>
      <c r="P7" s="24">
        <v>25.41</v>
      </c>
      <c r="Q7" s="24">
        <v>82.11</v>
      </c>
      <c r="R7" s="24">
        <v>2728</v>
      </c>
      <c r="S7" s="24">
        <v>36373</v>
      </c>
      <c r="T7" s="24">
        <v>553.17999999999995</v>
      </c>
      <c r="U7" s="24">
        <v>65.75</v>
      </c>
      <c r="V7" s="24">
        <v>9186</v>
      </c>
      <c r="W7" s="24">
        <v>5.32</v>
      </c>
      <c r="X7" s="24">
        <v>1726.69</v>
      </c>
      <c r="Y7" s="24">
        <v>92.05</v>
      </c>
      <c r="Z7" s="24">
        <v>81.37</v>
      </c>
      <c r="AA7" s="24">
        <v>76.91</v>
      </c>
      <c r="AB7" s="24">
        <v>76.98</v>
      </c>
      <c r="AC7" s="24">
        <v>76.430000000000007</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1281</v>
      </c>
      <c r="BG7" s="24">
        <v>1278.3499999999999</v>
      </c>
      <c r="BH7" s="24">
        <v>166.98</v>
      </c>
      <c r="BI7" s="24">
        <v>35.07</v>
      </c>
      <c r="BJ7" s="24">
        <v>22.32</v>
      </c>
      <c r="BK7" s="24">
        <v>684.74</v>
      </c>
      <c r="BL7" s="24">
        <v>654.91999999999996</v>
      </c>
      <c r="BM7" s="24">
        <v>654.71</v>
      </c>
      <c r="BN7" s="24">
        <v>783.8</v>
      </c>
      <c r="BO7" s="24">
        <v>778.81</v>
      </c>
      <c r="BP7" s="24">
        <v>786.37</v>
      </c>
      <c r="BQ7" s="24">
        <v>39.32</v>
      </c>
      <c r="BR7" s="24">
        <v>75.55</v>
      </c>
      <c r="BS7" s="24">
        <v>66.81</v>
      </c>
      <c r="BT7" s="24">
        <v>60.99</v>
      </c>
      <c r="BU7" s="24">
        <v>59.95</v>
      </c>
      <c r="BV7" s="24">
        <v>65.33</v>
      </c>
      <c r="BW7" s="24">
        <v>65.39</v>
      </c>
      <c r="BX7" s="24">
        <v>65.37</v>
      </c>
      <c r="BY7" s="24">
        <v>68.11</v>
      </c>
      <c r="BZ7" s="24">
        <v>67.23</v>
      </c>
      <c r="CA7" s="24">
        <v>60.65</v>
      </c>
      <c r="CB7" s="24">
        <v>414.78</v>
      </c>
      <c r="CC7" s="24">
        <v>219.54</v>
      </c>
      <c r="CD7" s="24">
        <v>249.7</v>
      </c>
      <c r="CE7" s="24">
        <v>273.63</v>
      </c>
      <c r="CF7" s="24">
        <v>277.8</v>
      </c>
      <c r="CG7" s="24">
        <v>227.43</v>
      </c>
      <c r="CH7" s="24">
        <v>230.88</v>
      </c>
      <c r="CI7" s="24">
        <v>228.99</v>
      </c>
      <c r="CJ7" s="24">
        <v>222.41</v>
      </c>
      <c r="CK7" s="24">
        <v>228.21</v>
      </c>
      <c r="CL7" s="24">
        <v>256.97000000000003</v>
      </c>
      <c r="CM7" s="24">
        <v>56.34</v>
      </c>
      <c r="CN7" s="24">
        <v>55.46</v>
      </c>
      <c r="CO7" s="24">
        <v>53.15</v>
      </c>
      <c r="CP7" s="24">
        <v>54.8</v>
      </c>
      <c r="CQ7" s="24">
        <v>52.92</v>
      </c>
      <c r="CR7" s="24">
        <v>56.01</v>
      </c>
      <c r="CS7" s="24">
        <v>56.72</v>
      </c>
      <c r="CT7" s="24">
        <v>54.06</v>
      </c>
      <c r="CU7" s="24">
        <v>55.26</v>
      </c>
      <c r="CV7" s="24">
        <v>54.54</v>
      </c>
      <c r="CW7" s="24">
        <v>61.14</v>
      </c>
      <c r="CX7" s="24">
        <v>90.5</v>
      </c>
      <c r="CY7" s="24">
        <v>89.22</v>
      </c>
      <c r="CZ7" s="24">
        <v>90.78</v>
      </c>
      <c r="DA7" s="24">
        <v>91.05</v>
      </c>
      <c r="DB7" s="24">
        <v>91.17</v>
      </c>
      <c r="DC7" s="24">
        <v>89.77</v>
      </c>
      <c r="DD7" s="24">
        <v>90.04</v>
      </c>
      <c r="DE7" s="24">
        <v>90.11</v>
      </c>
      <c r="DF7" s="24">
        <v>90.52</v>
      </c>
      <c r="DG7" s="24">
        <v>90.3</v>
      </c>
      <c r="DH7" s="24">
        <v>86.91</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0.44</v>
      </c>
      <c r="EK7" s="24">
        <v>0.04</v>
      </c>
      <c r="EL7" s="24">
        <v>0.02</v>
      </c>
      <c r="EM7" s="24">
        <v>0.02</v>
      </c>
      <c r="EN7" s="24">
        <v>0.01</v>
      </c>
      <c r="EO7" s="24">
        <v>0.03</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105</v>
      </c>
      <c r="C9" s="26" t="s">
        <v>106</v>
      </c>
      <c r="D9" s="26" t="s">
        <v>107</v>
      </c>
      <c r="E9" s="26" t="s">
        <v>108</v>
      </c>
      <c r="F9" s="26" t="s">
        <v>109</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47</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110</v>
      </c>
    </row>
    <row r="12" spans="1:145" x14ac:dyDescent="0.15">
      <c r="B12">
        <v>1</v>
      </c>
      <c r="C12">
        <v>1</v>
      </c>
      <c r="D12">
        <v>1</v>
      </c>
      <c r="E12">
        <v>2</v>
      </c>
      <c r="F12">
        <v>3</v>
      </c>
      <c r="G12" t="s">
        <v>111</v>
      </c>
    </row>
    <row r="13" spans="1:145" x14ac:dyDescent="0.15">
      <c r="B13" t="s">
        <v>112</v>
      </c>
      <c r="C13" t="s">
        <v>112</v>
      </c>
      <c r="D13" t="s">
        <v>113</v>
      </c>
      <c r="E13" t="s">
        <v>114</v>
      </c>
      <c r="F13" t="s">
        <v>113</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dcterms:created xsi:type="dcterms:W3CDTF">2022-12-01T01:59:27Z</dcterms:created>
  <dcterms:modified xsi:type="dcterms:W3CDTF">2023-02-28T07:08:50Z</dcterms:modified>
  <cp:category/>
</cp:coreProperties>
</file>