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U37" i="9"/>
  <c r="BW35" i="9"/>
  <c r="BW36" i="9" s="1"/>
  <c r="BW37" i="9" s="1"/>
  <c r="BW38" i="9" s="1"/>
  <c r="BW34" i="9"/>
  <c r="C34" i="9"/>
  <c r="CO34" i="9" l="1"/>
  <c r="CO35" i="9" s="1"/>
  <c r="CO36" i="9" s="1"/>
  <c r="CO37" i="9" s="1"/>
  <c r="CO38"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AM36" i="9" s="1"/>
  <c r="BE34" i="9" l="1"/>
  <c r="BE35" i="9" s="1"/>
  <c r="BE36" i="9" s="1"/>
</calcChain>
</file>

<file path=xl/sharedStrings.xml><?xml version="1.0" encoding="utf-8"?>
<sst xmlns="http://schemas.openxmlformats.org/spreadsheetml/2006/main" count="977" uniqueCount="553">
  <si>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</si>
  <si>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</si>
  <si>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</si>
  <si>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</si>
  <si>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</si>
  <si>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</si>
  <si>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</si>
  <si>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</si>
  <si>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</si>
  <si>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</si>
  <si>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</si>
  <si>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</si>
  <si>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</si>
  <si>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</si>
  <si>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</si>
  <si>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</si>
  <si>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</si>
  <si>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</si>
  <si>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</si>
  <si>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</si>
  <si>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</si>
  <si>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</si>
  <si>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</si>
  <si>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</si>
  <si>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</si>
  <si>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</si>
  <si>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</si>
  <si>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</si>
  <si>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</si>
  <si>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</si>
  <si>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</si>
  <si>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</si>
  <si>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</si>
  <si>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</si>
  <si>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</si>
  <si>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</si>
  <si>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</si>
  <si>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</si>
  <si>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</si>
  <si>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</si>
  <si>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</si>
  <si>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</si>
  <si>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</si>
  <si>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</si>
  <si>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</si>
  <si>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</si>
  <si>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</si>
  <si>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</si>
  <si>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</si>
  <si>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</si>
  <si>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</si>
  <si>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</si>
  <si>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</si>
  <si>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</si>
  <si>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</si>
  <si>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</si>
  <si>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</si>
  <si>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</si>
  <si>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</si>
  <si>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</si>
  <si>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</si>
  <si>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</si>
  <si>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</si>
  <si>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</si>
  <si>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</si>
  <si>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</si>
  <si>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</si>
  <si>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</si>
  <si>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</si>
  <si>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</si>
  <si>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</si>
  <si>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</si>
  <si>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</si>
  <si>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</si>
  <si>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</si>
  <si>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</si>
  <si>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</si>
  <si>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</si>
  <si>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</si>
  <si>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</si>
  <si>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</si>
  <si>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</si>
  <si>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</si>
  <si>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</si>
  <si>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</si>
  <si>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</si>
  <si>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</si>
  <si>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</si>
  <si>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</si>
  <si>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</si>
  <si>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</si>
  <si>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</si>
  <si>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</si>
  <si>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</si>
  <si>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</si>
  <si>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</si>
  <si>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</si>
  <si>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</si>
  <si>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</si>
  <si>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</si>
  <si>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</si>
  <si>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</si>
  <si>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</si>
  <si>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</si>
  <si>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</si>
  <si>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</si>
  <si>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</si>
  <si>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</si>
  <si>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</si>
  <si>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</si>
  <si>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</si>
  <si>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</si>
  <si>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</si>
  <si>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</si>
  <si>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</si>
  <si>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</si>
  <si>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</si>
  <si>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</si>
  <si>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</si>
  <si>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</si>
  <si>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</si>
  <si>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</si>
  <si>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</si>
  <si>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</si>
  <si>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</si>
  <si>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</si>
  <si>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</si>
  <si>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</si>
  <si>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</si>
  <si>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</si>
  <si>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</si>
  <si>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</si>
  <si>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</si>
  <si>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</si>
  <si>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</si>
  <si>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</si>
  <si>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</si>
  <si>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</si>
  <si>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</si>
  <si>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</si>
  <si>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</si>
  <si>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</si>
  <si>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</si>
  <si>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</si>
  <si>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</si>
  <si>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</si>
  <si>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</si>
  <si>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</si>
  <si>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</si>
  <si>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</si>
  <si>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</si>
  <si>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</si>
  <si>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</si>
  <si>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</si>
  <si>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</si>
  <si>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</si>
  <si>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</si>
  <si>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</si>
  <si>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</si>
  <si>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</si>
  <si>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</si>
  <si>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</si>
  <si>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</si>
  <si>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</si>
  <si>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</si>
  <si>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</si>
  <si>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</si>
  <si>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</si>
  <si>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</si>
  <si>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</si>
  <si>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</si>
  <si>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</si>
  <si>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</si>
  <si>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</si>
  <si>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</si>
  <si>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</si>
  <si>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</si>
  <si>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</si>
  <si>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</si>
  <si>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</si>
  <si>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</si>
  <si>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</si>
  <si>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</si>
  <si>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</si>
  <si>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</si>
  <si>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</si>
  <si>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</si>
  <si>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</si>
  <si>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</si>
  <si>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</si>
  <si>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</si>
  <si>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</si>
  <si>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</si>
  <si>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</si>
  <si>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島根県雲南市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</si>
  <si>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</si>
  <si>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</si>
  <si>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</si>
  <si>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</si>
  <si>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</si>
  <si>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</si>
  <si>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</si>
  <si>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</si>
  <si>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</si>
  <si>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</si>
  <si>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</si>
  <si>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</si>
  <si>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</si>
  <si>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</si>
  <si>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</si>
  <si>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</si>
  <si>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</si>
  <si>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</si>
  <si>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</si>
  <si>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</si>
  <si>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</si>
  <si>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</si>
  <si>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</si>
  <si>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</si>
  <si>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</si>
  <si>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</si>
  <si>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</si>
  <si>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</si>
  <si>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</si>
  <si>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</si>
  <si>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</si>
  <si>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</si>
  <si>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</si>
  <si>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</si>
  <si>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</si>
  <si>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</si>
  <si>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</si>
  <si>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</si>
  <si>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</si>
  <si>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</si>
  <si>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</si>
  <si>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</si>
  <si>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</si>
  <si>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</si>
  <si>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</si>
  <si>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</si>
  <si>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</si>
  <si>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</si>
  <si>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</si>
  <si>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</si>
  <si>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</si>
  <si>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</si>
  <si>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</si>
  <si>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</si>
  <si>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</si>
  <si>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</si>
  <si>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</si>
  <si>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</si>
  <si>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</si>
  <si>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</si>
  <si>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</si>
  <si>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</si>
  <si>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</si>
  <si>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</si>
  <si>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</si>
  <si>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</si>
  <si>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</si>
  <si>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</si>
  <si>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</si>
  <si>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</si>
  <si>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</si>
  <si>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</si>
  <si>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</si>
  <si>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</si>
  <si>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</si>
  <si>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</si>
  <si>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</si>
  <si>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</si>
  <si>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</si>
  <si>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</si>
  <si>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</si>
  <si>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</si>
  <si>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</si>
  <si>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</si>
  <si>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</si>
  <si>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</si>
  <si>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</si>
  <si>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</si>
  <si>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</si>
  <si>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</si>
  <si>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</si>
  <si>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</si>
  <si>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</si>
  <si>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</si>
  <si>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</si>
  <si>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</si>
  <si>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</si>
  <si>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</si>
  <si>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</si>
  <si>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</si>
  <si>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</si>
  <si>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</si>
  <si>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</si>
  <si>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</si>
  <si>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</si>
  <si>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</si>
  <si>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</si>
  <si>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</si>
  <si>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</si>
  <si>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</si>
  <si>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</si>
  <si>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</si>
  <si>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</si>
  <si>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</si>
  <si>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</si>
  <si>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</si>
  <si>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</si>
  <si>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</si>
  <si>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</si>
  <si>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</si>
  <si>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</si>
  <si>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</si>
  <si>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</si>
  <si>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</si>
  <si>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</si>
  <si>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</si>
  <si>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</si>
  <si>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</si>
  <si>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</si>
  <si>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</si>
  <si>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</si>
  <si>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</si>
  <si>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</si>
  <si>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</si>
  <si>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</si>
  <si>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</si>
  <si>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</si>
  <si>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</si>
  <si>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</si>
  <si>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</si>
  <si>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</si>
  <si>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</si>
  <si>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</si>
  <si>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</si>
  <si>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</si>
  <si>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</si>
  <si>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</si>
  <si>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島根県雲南市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</si>
  <si>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</si>
  <si>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</si>
  <si>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</si>
  <si>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</si>
  <si>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</si>
  <si>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</si>
  <si>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</si>
  <si>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</si>
  <si>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</si>
  <si>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</si>
  <si>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</si>
  <si>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</si>
  <si>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</si>
  <si>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</si>
  <si>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</si>
  <si>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</si>
  <si>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</si>
  <si>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</si>
  <si>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</si>
  <si>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</si>
  <si>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</si>
  <si>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</si>
  <si>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ダム対策事業特別会計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</si>
  <si>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</si>
  <si>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</si>
  <si>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</si>
  <si>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</si>
  <si>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</si>
  <si>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</si>
  <si>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</si>
  <si>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</si>
  <si>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</si>
  <si>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</si>
  <si>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</si>
  <si>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</si>
  <si>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</si>
  <si>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</si>
  <si>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</si>
  <si>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</si>
  <si>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</si>
  <si>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</si>
  <si>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</si>
  <si>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</si>
  <si>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</si>
  <si>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</si>
  <si>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生活排水処理事業特別会計</t>
    <phoneticPr fontId="5"/>
  </si>
  <si>
    <t>清嵐荘事業特別会計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</si>
  <si>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</si>
  <si>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</si>
  <si>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</si>
  <si>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</si>
  <si>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</si>
  <si>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</si>
  <si>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</si>
  <si>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</si>
  <si>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</si>
  <si>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</si>
  <si>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</si>
  <si>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</si>
  <si>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</si>
  <si>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</si>
  <si>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</si>
  <si>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</si>
  <si>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</si>
  <si>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</si>
  <si>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</si>
  <si>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</si>
  <si>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</si>
  <si>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</si>
  <si>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</si>
  <si>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</si>
  <si>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</si>
  <si>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</si>
  <si>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</si>
  <si>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</si>
  <si>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</si>
  <si>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</si>
  <si>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</si>
  <si>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</si>
  <si>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</si>
  <si>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</si>
  <si>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</si>
  <si>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</si>
  <si>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</si>
  <si>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</si>
  <si>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</si>
  <si>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</si>
  <si>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</si>
  <si>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</si>
  <si>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</si>
  <si>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</si>
  <si>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</si>
  <si>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</si>
  <si>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</si>
  <si>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</si>
  <si>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</si>
  <si>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</si>
  <si>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</si>
  <si>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</si>
  <si>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</si>
  <si>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</si>
  <si>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</si>
  <si>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</si>
  <si>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</si>
  <si>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</si>
  <si>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</si>
  <si>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</si>
  <si>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</si>
  <si>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</si>
  <si>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</si>
  <si>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</si>
  <si>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</si>
  <si>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</si>
  <si>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</si>
  <si>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</si>
  <si>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</si>
  <si>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</si>
  <si>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</si>
  <si>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</si>
  <si>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</si>
  <si>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</si>
  <si>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</si>
  <si>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</si>
  <si>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</si>
  <si>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</si>
  <si>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</si>
  <si>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</si>
  <si>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</si>
  <si>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</si>
  <si>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</si>
  <si>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</si>
  <si>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</si>
  <si>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</si>
  <si>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</si>
  <si>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</si>
  <si>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</si>
  <si>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</si>
  <si>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</si>
  <si>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</si>
  <si>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</si>
  <si>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</si>
  <si>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</si>
  <si>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</si>
  <si>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</si>
  <si>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</si>
  <si>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</si>
  <si>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</si>
  <si>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</si>
  <si>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</si>
  <si>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</si>
  <si>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</si>
  <si>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</si>
  <si>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</si>
  <si>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</si>
  <si>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</si>
  <si>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</si>
  <si>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</si>
  <si>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</si>
  <si>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</si>
  <si>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</si>
  <si>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</si>
  <si>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</si>
  <si>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</si>
  <si>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</si>
  <si>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</si>
  <si>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</si>
  <si>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</si>
  <si>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</si>
  <si>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</si>
  <si>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</si>
  <si>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</si>
  <si>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</si>
  <si>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</si>
  <si>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</si>
  <si>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</si>
  <si>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</si>
  <si>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</si>
  <si>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</si>
  <si>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</si>
  <si>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</si>
  <si>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</si>
  <si>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病院事業会計</t>
  </si>
  <si>
    <t>一般会計</t>
  </si>
  <si>
    <t>工業用水道事業会計</t>
  </si>
  <si>
    <t>国民健康保険事業特別会計（事業勘定）</t>
  </si>
  <si>
    <t>後期高齢者医療事業特別会計</t>
  </si>
  <si>
    <t>生活排水処理事業特別会計</t>
  </si>
  <si>
    <t>国民健康保険事業特別会計（直営診療施設勘定）</t>
  </si>
  <si>
    <t>その他会計（赤字）</t>
  </si>
  <si>
    <t>▲ 0.00</t>
  </si>
  <si>
    <t>その他会計（黒字）</t>
  </si>
  <si>
    <t>-</t>
    <phoneticPr fontId="2"/>
  </si>
  <si>
    <t>雲南市・飯南町事務組合</t>
    <rPh sb="0" eb="2">
      <t>ウンナン</t>
    </rPh>
    <rPh sb="2" eb="3">
      <t>シ</t>
    </rPh>
    <rPh sb="4" eb="7">
      <t>イイナンチョウ</t>
    </rPh>
    <rPh sb="7" eb="9">
      <t>ジム</t>
    </rPh>
    <rPh sb="9" eb="11">
      <t>クミアイ</t>
    </rPh>
    <phoneticPr fontId="2"/>
  </si>
  <si>
    <t>‐</t>
    <phoneticPr fontId="2"/>
  </si>
  <si>
    <t>‐</t>
    <phoneticPr fontId="2"/>
  </si>
  <si>
    <t>キラキラ雲南</t>
    <rPh sb="4" eb="6">
      <t>ウンナン</t>
    </rPh>
    <phoneticPr fontId="2"/>
  </si>
  <si>
    <t>木次都市開発</t>
    <rPh sb="0" eb="2">
      <t>キスキ</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</si>
  <si>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</si>
  <si>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</si>
  <si>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2">
      <t>ウンナン</t>
    </rPh>
    <rPh sb="2" eb="3">
      <t>シ</t>
    </rPh>
    <rPh sb="3" eb="5">
      <t>トチ</t>
    </rPh>
    <rPh sb="5" eb="7">
      <t>カイハツ</t>
    </rPh>
    <rPh sb="7" eb="9">
      <t>コウシャ</t>
    </rPh>
    <phoneticPr fontId="2"/>
  </si>
  <si>
    <t>雲南広域連合(普）</t>
    <rPh sb="0" eb="2">
      <t>ウンナン</t>
    </rPh>
    <rPh sb="2" eb="4">
      <t>コウイキ</t>
    </rPh>
    <rPh sb="4" eb="6">
      <t>レンゴウ</t>
    </rPh>
    <rPh sb="7" eb="8">
      <t>ススム</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</si>
  <si>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</si>
  <si>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</si>
  <si>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</si>
  <si>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ススム</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</si>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</sst>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111243</c:v>
                </c:pt>
                <c:pt idx="1">
                  <c:v>138764</c:v>
                </c:pt>
                <c:pt idx="2">
                  <c:v>74675</c:v>
                </c:pt>
                <c:pt idx="3">
                  <c:v>65588</c:v>
                </c:pt>
                <c:pt idx="4">
                  <c:v>81552</c:v>
                </c:pt>
              </c:numCache>
            </c:numRef>
          </c:val>
          <c:smooth val="0"/>
        </c:ser>
        <c:dLbls>
          <c:showLegendKey val="0"/>
          <c:showVal val="0"/>
          <c:showCatName val="0"/>
          <c:showSerName val="0"/>
          <c:showPercent val="0"/>
          <c:showBubbleSize val="0"/>
        </c:dLbls>
        <c:marker val="1"/>
        <c:smooth val="0"/>
        <c:axId val="118291840"/>
        <c:axId val="118703616"/>
      </c:lineChart>
      <c:catAx>
        <c:axId val="11829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03616"/>
        <c:crosses val="autoZero"/>
        <c:auto val="1"/>
        <c:lblAlgn val="ctr"/>
        <c:lblOffset val="100"/>
        <c:tickLblSkip val="1"/>
        <c:tickMarkSkip val="1"/>
        <c:noMultiLvlLbl val="0"/>
      </c:catAx>
      <c:valAx>
        <c:axId val="118703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9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1.66</c:v>
                </c:pt>
                <c:pt idx="1">
                  <c:v>1.32</c:v>
                </c:pt>
                <c:pt idx="2">
                  <c:v>1.31</c:v>
                </c:pt>
                <c:pt idx="3">
                  <c:v>1.32</c:v>
                </c:pt>
                <c:pt idx="4">
                  <c:v>1.42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4.42</c:v>
                </c:pt>
                <c:pt idx="1">
                  <c:v>4.43</c:v>
                </c:pt>
                <c:pt idx="2">
                  <c:v>5.72</c:v>
                </c:pt>
                <c:pt idx="3">
                  <c:v>6.72</c:v>
                </c:pt>
                <c:pt idx="4">
                  <c:v>7.24</c:v>
                </c:pt>
              </c:numCache>
            </c:numRef>
          </c:val>
        </c:ser>
        <c:dLbls>
          <c:showLegendKey val="0"/>
          <c:showVal val="0"/>
          <c:showCatName val="0"/>
          <c:showSerName val="0"/>
          <c:showPercent val="0"/>
          <c:showBubbleSize val="0"/>
        </c:dLbls>
        <c:gapWidth val="250"/>
        <c:overlap val="100"/>
        <c:axId val="119241728"/>
        <c:axId val="11925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4.49</c:v>
                </c:pt>
                <c:pt idx="1">
                  <c:v>7.33</c:v>
                </c:pt>
                <c:pt idx="2">
                  <c:v>8.2899999999999991</c:v>
                </c:pt>
                <c:pt idx="3">
                  <c:v>8.5299999999999994</c:v>
                </c:pt>
                <c:pt idx="4">
                  <c:v>6.46</c:v>
                </c:pt>
              </c:numCache>
            </c:numRef>
          </c:val>
          <c:smooth val="0"/>
        </c:ser>
        <c:dLbls>
          <c:showLegendKey val="0"/>
          <c:showVal val="0"/>
          <c:showCatName val="0"/>
          <c:showSerName val="0"/>
          <c:showPercent val="0"/>
          <c:showBubbleSize val="0"/>
        </c:dLbls>
        <c:marker val="1"/>
        <c:smooth val="0"/>
        <c:axId val="119241728"/>
        <c:axId val="119252096"/>
      </c:lineChart>
      <c:catAx>
        <c:axId val="1192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52096"/>
        <c:crosses val="autoZero"/>
        <c:auto val="1"/>
        <c:lblAlgn val="ctr"/>
        <c:lblOffset val="100"/>
        <c:tickLblSkip val="1"/>
        <c:tickMarkSkip val="1"/>
        <c:noMultiLvlLbl val="0"/>
      </c:catAx>
      <c:valAx>
        <c:axId val="1192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0.1</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0.21</c:v>
                </c:pt>
                <c:pt idx="4">
                  <c:v>#N/A</c:v>
                </c:pt>
                <c:pt idx="5">
                  <c:v>0.38</c:v>
                </c:pt>
                <c:pt idx="6">
                  <c:v>#N/A</c:v>
                </c:pt>
                <c:pt idx="7">
                  <c:v>0.63</c:v>
                </c:pt>
                <c:pt idx="8">
                  <c:v>#N/A</c:v>
                </c:pt>
                <c:pt idx="9">
                  <c:v>0.38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0.52</c:v>
                </c:pt>
                <c:pt idx="4">
                  <c:v>#N/A</c:v>
                </c:pt>
                <c:pt idx="5">
                  <c:v>0.75</c:v>
                </c:pt>
                <c:pt idx="6">
                  <c:v>#N/A</c:v>
                </c:pt>
                <c:pt idx="7">
                  <c:v>1.07</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1.65</c:v>
                </c:pt>
                <c:pt idx="2">
                  <c:v>#N/A</c:v>
                </c:pt>
                <c:pt idx="3">
                  <c:v>1.31</c:v>
                </c:pt>
                <c:pt idx="4">
                  <c:v>#N/A</c:v>
                </c:pt>
                <c:pt idx="5">
                  <c:v>1.31</c:v>
                </c:pt>
                <c:pt idx="6">
                  <c:v>#N/A</c:v>
                </c:pt>
                <c:pt idx="7">
                  <c:v>1.32</c:v>
                </c:pt>
                <c:pt idx="8">
                  <c:v>#N/A</c:v>
                </c:pt>
                <c:pt idx="9">
                  <c:v>1.41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3.22</c:v>
                </c:pt>
                <c:pt idx="6">
                  <c:v>#N/A</c:v>
                </c:pt>
                <c:pt idx="7">
                  <c:v>4.1900000000000004</c:v>
                </c:pt>
                <c:pt idx="8">
                  <c:v>#N/A</c:v>
                </c:pt>
                <c:pt idx="9">
                  <c:v>4.9800000000000004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4.24</c:v>
                </c:pt>
                <c:pt idx="2">
                  <c:v>#N/A</c:v>
                </c:pt>
                <c:pt idx="3">
                  <c:v>4.71</c:v>
                </c:pt>
                <c:pt idx="4">
                  <c:v>#N/A</c:v>
                </c:pt>
                <c:pt idx="5">
                  <c:v>5.44</c:v>
                </c:pt>
                <c:pt idx="6">
                  <c:v>#N/A</c:v>
                </c:pt>
                <c:pt idx="7">
                  <c:v>5.91</c:v>
                </c:pt>
                <c:pt idx="8">
                  <c:v>#N/A</c:v>
                </c:pt>
                <c:pt idx="9">
                  <c:v>5.89</c:v>
                </c:pt>
              </c:numCache>
            </c:numRef>
          </c:val>
        </c:ser>
        <c:dLbls>
          <c:showLegendKey val="0"/>
          <c:showVal val="0"/>
          <c:showCatName val="0"/>
          <c:showSerName val="0"/>
          <c:showPercent val="0"/>
          <c:showBubbleSize val="0"/>
        </c:dLbls>
        <c:gapWidth val="150"/>
        <c:overlap val="100"/>
        <c:axId val="77358208"/>
        <c:axId val="77359744"/>
      </c:barChart>
      <c:catAx>
        <c:axId val="773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359744"/>
        <c:crosses val="autoZero"/>
        <c:auto val="1"/>
        <c:lblAlgn val="ctr"/>
        <c:lblOffset val="100"/>
        <c:tickLblSkip val="1"/>
        <c:tickMarkSkip val="1"/>
        <c:noMultiLvlLbl val="0"/>
      </c:catAx>
      <c:valAx>
        <c:axId val="7735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3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5042</c:v>
                </c:pt>
                <c:pt idx="5">
                  <c:v>4965</c:v>
                </c:pt>
                <c:pt idx="8">
                  <c:v>5164</c:v>
                </c:pt>
                <c:pt idx="11">
                  <c:v>5267</c:v>
                </c:pt>
                <c:pt idx="14">
                  <c:v>5332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52</c:v>
                </c:pt>
                <c:pt idx="3">
                  <c:v>12</c:v>
                </c:pt>
                <c:pt idx="6">
                  <c:v>9</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772</c:v>
                </c:pt>
                <c:pt idx="3">
                  <c:v>713</c:v>
                </c:pt>
                <c:pt idx="6">
                  <c:v>466</c:v>
                </c:pt>
                <c:pt idx="9">
                  <c:v>451</c:v>
                </c:pt>
                <c:pt idx="12">
                  <c:v>383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1364</c:v>
                </c:pt>
                <c:pt idx="3">
                  <c:v>1420</c:v>
                </c:pt>
                <c:pt idx="6">
                  <c:v>1736</c:v>
                </c:pt>
                <c:pt idx="9">
                  <c:v>1926</c:v>
                </c:pt>
                <c:pt idx="12">
                  <c:v>1981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5610</c:v>
                </c:pt>
                <c:pt idx="3">
                  <c:v>5406</c:v>
                </c:pt>
                <c:pt idx="6">
                  <c:v>5184</c:v>
                </c:pt>
                <c:pt idx="9">
                  <c:v>5038</c:v>
                </c:pt>
                <c:pt idx="12">
                  <c:v>4925</c:v>
                </c:pt>
              </c:numCache>
            </c:numRef>
          </c:val>
        </c:ser>
        <c:dLbls>
          <c:showLegendKey val="0"/>
          <c:showVal val="0"/>
          <c:showCatName val="0"/>
          <c:showSerName val="0"/>
          <c:showPercent val="0"/>
          <c:showBubbleSize val="0"/>
        </c:dLbls>
        <c:gapWidth val="100"/>
        <c:overlap val="100"/>
        <c:axId val="118321536"/>
        <c:axId val="11832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2756</c:v>
                </c:pt>
                <c:pt idx="2">
                  <c:v>#N/A</c:v>
                </c:pt>
                <c:pt idx="3">
                  <c:v>#N/A</c:v>
                </c:pt>
                <c:pt idx="4">
                  <c:v>2586</c:v>
                </c:pt>
                <c:pt idx="5">
                  <c:v>#N/A</c:v>
                </c:pt>
                <c:pt idx="6">
                  <c:v>#N/A</c:v>
                </c:pt>
                <c:pt idx="7">
                  <c:v>2231</c:v>
                </c:pt>
                <c:pt idx="8">
                  <c:v>#N/A</c:v>
                </c:pt>
                <c:pt idx="9">
                  <c:v>#N/A</c:v>
                </c:pt>
                <c:pt idx="10">
                  <c:v>2157</c:v>
                </c:pt>
                <c:pt idx="11">
                  <c:v>#N/A</c:v>
                </c:pt>
                <c:pt idx="12">
                  <c:v>#N/A</c:v>
                </c:pt>
                <c:pt idx="13">
                  <c:v>1965</c:v>
                </c:pt>
                <c:pt idx="14">
                  <c:v>#N/A</c:v>
                </c:pt>
              </c:numCache>
            </c:numRef>
          </c:val>
          <c:smooth val="0"/>
        </c:ser>
        <c:dLbls>
          <c:showLegendKey val="0"/>
          <c:showVal val="0"/>
          <c:showCatName val="0"/>
          <c:showSerName val="0"/>
          <c:showPercent val="0"/>
          <c:showBubbleSize val="0"/>
        </c:dLbls>
        <c:marker val="1"/>
        <c:smooth val="0"/>
        <c:axId val="118321536"/>
        <c:axId val="118323456"/>
      </c:lineChart>
      <c:catAx>
        <c:axId val="1183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23456"/>
        <c:crosses val="autoZero"/>
        <c:auto val="1"/>
        <c:lblAlgn val="ctr"/>
        <c:lblOffset val="100"/>
        <c:tickLblSkip val="1"/>
        <c:tickMarkSkip val="1"/>
        <c:noMultiLvlLbl val="0"/>
      </c:catAx>
      <c:valAx>
        <c:axId val="11832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49430</c:v>
                </c:pt>
                <c:pt idx="5">
                  <c:v>48336</c:v>
                </c:pt>
                <c:pt idx="8">
                  <c:v>46420</c:v>
                </c:pt>
                <c:pt idx="11">
                  <c:v>44894</c:v>
                </c:pt>
                <c:pt idx="14">
                  <c:v>43410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1764</c:v>
                </c:pt>
                <c:pt idx="5">
                  <c:v>1679</c:v>
                </c:pt>
                <c:pt idx="8">
                  <c:v>1676</c:v>
                </c:pt>
                <c:pt idx="11">
                  <c:v>1643</c:v>
                </c:pt>
                <c:pt idx="14">
                  <c:v>1595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5626</c:v>
                </c:pt>
                <c:pt idx="5">
                  <c:v>6554</c:v>
                </c:pt>
                <c:pt idx="8">
                  <c:v>7138</c:v>
                </c:pt>
                <c:pt idx="11">
                  <c:v>7469</c:v>
                </c:pt>
                <c:pt idx="14">
                  <c:v>7824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62</c:v>
                </c:pt>
                <c:pt idx="6">
                  <c:v>12</c:v>
                </c:pt>
                <c:pt idx="9">
                  <c:v>11</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5782</c:v>
                </c:pt>
                <c:pt idx="3">
                  <c:v>5726</c:v>
                </c:pt>
                <c:pt idx="6">
                  <c:v>4473</c:v>
                </c:pt>
                <c:pt idx="9">
                  <c:v>4329</c:v>
                </c:pt>
                <c:pt idx="12">
                  <c:v>4054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5420</c:v>
                </c:pt>
                <c:pt idx="3">
                  <c:v>4841</c:v>
                </c:pt>
                <c:pt idx="6">
                  <c:v>2079</c:v>
                </c:pt>
                <c:pt idx="9">
                  <c:v>1841</c:v>
                </c:pt>
                <c:pt idx="12">
                  <c:v>1677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25835</c:v>
                </c:pt>
                <c:pt idx="3">
                  <c:v>25444</c:v>
                </c:pt>
                <c:pt idx="6">
                  <c:v>26420</c:v>
                </c:pt>
                <c:pt idx="9">
                  <c:v>24814</c:v>
                </c:pt>
                <c:pt idx="12">
                  <c:v>22864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246</c:v>
                </c:pt>
                <c:pt idx="3">
                  <c:v>232</c:v>
                </c:pt>
                <c:pt idx="6">
                  <c:v>107</c:v>
                </c:pt>
                <c:pt idx="9">
                  <c:v>94</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47278</c:v>
                </c:pt>
                <c:pt idx="3">
                  <c:v>44285</c:v>
                </c:pt>
                <c:pt idx="6">
                  <c:v>40904</c:v>
                </c:pt>
                <c:pt idx="9">
                  <c:v>38275</c:v>
                </c:pt>
                <c:pt idx="12">
                  <c:v>36437</c:v>
                </c:pt>
              </c:numCache>
            </c:numRef>
          </c:val>
        </c:ser>
        <c:dLbls>
          <c:showLegendKey val="0"/>
          <c:showVal val="0"/>
          <c:showCatName val="0"/>
          <c:showSerName val="0"/>
          <c:showPercent val="0"/>
          <c:showBubbleSize val="0"/>
        </c:dLbls>
        <c:gapWidth val="100"/>
        <c:overlap val="100"/>
        <c:axId val="119279616"/>
        <c:axId val="11928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27754</c:v>
                </c:pt>
                <c:pt idx="2">
                  <c:v>#N/A</c:v>
                </c:pt>
                <c:pt idx="3">
                  <c:v>#N/A</c:v>
                </c:pt>
                <c:pt idx="4">
                  <c:v>24020</c:v>
                </c:pt>
                <c:pt idx="5">
                  <c:v>#N/A</c:v>
                </c:pt>
                <c:pt idx="6">
                  <c:v>#N/A</c:v>
                </c:pt>
                <c:pt idx="7">
                  <c:v>18762</c:v>
                </c:pt>
                <c:pt idx="8">
                  <c:v>#N/A</c:v>
                </c:pt>
                <c:pt idx="9">
                  <c:v>#N/A</c:v>
                </c:pt>
                <c:pt idx="10">
                  <c:v>15359</c:v>
                </c:pt>
                <c:pt idx="11">
                  <c:v>#N/A</c:v>
                </c:pt>
                <c:pt idx="12">
                  <c:v>#N/A</c:v>
                </c:pt>
                <c:pt idx="13">
                  <c:v>12233</c:v>
                </c:pt>
                <c:pt idx="14">
                  <c:v>#N/A</c:v>
                </c:pt>
              </c:numCache>
            </c:numRef>
          </c:val>
          <c:smooth val="0"/>
        </c:ser>
        <c:dLbls>
          <c:showLegendKey val="0"/>
          <c:showVal val="0"/>
          <c:showCatName val="0"/>
          <c:showSerName val="0"/>
          <c:showPercent val="0"/>
          <c:showBubbleSize val="0"/>
        </c:dLbls>
        <c:marker val="1"/>
        <c:smooth val="0"/>
        <c:axId val="119279616"/>
        <c:axId val="119281536"/>
      </c:lineChart>
      <c:catAx>
        <c:axId val="1192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81536"/>
        <c:crosses val="autoZero"/>
        <c:auto val="1"/>
        <c:lblAlgn val="ctr"/>
        <c:lblOffset val="100"/>
        <c:tickLblSkip val="1"/>
        <c:tickMarkSkip val="1"/>
        <c:noMultiLvlLbl val="0"/>
      </c:catAx>
      <c:valAx>
        <c:axId val="11928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41,566
41,361
553.37
30,525,698
30,217,846
279,949
19,767,215
36,436,656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83.4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人口の減少や全国平均を上回る高齢化率に加え、産業基盤も弱いため、類似団体平均を大きく下回っています。</a:t>
          </a:r>
          <a:endParaRPr lang="ja-JP" altLang="ja-JP" sz="1200">
            <a:effectLst/>
          </a:endParaRPr>
        </a:p>
        <a:p>
          <a:r>
            <a:rPr lang="ja-JP" altLang="ja-JP" sz="1200">
              <a:solidFill>
                <a:schemeClr val="dk1"/>
              </a:solidFill>
              <a:effectLst/>
              <a:latin typeface="+mn-lt"/>
              <a:ea typeface="+mn-ea"/>
              <a:cs typeface="+mn-cs"/>
            </a:rPr>
            <a:t>　今後は、産業振興・企業誘致に積極的に取り組み財政基盤の強化に努めます。</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62593</xdr:rowOff>
    </xdr:to>
    <xdr:cxnSp macro="">
      <xdr:nvCxnSpPr>
        <xdr:cNvPr id="70" name="直線コネクタ 69"/>
        <xdr:cNvCxnSpPr/>
      </xdr:nvCxnSpPr>
      <xdr:spPr>
        <a:xfrm flipV="1">
          <a:off x="4114800" y="776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62593</xdr:rowOff>
    </xdr:to>
    <xdr:cxnSp macro="">
      <xdr:nvCxnSpPr>
        <xdr:cNvPr id="73" name="直線コネクタ 72"/>
        <xdr:cNvCxnSpPr/>
      </xdr:nvCxnSpPr>
      <xdr:spPr>
        <a:xfrm>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6" name="直線コネクタ 75"/>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9" name="直線コネクタ 78"/>
        <xdr:cNvCxnSpPr/>
      </xdr:nvCxnSpPr>
      <xdr:spPr>
        <a:xfrm>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9" name="円/楕円 88"/>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90"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1" name="円/楕円 90"/>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2" name="テキスト ボックス 91"/>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5" name="円/楕円 94"/>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6" name="テキスト ボックス 95"/>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8" name="テキスト ボックス 97"/>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公債費、補助費等の部分を中心に高い比率となっていますが、行財政改革実施計画の実行により、人件費の抑制、物件費・補助費等の徹底した削減、政府資金の補償金免除繰上償還制度を活用した繰上償還</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実施などにより、徐々にではありますが、回復傾向が見られることから、引き続き比率の改善に努めます。</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63</xdr:row>
      <xdr:rowOff>3302</xdr:rowOff>
    </xdr:to>
    <xdr:cxnSp macro="">
      <xdr:nvCxnSpPr>
        <xdr:cNvPr id="131" name="直線コネクタ 130"/>
        <xdr:cNvCxnSpPr/>
      </xdr:nvCxnSpPr>
      <xdr:spPr>
        <a:xfrm flipV="1">
          <a:off x="4114800" y="10466832"/>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51562</xdr:rowOff>
    </xdr:to>
    <xdr:cxnSp macro="">
      <xdr:nvCxnSpPr>
        <xdr:cNvPr id="134" name="直線コネクタ 133"/>
        <xdr:cNvCxnSpPr/>
      </xdr:nvCxnSpPr>
      <xdr:spPr>
        <a:xfrm flipV="1">
          <a:off x="3225800" y="1080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63</xdr:row>
      <xdr:rowOff>51562</xdr:rowOff>
    </xdr:to>
    <xdr:cxnSp macro="">
      <xdr:nvCxnSpPr>
        <xdr:cNvPr id="137" name="直線コネクタ 136"/>
        <xdr:cNvCxnSpPr/>
      </xdr:nvCxnSpPr>
      <xdr:spPr>
        <a:xfrm>
          <a:off x="2336800" y="106791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65</xdr:row>
      <xdr:rowOff>27178</xdr:rowOff>
    </xdr:to>
    <xdr:cxnSp macro="">
      <xdr:nvCxnSpPr>
        <xdr:cNvPr id="140" name="直線コネクタ 139"/>
        <xdr:cNvCxnSpPr/>
      </xdr:nvCxnSpPr>
      <xdr:spPr>
        <a:xfrm flipV="1">
          <a:off x="1447800" y="1067917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129032</xdr:rowOff>
    </xdr:from>
    <xdr:to>
      <xdr:col>7</xdr:col>
      <xdr:colOff>203200</xdr:colOff>
      <xdr:row>61</xdr:row>
      <xdr:rowOff>59182</xdr:rowOff>
    </xdr:to>
    <xdr:sp macro="" textlink="">
      <xdr:nvSpPr>
        <xdr:cNvPr id="150" name="円/楕円 149"/>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145559</xdr:rowOff>
    </xdr:from>
    <xdr:ext cx="762000" cy="259045"/>
    <xdr:sp macro="" textlink="">
      <xdr:nvSpPr>
        <xdr:cNvPr id="151"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52" name="円/楕円 151"/>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64279</xdr:rowOff>
    </xdr:from>
    <xdr:ext cx="736600" cy="259045"/>
    <xdr:sp macro="" textlink="">
      <xdr:nvSpPr>
        <xdr:cNvPr id="153" name="テキスト ボックス 152"/>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4" name="円/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87139</xdr:rowOff>
    </xdr:from>
    <xdr:ext cx="762000" cy="259045"/>
    <xdr:sp macro="" textlink="">
      <xdr:nvSpPr>
        <xdr:cNvPr id="155" name="テキスト ボックス 154"/>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6" name="円/楕円 155"/>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57" name="テキスト ボックス 156"/>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147828</xdr:rowOff>
    </xdr:from>
    <xdr:to>
      <xdr:col>2</xdr:col>
      <xdr:colOff>127000</xdr:colOff>
      <xdr:row>65</xdr:row>
      <xdr:rowOff>77978</xdr:rowOff>
    </xdr:to>
    <xdr:sp macro="" textlink="">
      <xdr:nvSpPr>
        <xdr:cNvPr id="158" name="円/楕円 157"/>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62755</xdr:rowOff>
    </xdr:from>
    <xdr:ext cx="762000" cy="259045"/>
    <xdr:sp macro="" textlink="">
      <xdr:nvSpPr>
        <xdr:cNvPr id="159" name="テキスト ボックス 158"/>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類似団体に比べ、人口１人当たり人件費・物件費等の決算額が</a:t>
          </a:r>
          <a:r>
            <a:rPr lang="ja-JP" altLang="en-US" sz="1200">
              <a:solidFill>
                <a:schemeClr val="dk1"/>
              </a:solidFill>
              <a:effectLst/>
              <a:latin typeface="+mn-lt"/>
              <a:ea typeface="+mn-ea"/>
              <a:cs typeface="+mn-cs"/>
            </a:rPr>
            <a:t>３０，５３６</a:t>
          </a:r>
          <a:r>
            <a:rPr lang="ja-JP" altLang="ja-JP" sz="1200">
              <a:solidFill>
                <a:schemeClr val="dk1"/>
              </a:solidFill>
              <a:effectLst/>
              <a:latin typeface="+mn-lt"/>
              <a:ea typeface="+mn-ea"/>
              <a:cs typeface="+mn-cs"/>
            </a:rPr>
            <a:t>円高くなっているのは、主に人件費が要因となっています。</a:t>
          </a:r>
          <a:endParaRPr lang="ja-JP" altLang="ja-JP" sz="1200">
            <a:effectLst/>
          </a:endParaRPr>
        </a:p>
        <a:p>
          <a:r>
            <a:rPr lang="ja-JP" altLang="ja-JP" sz="1200">
              <a:solidFill>
                <a:schemeClr val="dk1"/>
              </a:solidFill>
              <a:effectLst/>
              <a:latin typeface="+mn-lt"/>
              <a:ea typeface="+mn-ea"/>
              <a:cs typeface="+mn-cs"/>
            </a:rPr>
            <a:t>　これは、人口千人当たり職員数が類似団体平均より多くなっているためで、今後定員管理計画に基づいて、職員数の削減に努めます。</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43239</xdr:rowOff>
    </xdr:from>
    <xdr:to>
      <xdr:col>7</xdr:col>
      <xdr:colOff>152400</xdr:colOff>
      <xdr:row>82</xdr:row>
      <xdr:rowOff>58404</xdr:rowOff>
    </xdr:to>
    <xdr:cxnSp macro="">
      <xdr:nvCxnSpPr>
        <xdr:cNvPr id="194" name="直線コネクタ 193"/>
        <xdr:cNvCxnSpPr/>
      </xdr:nvCxnSpPr>
      <xdr:spPr>
        <a:xfrm>
          <a:off x="4114800" y="14102139"/>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43239</xdr:rowOff>
    </xdr:from>
    <xdr:to>
      <xdr:col>6</xdr:col>
      <xdr:colOff>0</xdr:colOff>
      <xdr:row>82</xdr:row>
      <xdr:rowOff>46935</xdr:rowOff>
    </xdr:to>
    <xdr:cxnSp macro="">
      <xdr:nvCxnSpPr>
        <xdr:cNvPr id="197" name="直線コネクタ 196"/>
        <xdr:cNvCxnSpPr/>
      </xdr:nvCxnSpPr>
      <xdr:spPr>
        <a:xfrm flipV="1">
          <a:off x="3225800" y="14102139"/>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20718</xdr:rowOff>
    </xdr:from>
    <xdr:to>
      <xdr:col>4</xdr:col>
      <xdr:colOff>482600</xdr:colOff>
      <xdr:row>82</xdr:row>
      <xdr:rowOff>46935</xdr:rowOff>
    </xdr:to>
    <xdr:cxnSp macro="">
      <xdr:nvCxnSpPr>
        <xdr:cNvPr id="200" name="直線コネクタ 199"/>
        <xdr:cNvCxnSpPr/>
      </xdr:nvCxnSpPr>
      <xdr:spPr>
        <a:xfrm>
          <a:off x="2336800" y="14079618"/>
          <a:ext cx="889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11013</xdr:rowOff>
    </xdr:from>
    <xdr:to>
      <xdr:col>3</xdr:col>
      <xdr:colOff>279400</xdr:colOff>
      <xdr:row>82</xdr:row>
      <xdr:rowOff>20718</xdr:rowOff>
    </xdr:to>
    <xdr:cxnSp macro="">
      <xdr:nvCxnSpPr>
        <xdr:cNvPr id="203" name="直線コネクタ 202"/>
        <xdr:cNvCxnSpPr/>
      </xdr:nvCxnSpPr>
      <xdr:spPr>
        <a:xfrm>
          <a:off x="1447800" y="14069913"/>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7604</xdr:rowOff>
    </xdr:from>
    <xdr:to>
      <xdr:col>7</xdr:col>
      <xdr:colOff>203200</xdr:colOff>
      <xdr:row>82</xdr:row>
      <xdr:rowOff>109204</xdr:rowOff>
    </xdr:to>
    <xdr:sp macro="" textlink="">
      <xdr:nvSpPr>
        <xdr:cNvPr id="213" name="円/楕円 212"/>
        <xdr:cNvSpPr/>
      </xdr:nvSpPr>
      <xdr:spPr>
        <a:xfrm>
          <a:off x="4902200" y="140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151131</xdr:rowOff>
    </xdr:from>
    <xdr:ext cx="762000" cy="259045"/>
    <xdr:sp macro="" textlink="">
      <xdr:nvSpPr>
        <xdr:cNvPr id="214" name="人件費・物件費等の状況該当値テキスト"/>
        <xdr:cNvSpPr txBox="1"/>
      </xdr:nvSpPr>
      <xdr:spPr>
        <a:xfrm>
          <a:off x="5041900" y="1403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178,733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163889</xdr:rowOff>
    </xdr:from>
    <xdr:to>
      <xdr:col>6</xdr:col>
      <xdr:colOff>50800</xdr:colOff>
      <xdr:row>82</xdr:row>
      <xdr:rowOff>94039</xdr:rowOff>
    </xdr:to>
    <xdr:sp macro="" textlink="">
      <xdr:nvSpPr>
        <xdr:cNvPr id="215" name="円/楕円 214"/>
        <xdr:cNvSpPr/>
      </xdr:nvSpPr>
      <xdr:spPr>
        <a:xfrm>
          <a:off x="4064000" y="140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78816</xdr:rowOff>
    </xdr:from>
    <xdr:ext cx="736600" cy="259045"/>
    <xdr:sp macro="" textlink="">
      <xdr:nvSpPr>
        <xdr:cNvPr id="216" name="テキスト ボックス 215"/>
        <xdr:cNvSpPr txBox="1"/>
      </xdr:nvSpPr>
      <xdr:spPr>
        <a:xfrm>
          <a:off x="3733800" y="141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167585</xdr:rowOff>
    </xdr:from>
    <xdr:to>
      <xdr:col>4</xdr:col>
      <xdr:colOff>533400</xdr:colOff>
      <xdr:row>82</xdr:row>
      <xdr:rowOff>97735</xdr:rowOff>
    </xdr:to>
    <xdr:sp macro="" textlink="">
      <xdr:nvSpPr>
        <xdr:cNvPr id="217" name="円/楕円 216"/>
        <xdr:cNvSpPr/>
      </xdr:nvSpPr>
      <xdr:spPr>
        <a:xfrm>
          <a:off x="3175000" y="140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82512</xdr:rowOff>
    </xdr:from>
    <xdr:ext cx="762000" cy="259045"/>
    <xdr:sp macro="" textlink="">
      <xdr:nvSpPr>
        <xdr:cNvPr id="218" name="テキスト ボックス 217"/>
        <xdr:cNvSpPr txBox="1"/>
      </xdr:nvSpPr>
      <xdr:spPr>
        <a:xfrm>
          <a:off x="2844800" y="1414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141368</xdr:rowOff>
    </xdr:from>
    <xdr:to>
      <xdr:col>3</xdr:col>
      <xdr:colOff>330200</xdr:colOff>
      <xdr:row>82</xdr:row>
      <xdr:rowOff>71518</xdr:rowOff>
    </xdr:to>
    <xdr:sp macro="" textlink="">
      <xdr:nvSpPr>
        <xdr:cNvPr id="219" name="円/楕円 218"/>
        <xdr:cNvSpPr/>
      </xdr:nvSpPr>
      <xdr:spPr>
        <a:xfrm>
          <a:off x="2286000" y="140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56295</xdr:rowOff>
    </xdr:from>
    <xdr:ext cx="762000" cy="259045"/>
    <xdr:sp macro="" textlink="">
      <xdr:nvSpPr>
        <xdr:cNvPr id="220" name="テキスト ボックス 219"/>
        <xdr:cNvSpPr txBox="1"/>
      </xdr:nvSpPr>
      <xdr:spPr>
        <a:xfrm>
          <a:off x="1955800" y="141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131663</xdr:rowOff>
    </xdr:from>
    <xdr:to>
      <xdr:col>2</xdr:col>
      <xdr:colOff>127000</xdr:colOff>
      <xdr:row>82</xdr:row>
      <xdr:rowOff>61813</xdr:rowOff>
    </xdr:to>
    <xdr:sp macro="" textlink="">
      <xdr:nvSpPr>
        <xdr:cNvPr id="221" name="円/楕円 220"/>
        <xdr:cNvSpPr/>
      </xdr:nvSpPr>
      <xdr:spPr>
        <a:xfrm>
          <a:off x="1397000" y="140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46590</xdr:rowOff>
    </xdr:from>
    <xdr:ext cx="762000" cy="259045"/>
    <xdr:sp macro="" textlink="">
      <xdr:nvSpPr>
        <xdr:cNvPr id="222" name="テキスト ボックス 221"/>
        <xdr:cNvSpPr txBox="1"/>
      </xdr:nvSpPr>
      <xdr:spPr>
        <a:xfrm>
          <a:off x="1066800" y="1410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平成１７年度より給与費削減の取り組みを進め、平成２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年度には、給料月額を４月から１２月は０．</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１．５</a:t>
          </a:r>
          <a:r>
            <a:rPr lang="ja-JP" altLang="ja-JP" sz="1200">
              <a:solidFill>
                <a:schemeClr val="dk1"/>
              </a:solidFill>
              <a:effectLst/>
              <a:latin typeface="+mn-lt"/>
              <a:ea typeface="+mn-ea"/>
              <a:cs typeface="+mn-cs"/>
            </a:rPr>
            <a:t>％、１月から３月は</a:t>
          </a:r>
          <a:r>
            <a:rPr lang="ja-JP" altLang="en-US" sz="1200">
              <a:solidFill>
                <a:schemeClr val="dk1"/>
              </a:solidFill>
              <a:effectLst/>
              <a:latin typeface="+mn-lt"/>
              <a:ea typeface="+mn-ea"/>
              <a:cs typeface="+mn-cs"/>
            </a:rPr>
            <a:t>△１．０</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．５％カットを実施するなど給与水準の抑制に努めているものの、類似団体平均を</a:t>
          </a:r>
          <a:r>
            <a:rPr lang="ja-JP" altLang="en-US" sz="1200">
              <a:solidFill>
                <a:schemeClr val="dk1"/>
              </a:solidFill>
              <a:effectLst/>
              <a:latin typeface="+mn-lt"/>
              <a:ea typeface="+mn-ea"/>
              <a:cs typeface="+mn-cs"/>
            </a:rPr>
            <a:t>０．６ポイント</a:t>
          </a:r>
          <a:r>
            <a:rPr lang="ja-JP" altLang="ja-JP" sz="1200">
              <a:solidFill>
                <a:schemeClr val="dk1"/>
              </a:solidFill>
              <a:effectLst/>
              <a:latin typeface="+mn-lt"/>
              <a:ea typeface="+mn-ea"/>
              <a:cs typeface="+mn-cs"/>
            </a:rPr>
            <a:t>上回る結果となりました。</a:t>
          </a:r>
          <a:endParaRPr lang="ja-JP" altLang="ja-JP" sz="1200">
            <a:effectLst/>
          </a:endParaRPr>
        </a:p>
        <a:p>
          <a:r>
            <a:rPr lang="ja-JP" altLang="ja-JP" sz="1200">
              <a:solidFill>
                <a:schemeClr val="dk1"/>
              </a:solidFill>
              <a:effectLst/>
              <a:latin typeface="+mn-lt"/>
              <a:ea typeface="+mn-ea"/>
              <a:cs typeface="+mn-cs"/>
            </a:rPr>
            <a:t>　そのため、「雲南市定員管理計画」に基づく人員削減に合わせ、今後一層の給与の適正化に努めます。</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88</xdr:row>
      <xdr:rowOff>16087</xdr:rowOff>
    </xdr:to>
    <xdr:cxnSp macro="">
      <xdr:nvCxnSpPr>
        <xdr:cNvPr id="256" name="直線コネクタ 255"/>
        <xdr:cNvCxnSpPr/>
      </xdr:nvCxnSpPr>
      <xdr:spPr>
        <a:xfrm flipV="1">
          <a:off x="16179800" y="14403916"/>
          <a:ext cx="8382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16087</xdr:rowOff>
    </xdr:from>
    <xdr:to>
      <xdr:col>23</xdr:col>
      <xdr:colOff>406400</xdr:colOff>
      <xdr:row>88</xdr:row>
      <xdr:rowOff>104563</xdr:rowOff>
    </xdr:to>
    <xdr:cxnSp macro="">
      <xdr:nvCxnSpPr>
        <xdr:cNvPr id="259" name="直線コネクタ 258"/>
        <xdr:cNvCxnSpPr/>
      </xdr:nvCxnSpPr>
      <xdr:spPr>
        <a:xfrm flipV="1">
          <a:off x="15290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104563</xdr:rowOff>
    </xdr:to>
    <xdr:cxnSp macro="">
      <xdr:nvCxnSpPr>
        <xdr:cNvPr id="262" name="直線コネクタ 261"/>
        <xdr:cNvCxnSpPr/>
      </xdr:nvCxnSpPr>
      <xdr:spPr>
        <a:xfrm>
          <a:off x="14401800" y="14428046"/>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84</xdr:row>
      <xdr:rowOff>26246</xdr:rowOff>
    </xdr:to>
    <xdr:cxnSp macro="">
      <xdr:nvCxnSpPr>
        <xdr:cNvPr id="265" name="直線コネクタ 264"/>
        <xdr:cNvCxnSpPr/>
      </xdr:nvCxnSpPr>
      <xdr:spPr>
        <a:xfrm>
          <a:off x="13512800" y="1437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5" name="円/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6"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136737</xdr:rowOff>
    </xdr:from>
    <xdr:to>
      <xdr:col>23</xdr:col>
      <xdr:colOff>457200</xdr:colOff>
      <xdr:row>88</xdr:row>
      <xdr:rowOff>66887</xdr:rowOff>
    </xdr:to>
    <xdr:sp macro="" textlink="">
      <xdr:nvSpPr>
        <xdr:cNvPr id="277" name="円/楕円 276"/>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51664</xdr:rowOff>
    </xdr:from>
    <xdr:ext cx="736600" cy="259045"/>
    <xdr:sp macro="" textlink="">
      <xdr:nvSpPr>
        <xdr:cNvPr id="278" name="テキスト ボックス 277"/>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9" name="円/楕円 278"/>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0" name="テキスト ボックス 279"/>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1" name="円/楕円 280"/>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2" name="テキスト ボックス 281"/>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3" name="円/楕円 282"/>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13564</xdr:rowOff>
    </xdr:from>
    <xdr:ext cx="762000" cy="259045"/>
    <xdr:sp macro="" textlink="">
      <xdr:nvSpPr>
        <xdr:cNvPr id="284" name="テキスト ボックス 283"/>
        <xdr:cNvSpPr txBox="1"/>
      </xdr:nvSpPr>
      <xdr:spPr>
        <a:xfrm>
          <a:off x="13131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当市は、平成１６年に旧６町村が合併したため、類似団体平均と比較して人口千人当たり職員数が２．</a:t>
          </a:r>
          <a:r>
            <a:rPr lang="ja-JP" altLang="en-US" sz="1200">
              <a:solidFill>
                <a:schemeClr val="dk1"/>
              </a:solidFill>
              <a:effectLst/>
              <a:latin typeface="+mn-lt"/>
              <a:ea typeface="+mn-ea"/>
              <a:cs typeface="+mn-cs"/>
            </a:rPr>
            <a:t>３４</a:t>
          </a:r>
          <a:r>
            <a:rPr lang="ja-JP" altLang="ja-JP" sz="1200">
              <a:solidFill>
                <a:schemeClr val="dk1"/>
              </a:solidFill>
              <a:effectLst/>
              <a:latin typeface="+mn-lt"/>
              <a:ea typeface="+mn-ea"/>
              <a:cs typeface="+mn-cs"/>
            </a:rPr>
            <a:t>人多くなっています。</a:t>
          </a:r>
          <a:endParaRPr lang="ja-JP" altLang="ja-JP" sz="1200">
            <a:effectLst/>
          </a:endParaRPr>
        </a:p>
        <a:p>
          <a:r>
            <a:rPr lang="ja-JP" altLang="ja-JP" sz="1200">
              <a:solidFill>
                <a:schemeClr val="dk1"/>
              </a:solidFill>
              <a:effectLst/>
              <a:latin typeface="+mn-lt"/>
              <a:ea typeface="+mn-ea"/>
              <a:cs typeface="+mn-cs"/>
            </a:rPr>
            <a:t>　そのため、合併後は合併効果を十分に活用し、「雲南市定員管理計画」に基づき、計画的に職員数の削減に努めます。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33338</xdr:rowOff>
    </xdr:from>
    <xdr:to>
      <xdr:col>24</xdr:col>
      <xdr:colOff>558800</xdr:colOff>
      <xdr:row>64</xdr:row>
      <xdr:rowOff>66516</xdr:rowOff>
    </xdr:to>
    <xdr:cxnSp macro="">
      <xdr:nvCxnSpPr>
        <xdr:cNvPr id="323" name="直線コネクタ 322"/>
        <xdr:cNvCxnSpPr/>
      </xdr:nvCxnSpPr>
      <xdr:spPr>
        <a:xfrm flipV="1">
          <a:off x="16179800" y="11006138"/>
          <a:ext cx="8382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4"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66516</xdr:rowOff>
    </xdr:from>
    <xdr:to>
      <xdr:col>23</xdr:col>
      <xdr:colOff>406400</xdr:colOff>
      <xdr:row>64</xdr:row>
      <xdr:rowOff>93663</xdr:rowOff>
    </xdr:to>
    <xdr:cxnSp macro="">
      <xdr:nvCxnSpPr>
        <xdr:cNvPr id="326" name="直線コネクタ 325"/>
        <xdr:cNvCxnSpPr/>
      </xdr:nvCxnSpPr>
      <xdr:spPr>
        <a:xfrm flipV="1">
          <a:off x="15290800" y="11039316"/>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28" name="テキスト ボックス 327"/>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90646</xdr:rowOff>
    </xdr:from>
    <xdr:to>
      <xdr:col>22</xdr:col>
      <xdr:colOff>203200</xdr:colOff>
      <xdr:row>64</xdr:row>
      <xdr:rowOff>93663</xdr:rowOff>
    </xdr:to>
    <xdr:cxnSp macro="">
      <xdr:nvCxnSpPr>
        <xdr:cNvPr id="329" name="直線コネクタ 328"/>
        <xdr:cNvCxnSpPr/>
      </xdr:nvCxnSpPr>
      <xdr:spPr>
        <a:xfrm>
          <a:off x="14401800" y="1106344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86122</xdr:rowOff>
    </xdr:from>
    <xdr:to>
      <xdr:col>21</xdr:col>
      <xdr:colOff>0</xdr:colOff>
      <xdr:row>64</xdr:row>
      <xdr:rowOff>90646</xdr:rowOff>
    </xdr:to>
    <xdr:cxnSp macro="">
      <xdr:nvCxnSpPr>
        <xdr:cNvPr id="332" name="直線コネクタ 331"/>
        <xdr:cNvCxnSpPr/>
      </xdr:nvCxnSpPr>
      <xdr:spPr>
        <a:xfrm>
          <a:off x="13512800" y="11058922"/>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4" name="テキスト ボックス 333"/>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6" name="テキスト ボックス 335"/>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153988</xdr:rowOff>
    </xdr:from>
    <xdr:to>
      <xdr:col>24</xdr:col>
      <xdr:colOff>609600</xdr:colOff>
      <xdr:row>64</xdr:row>
      <xdr:rowOff>84138</xdr:rowOff>
    </xdr:to>
    <xdr:sp macro="" textlink="">
      <xdr:nvSpPr>
        <xdr:cNvPr id="342" name="円/楕円 341"/>
        <xdr:cNvSpPr/>
      </xdr:nvSpPr>
      <xdr:spPr>
        <a:xfrm>
          <a:off x="16967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126065</xdr:rowOff>
    </xdr:from>
    <xdr:ext cx="762000" cy="259045"/>
    <xdr:sp macro="" textlink="">
      <xdr:nvSpPr>
        <xdr:cNvPr id="343" name="定員管理の状況該当値テキスト"/>
        <xdr:cNvSpPr txBox="1"/>
      </xdr:nvSpPr>
      <xdr:spPr>
        <a:xfrm>
          <a:off x="17106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15716</xdr:rowOff>
    </xdr:from>
    <xdr:to>
      <xdr:col>23</xdr:col>
      <xdr:colOff>457200</xdr:colOff>
      <xdr:row>64</xdr:row>
      <xdr:rowOff>117316</xdr:rowOff>
    </xdr:to>
    <xdr:sp macro="" textlink="">
      <xdr:nvSpPr>
        <xdr:cNvPr id="344" name="円/楕円 343"/>
        <xdr:cNvSpPr/>
      </xdr:nvSpPr>
      <xdr:spPr>
        <a:xfrm>
          <a:off x="16129000" y="109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102093</xdr:rowOff>
    </xdr:from>
    <xdr:ext cx="736600" cy="259045"/>
    <xdr:sp macro="" textlink="">
      <xdr:nvSpPr>
        <xdr:cNvPr id="345" name="テキスト ボックス 344"/>
        <xdr:cNvSpPr txBox="1"/>
      </xdr:nvSpPr>
      <xdr:spPr>
        <a:xfrm>
          <a:off x="15798800" y="1107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42863</xdr:rowOff>
    </xdr:from>
    <xdr:to>
      <xdr:col>22</xdr:col>
      <xdr:colOff>254000</xdr:colOff>
      <xdr:row>64</xdr:row>
      <xdr:rowOff>144463</xdr:rowOff>
    </xdr:to>
    <xdr:sp macro="" textlink="">
      <xdr:nvSpPr>
        <xdr:cNvPr id="346" name="円/楕円 345"/>
        <xdr:cNvSpPr/>
      </xdr:nvSpPr>
      <xdr:spPr>
        <a:xfrm>
          <a:off x="15240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129240</xdr:rowOff>
    </xdr:from>
    <xdr:ext cx="762000" cy="259045"/>
    <xdr:sp macro="" textlink="">
      <xdr:nvSpPr>
        <xdr:cNvPr id="347" name="テキスト ボックス 346"/>
        <xdr:cNvSpPr txBox="1"/>
      </xdr:nvSpPr>
      <xdr:spPr>
        <a:xfrm>
          <a:off x="14909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39846</xdr:rowOff>
    </xdr:from>
    <xdr:to>
      <xdr:col>21</xdr:col>
      <xdr:colOff>50800</xdr:colOff>
      <xdr:row>64</xdr:row>
      <xdr:rowOff>141446</xdr:rowOff>
    </xdr:to>
    <xdr:sp macro="" textlink="">
      <xdr:nvSpPr>
        <xdr:cNvPr id="348" name="円/楕円 347"/>
        <xdr:cNvSpPr/>
      </xdr:nvSpPr>
      <xdr:spPr>
        <a:xfrm>
          <a:off x="14351000" y="11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126223</xdr:rowOff>
    </xdr:from>
    <xdr:ext cx="762000" cy="259045"/>
    <xdr:sp macro="" textlink="">
      <xdr:nvSpPr>
        <xdr:cNvPr id="349" name="テキスト ボックス 348"/>
        <xdr:cNvSpPr txBox="1"/>
      </xdr:nvSpPr>
      <xdr:spPr>
        <a:xfrm>
          <a:off x="14020800" y="110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35322</xdr:rowOff>
    </xdr:from>
    <xdr:to>
      <xdr:col>19</xdr:col>
      <xdr:colOff>533400</xdr:colOff>
      <xdr:row>64</xdr:row>
      <xdr:rowOff>136922</xdr:rowOff>
    </xdr:to>
    <xdr:sp macro="" textlink="">
      <xdr:nvSpPr>
        <xdr:cNvPr id="350" name="円/楕円 349"/>
        <xdr:cNvSpPr/>
      </xdr:nvSpPr>
      <xdr:spPr>
        <a:xfrm>
          <a:off x="13462000" y="11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121699</xdr:rowOff>
    </xdr:from>
    <xdr:ext cx="762000" cy="259045"/>
    <xdr:sp macro="" textlink="">
      <xdr:nvSpPr>
        <xdr:cNvPr id="351" name="テキスト ボックス 350"/>
        <xdr:cNvSpPr txBox="1"/>
      </xdr:nvSpPr>
      <xdr:spPr>
        <a:xfrm>
          <a:off x="13131800" y="1109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合併前までの旧町村において、積極的に普通建設事業に取り組んできた結果、公債費は普通会計や生活排水処理事業特別会計などで高い水準で推移してきました。</a:t>
          </a:r>
          <a:endParaRPr lang="ja-JP" altLang="ja-JP" sz="1200">
            <a:effectLst/>
          </a:endParaRPr>
        </a:p>
        <a:p>
          <a:r>
            <a:rPr lang="ja-JP" altLang="ja-JP" sz="1200">
              <a:solidFill>
                <a:schemeClr val="dk1"/>
              </a:solidFill>
              <a:effectLst/>
              <a:latin typeface="+mn-lt"/>
              <a:ea typeface="+mn-ea"/>
              <a:cs typeface="+mn-cs"/>
            </a:rPr>
            <a:t>　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年度においては、実質公債比率が</a:t>
          </a:r>
          <a:r>
            <a:rPr lang="ja-JP" altLang="en-US" sz="1200">
              <a:solidFill>
                <a:schemeClr val="dk1"/>
              </a:solidFill>
              <a:effectLst/>
              <a:latin typeface="+mn-lt"/>
              <a:ea typeface="+mn-ea"/>
              <a:cs typeface="+mn-cs"/>
            </a:rPr>
            <a:t>１４．６</a:t>
          </a:r>
          <a:r>
            <a:rPr lang="ja-JP" altLang="ja-JP" sz="1200">
              <a:solidFill>
                <a:schemeClr val="dk1"/>
              </a:solidFill>
              <a:effectLst/>
              <a:latin typeface="+mn-lt"/>
              <a:ea typeface="+mn-ea"/>
              <a:cs typeface="+mn-cs"/>
            </a:rPr>
            <a:t>％と類似団体に比べ依然として高い水準にあることから、今後も中期財政計画に基づき、繰上償還の実施や、普通建設事業の</a:t>
          </a:r>
          <a:r>
            <a:rPr lang="ja-JP" altLang="en-US" sz="1200">
              <a:solidFill>
                <a:schemeClr val="dk1"/>
              </a:solidFill>
              <a:effectLst/>
              <a:latin typeface="+mn-lt"/>
              <a:ea typeface="+mn-ea"/>
              <a:cs typeface="+mn-cs"/>
            </a:rPr>
            <a:t>計画的実施</a:t>
          </a:r>
          <a:r>
            <a:rPr lang="ja-JP" altLang="ja-JP" sz="1200">
              <a:solidFill>
                <a:schemeClr val="dk1"/>
              </a:solidFill>
              <a:effectLst/>
              <a:latin typeface="+mn-lt"/>
              <a:ea typeface="+mn-ea"/>
              <a:cs typeface="+mn-cs"/>
            </a:rPr>
            <a:t>による地方債の新規発行などにより、引き続き実質公債費比率の抑制に努めます。</a:t>
          </a:r>
          <a:endParaRPr lang="ja-JP" altLang="ja-JP" sz="12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43</xdr:row>
      <xdr:rowOff>19413</xdr:rowOff>
    </xdr:to>
    <xdr:cxnSp macro="">
      <xdr:nvCxnSpPr>
        <xdr:cNvPr id="382" name="直線コネクタ 381"/>
        <xdr:cNvCxnSpPr/>
      </xdr:nvCxnSpPr>
      <xdr:spPr>
        <a:xfrm flipV="1">
          <a:off x="17018000" y="6302466"/>
          <a:ext cx="0" cy="1089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162940</xdr:rowOff>
    </xdr:from>
    <xdr:ext cx="762000" cy="259045"/>
    <xdr:sp macro="" textlink="">
      <xdr:nvSpPr>
        <xdr:cNvPr id="383" name="公債費負担の状況最小値テキスト"/>
        <xdr:cNvSpPr txBox="1"/>
      </xdr:nvSpPr>
      <xdr:spPr>
        <a:xfrm>
          <a:off x="17106900" y="73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43</xdr:row>
      <xdr:rowOff>19413</xdr:rowOff>
    </xdr:from>
    <xdr:to>
      <xdr:col>24</xdr:col>
      <xdr:colOff>647700</xdr:colOff>
      <xdr:row>43</xdr:row>
      <xdr:rowOff>19413</xdr:rowOff>
    </xdr:to>
    <xdr:cxnSp macro="">
      <xdr:nvCxnSpPr>
        <xdr:cNvPr id="384" name="直線コネクタ 383"/>
        <xdr:cNvCxnSpPr/>
      </xdr:nvCxnSpPr>
      <xdr:spPr>
        <a:xfrm>
          <a:off x="16929100" y="739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5"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6" name="直線コネクタ 385"/>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25400</xdr:rowOff>
    </xdr:to>
    <xdr:cxnSp macro="">
      <xdr:nvCxnSpPr>
        <xdr:cNvPr id="387" name="直線コネクタ 386"/>
        <xdr:cNvCxnSpPr/>
      </xdr:nvCxnSpPr>
      <xdr:spPr>
        <a:xfrm flipV="1">
          <a:off x="16179800" y="712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23784</xdr:rowOff>
    </xdr:from>
    <xdr:ext cx="762000" cy="259045"/>
    <xdr:sp macro="" textlink="">
      <xdr:nvSpPr>
        <xdr:cNvPr id="388"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9" name="フローチャート : 判断 388"/>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135709</xdr:rowOff>
    </xdr:to>
    <xdr:cxnSp macro="">
      <xdr:nvCxnSpPr>
        <xdr:cNvPr id="390" name="直線コネクタ 389"/>
        <xdr:cNvCxnSpPr/>
      </xdr:nvCxnSpPr>
      <xdr:spPr>
        <a:xfrm flipV="1">
          <a:off x="15290800" y="722630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69306</xdr:rowOff>
    </xdr:from>
    <xdr:to>
      <xdr:col>23</xdr:col>
      <xdr:colOff>457200</xdr:colOff>
      <xdr:row>40</xdr:row>
      <xdr:rowOff>170906</xdr:rowOff>
    </xdr:to>
    <xdr:sp macro="" textlink="">
      <xdr:nvSpPr>
        <xdr:cNvPr id="391" name="フローチャート : 判断 390"/>
        <xdr:cNvSpPr/>
      </xdr:nvSpPr>
      <xdr:spPr>
        <a:xfrm>
          <a:off x="16129000" y="692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9633</xdr:rowOff>
    </xdr:from>
    <xdr:ext cx="736600" cy="259045"/>
    <xdr:sp macro="" textlink="">
      <xdr:nvSpPr>
        <xdr:cNvPr id="392" name="テキスト ボックス 391"/>
        <xdr:cNvSpPr txBox="1"/>
      </xdr:nvSpPr>
      <xdr:spPr>
        <a:xfrm>
          <a:off x="15798800" y="669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135709</xdr:rowOff>
    </xdr:from>
    <xdr:to>
      <xdr:col>22</xdr:col>
      <xdr:colOff>203200</xdr:colOff>
      <xdr:row>43</xdr:row>
      <xdr:rowOff>95250</xdr:rowOff>
    </xdr:to>
    <xdr:cxnSp macro="">
      <xdr:nvCxnSpPr>
        <xdr:cNvPr id="393" name="直線コネクタ 392"/>
        <xdr:cNvCxnSpPr/>
      </xdr:nvCxnSpPr>
      <xdr:spPr>
        <a:xfrm flipV="1">
          <a:off x="14401800" y="733660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5" name="テキスト ボックス 394"/>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82369</xdr:rowOff>
    </xdr:to>
    <xdr:cxnSp macro="">
      <xdr:nvCxnSpPr>
        <xdr:cNvPr id="396" name="直線コネクタ 395"/>
        <xdr:cNvCxnSpPr/>
      </xdr:nvCxnSpPr>
      <xdr:spPr>
        <a:xfrm flipV="1">
          <a:off x="13512800" y="746760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97" name="フローチャート : 判断 39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98" name="テキスト ボックス 39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9" name="フローチャート : 判断 398"/>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0" name="テキスト ボックス 399"/>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6" name="円/楕円 40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8" name="円/楕円 40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9" name="テキスト ボックス 40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84909</xdr:rowOff>
    </xdr:from>
    <xdr:to>
      <xdr:col>22</xdr:col>
      <xdr:colOff>254000</xdr:colOff>
      <xdr:row>43</xdr:row>
      <xdr:rowOff>15059</xdr:rowOff>
    </xdr:to>
    <xdr:sp macro="" textlink="">
      <xdr:nvSpPr>
        <xdr:cNvPr id="410" name="円/楕円 409"/>
        <xdr:cNvSpPr/>
      </xdr:nvSpPr>
      <xdr:spPr>
        <a:xfrm>
          <a:off x="15240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171286</xdr:rowOff>
    </xdr:from>
    <xdr:ext cx="762000" cy="259045"/>
    <xdr:sp macro="" textlink="">
      <xdr:nvSpPr>
        <xdr:cNvPr id="411" name="テキスト ボックス 410"/>
        <xdr:cNvSpPr txBox="1"/>
      </xdr:nvSpPr>
      <xdr:spPr>
        <a:xfrm>
          <a:off x="14909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2" name="円/楕円 41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3" name="テキスト ボックス 41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31569</xdr:rowOff>
    </xdr:from>
    <xdr:to>
      <xdr:col>19</xdr:col>
      <xdr:colOff>533400</xdr:colOff>
      <xdr:row>44</xdr:row>
      <xdr:rowOff>133169</xdr:rowOff>
    </xdr:to>
    <xdr:sp macro="" textlink="">
      <xdr:nvSpPr>
        <xdr:cNvPr id="414" name="円/楕円 413"/>
        <xdr:cNvSpPr/>
      </xdr:nvSpPr>
      <xdr:spPr>
        <a:xfrm>
          <a:off x="13462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117946</xdr:rowOff>
    </xdr:from>
    <xdr:ext cx="762000" cy="259045"/>
    <xdr:sp macro="" textlink="">
      <xdr:nvSpPr>
        <xdr:cNvPr id="415" name="テキスト ボックス 414"/>
        <xdr:cNvSpPr txBox="1"/>
      </xdr:nvSpPr>
      <xdr:spPr>
        <a:xfrm>
          <a:off x="13131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当市の将来負担比率については、地方債の現在高や一部事務組合に係る負担見込額などのウエイトが高く、類似団体平均と比較して</a:t>
          </a:r>
          <a:r>
            <a:rPr lang="ja-JP" altLang="en-US" sz="1200">
              <a:solidFill>
                <a:schemeClr val="dk1"/>
              </a:solidFill>
              <a:effectLst/>
              <a:latin typeface="+mn-lt"/>
              <a:ea typeface="+mn-ea"/>
              <a:cs typeface="+mn-cs"/>
            </a:rPr>
            <a:t>３０．６</a:t>
          </a:r>
          <a:r>
            <a:rPr lang="ja-JP" altLang="ja-JP" sz="1200">
              <a:solidFill>
                <a:schemeClr val="dk1"/>
              </a:solidFill>
              <a:effectLst/>
              <a:latin typeface="+mn-lt"/>
              <a:ea typeface="+mn-ea"/>
              <a:cs typeface="+mn-cs"/>
            </a:rPr>
            <a:t>％も高い水準となっています。</a:t>
          </a:r>
          <a:endParaRPr lang="ja-JP" altLang="ja-JP" sz="1200">
            <a:effectLst/>
          </a:endParaRPr>
        </a:p>
        <a:p>
          <a:r>
            <a:rPr lang="ja-JP" altLang="ja-JP" sz="1200">
              <a:solidFill>
                <a:schemeClr val="dk1"/>
              </a:solidFill>
              <a:effectLst/>
              <a:latin typeface="+mn-lt"/>
              <a:ea typeface="+mn-ea"/>
              <a:cs typeface="+mn-cs"/>
            </a:rPr>
            <a:t>　そのため、新規地方債の発行抑制や繰上償還などの取り組みにより、将来負担を軽減するよう努めます。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126831</xdr:rowOff>
    </xdr:from>
    <xdr:to>
      <xdr:col>24</xdr:col>
      <xdr:colOff>558800</xdr:colOff>
      <xdr:row>18</xdr:row>
      <xdr:rowOff>146008</xdr:rowOff>
    </xdr:to>
    <xdr:cxnSp macro="">
      <xdr:nvCxnSpPr>
        <xdr:cNvPr id="449" name="直線コネクタ 448"/>
        <xdr:cNvCxnSpPr/>
      </xdr:nvCxnSpPr>
      <xdr:spPr>
        <a:xfrm flipV="1">
          <a:off x="16179800" y="3041481"/>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146008</xdr:rowOff>
    </xdr:from>
    <xdr:to>
      <xdr:col>23</xdr:col>
      <xdr:colOff>406400</xdr:colOff>
      <xdr:row>19</xdr:row>
      <xdr:rowOff>156337</xdr:rowOff>
    </xdr:to>
    <xdr:cxnSp macro="">
      <xdr:nvCxnSpPr>
        <xdr:cNvPr id="452" name="直線コネクタ 451"/>
        <xdr:cNvCxnSpPr/>
      </xdr:nvCxnSpPr>
      <xdr:spPr>
        <a:xfrm flipV="1">
          <a:off x="15290800" y="3232108"/>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156337</xdr:rowOff>
    </xdr:from>
    <xdr:to>
      <xdr:col>22</xdr:col>
      <xdr:colOff>203200</xdr:colOff>
      <xdr:row>21</xdr:row>
      <xdr:rowOff>86106</xdr:rowOff>
    </xdr:to>
    <xdr:cxnSp macro="">
      <xdr:nvCxnSpPr>
        <xdr:cNvPr id="455" name="直線コネクタ 454"/>
        <xdr:cNvCxnSpPr/>
      </xdr:nvCxnSpPr>
      <xdr:spPr>
        <a:xfrm flipV="1">
          <a:off x="14401800" y="3413887"/>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86106</xdr:rowOff>
    </xdr:from>
    <xdr:to>
      <xdr:col>21</xdr:col>
      <xdr:colOff>0</xdr:colOff>
      <xdr:row>23</xdr:row>
      <xdr:rowOff>26331</xdr:rowOff>
    </xdr:to>
    <xdr:cxnSp macro="">
      <xdr:nvCxnSpPr>
        <xdr:cNvPr id="458" name="直線コネクタ 457"/>
        <xdr:cNvCxnSpPr/>
      </xdr:nvCxnSpPr>
      <xdr:spPr>
        <a:xfrm flipV="1">
          <a:off x="13512800" y="3686556"/>
          <a:ext cx="889000" cy="28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76031</xdr:rowOff>
    </xdr:from>
    <xdr:to>
      <xdr:col>24</xdr:col>
      <xdr:colOff>609600</xdr:colOff>
      <xdr:row>18</xdr:row>
      <xdr:rowOff>6181</xdr:rowOff>
    </xdr:to>
    <xdr:sp macro="" textlink="">
      <xdr:nvSpPr>
        <xdr:cNvPr id="468" name="円/楕円 467"/>
        <xdr:cNvSpPr/>
      </xdr:nvSpPr>
      <xdr:spPr>
        <a:xfrm>
          <a:off x="169672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48108</xdr:rowOff>
    </xdr:from>
    <xdr:ext cx="762000" cy="259045"/>
    <xdr:sp macro="" textlink="">
      <xdr:nvSpPr>
        <xdr:cNvPr id="469" name="将来負担の状況該当値テキスト"/>
        <xdr:cNvSpPr txBox="1"/>
      </xdr:nvSpPr>
      <xdr:spPr>
        <a:xfrm>
          <a:off x="17106900" y="29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95208</xdr:rowOff>
    </xdr:from>
    <xdr:to>
      <xdr:col>23</xdr:col>
      <xdr:colOff>457200</xdr:colOff>
      <xdr:row>19</xdr:row>
      <xdr:rowOff>25358</xdr:rowOff>
    </xdr:to>
    <xdr:sp macro="" textlink="">
      <xdr:nvSpPr>
        <xdr:cNvPr id="470" name="円/楕円 469"/>
        <xdr:cNvSpPr/>
      </xdr:nvSpPr>
      <xdr:spPr>
        <a:xfrm>
          <a:off x="16129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10135</xdr:rowOff>
    </xdr:from>
    <xdr:ext cx="736600" cy="259045"/>
    <xdr:sp macro="" textlink="">
      <xdr:nvSpPr>
        <xdr:cNvPr id="471" name="テキスト ボックス 470"/>
        <xdr:cNvSpPr txBox="1"/>
      </xdr:nvSpPr>
      <xdr:spPr>
        <a:xfrm>
          <a:off x="15798800" y="326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105537</xdr:rowOff>
    </xdr:from>
    <xdr:to>
      <xdr:col>22</xdr:col>
      <xdr:colOff>254000</xdr:colOff>
      <xdr:row>20</xdr:row>
      <xdr:rowOff>35687</xdr:rowOff>
    </xdr:to>
    <xdr:sp macro="" textlink="">
      <xdr:nvSpPr>
        <xdr:cNvPr id="472" name="円/楕円 471"/>
        <xdr:cNvSpPr/>
      </xdr:nvSpPr>
      <xdr:spPr>
        <a:xfrm>
          <a:off x="15240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20464</xdr:rowOff>
    </xdr:from>
    <xdr:ext cx="762000" cy="259045"/>
    <xdr:sp macro="" textlink="">
      <xdr:nvSpPr>
        <xdr:cNvPr id="473" name="テキスト ボックス 472"/>
        <xdr:cNvSpPr txBox="1"/>
      </xdr:nvSpPr>
      <xdr:spPr>
        <a:xfrm>
          <a:off x="14909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35306</xdr:rowOff>
    </xdr:from>
    <xdr:to>
      <xdr:col>21</xdr:col>
      <xdr:colOff>50800</xdr:colOff>
      <xdr:row>21</xdr:row>
      <xdr:rowOff>136906</xdr:rowOff>
    </xdr:to>
    <xdr:sp macro="" textlink="">
      <xdr:nvSpPr>
        <xdr:cNvPr id="474" name="円/楕円 473"/>
        <xdr:cNvSpPr/>
      </xdr:nvSpPr>
      <xdr:spPr>
        <a:xfrm>
          <a:off x="14351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121683</xdr:rowOff>
    </xdr:from>
    <xdr:ext cx="762000" cy="259045"/>
    <xdr:sp macro="" textlink="">
      <xdr:nvSpPr>
        <xdr:cNvPr id="475" name="テキスト ボックス 474"/>
        <xdr:cNvSpPr txBox="1"/>
      </xdr:nvSpPr>
      <xdr:spPr>
        <a:xfrm>
          <a:off x="14020800" y="37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146981</xdr:rowOff>
    </xdr:from>
    <xdr:to>
      <xdr:col>19</xdr:col>
      <xdr:colOff>533400</xdr:colOff>
      <xdr:row>23</xdr:row>
      <xdr:rowOff>77131</xdr:rowOff>
    </xdr:to>
    <xdr:sp macro="" textlink="">
      <xdr:nvSpPr>
        <xdr:cNvPr id="476" name="円/楕円 475"/>
        <xdr:cNvSpPr/>
      </xdr:nvSpPr>
      <xdr:spPr>
        <a:xfrm>
          <a:off x="13462000" y="39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61908</xdr:rowOff>
    </xdr:from>
    <xdr:ext cx="762000" cy="259045"/>
    <xdr:sp macro="" textlink="">
      <xdr:nvSpPr>
        <xdr:cNvPr id="477" name="テキスト ボックス 476"/>
        <xdr:cNvSpPr txBox="1"/>
      </xdr:nvSpPr>
      <xdr:spPr>
        <a:xfrm>
          <a:off x="13131800" y="400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41,566
41,361
553.37
30,525,698
30,217,846
279,949
19,767,215
36,436,656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83.4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類似団体平均と比較すると、人件費に係る経常収支比率は低くなっていますが、要因としては、消防業務やごみ処理業務を一部事務組合で行っていることなどが挙げられます。また、類似団体に比べ、人口千人あたり職員数が多く、人口１人当りの決算額も類似団体平均を上回っていることから、今後も定員管理計画基づき、職員数の削減に努め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80736</xdr:rowOff>
    </xdr:from>
    <xdr:to>
      <xdr:col>7</xdr:col>
      <xdr:colOff>15875</xdr:colOff>
      <xdr:row>34</xdr:row>
      <xdr:rowOff>29028</xdr:rowOff>
    </xdr:to>
    <xdr:cxnSp macro="">
      <xdr:nvCxnSpPr>
        <xdr:cNvPr id="67" name="直線コネクタ 66"/>
        <xdr:cNvCxnSpPr/>
      </xdr:nvCxnSpPr>
      <xdr:spPr>
        <a:xfrm flipV="1">
          <a:off x="3987800" y="57385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29028</xdr:rowOff>
    </xdr:from>
    <xdr:to>
      <xdr:col>5</xdr:col>
      <xdr:colOff>549275</xdr:colOff>
      <xdr:row>34</xdr:row>
      <xdr:rowOff>61686</xdr:rowOff>
    </xdr:to>
    <xdr:cxnSp macro="">
      <xdr:nvCxnSpPr>
        <xdr:cNvPr id="70" name="直線コネクタ 69"/>
        <xdr:cNvCxnSpPr/>
      </xdr:nvCxnSpPr>
      <xdr:spPr>
        <a:xfrm flipV="1">
          <a:off x="3098800" y="5858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156936</xdr:rowOff>
    </xdr:from>
    <xdr:to>
      <xdr:col>4</xdr:col>
      <xdr:colOff>346075</xdr:colOff>
      <xdr:row>34</xdr:row>
      <xdr:rowOff>61686</xdr:rowOff>
    </xdr:to>
    <xdr:cxnSp macro="">
      <xdr:nvCxnSpPr>
        <xdr:cNvPr id="73" name="直線コネクタ 72"/>
        <xdr:cNvCxnSpPr/>
      </xdr:nvCxnSpPr>
      <xdr:spPr>
        <a:xfrm>
          <a:off x="2209800" y="581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156936</xdr:rowOff>
    </xdr:from>
    <xdr:to>
      <xdr:col>3</xdr:col>
      <xdr:colOff>142875</xdr:colOff>
      <xdr:row>34</xdr:row>
      <xdr:rowOff>83457</xdr:rowOff>
    </xdr:to>
    <xdr:cxnSp macro="">
      <xdr:nvCxnSpPr>
        <xdr:cNvPr id="76" name="直線コネクタ 75"/>
        <xdr:cNvCxnSpPr/>
      </xdr:nvCxnSpPr>
      <xdr:spPr>
        <a:xfrm flipV="1">
          <a:off x="1320800" y="5814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29936</xdr:rowOff>
    </xdr:from>
    <xdr:to>
      <xdr:col>7</xdr:col>
      <xdr:colOff>66675</xdr:colOff>
      <xdr:row>33</xdr:row>
      <xdr:rowOff>131536</xdr:rowOff>
    </xdr:to>
    <xdr:sp macro="" textlink="">
      <xdr:nvSpPr>
        <xdr:cNvPr id="86" name="円/楕円 85"/>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46463</xdr:rowOff>
    </xdr:from>
    <xdr:ext cx="762000" cy="259045"/>
    <xdr:sp macro="" textlink="">
      <xdr:nvSpPr>
        <xdr:cNvPr id="87" name="人件費該当値テキスト"/>
        <xdr:cNvSpPr txBox="1"/>
      </xdr:nvSpPr>
      <xdr:spPr>
        <a:xfrm>
          <a:off x="49149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149678</xdr:rowOff>
    </xdr:from>
    <xdr:to>
      <xdr:col>5</xdr:col>
      <xdr:colOff>600075</xdr:colOff>
      <xdr:row>34</xdr:row>
      <xdr:rowOff>79828</xdr:rowOff>
    </xdr:to>
    <xdr:sp macro="" textlink="">
      <xdr:nvSpPr>
        <xdr:cNvPr id="88" name="円/楕円 87"/>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90005</xdr:rowOff>
    </xdr:from>
    <xdr:ext cx="736600" cy="259045"/>
    <xdr:sp macro="" textlink="">
      <xdr:nvSpPr>
        <xdr:cNvPr id="89" name="テキスト ボックス 88"/>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10886</xdr:rowOff>
    </xdr:from>
    <xdr:to>
      <xdr:col>4</xdr:col>
      <xdr:colOff>396875</xdr:colOff>
      <xdr:row>34</xdr:row>
      <xdr:rowOff>112486</xdr:rowOff>
    </xdr:to>
    <xdr:sp macro="" textlink="">
      <xdr:nvSpPr>
        <xdr:cNvPr id="90" name="円/楕円 89"/>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122663</xdr:rowOff>
    </xdr:from>
    <xdr:ext cx="762000" cy="259045"/>
    <xdr:sp macro="" textlink="">
      <xdr:nvSpPr>
        <xdr:cNvPr id="91" name="テキスト ボックス 90"/>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106136</xdr:rowOff>
    </xdr:from>
    <xdr:to>
      <xdr:col>3</xdr:col>
      <xdr:colOff>193675</xdr:colOff>
      <xdr:row>34</xdr:row>
      <xdr:rowOff>36286</xdr:rowOff>
    </xdr:to>
    <xdr:sp macro="" textlink="">
      <xdr:nvSpPr>
        <xdr:cNvPr id="92" name="円/楕円 91"/>
        <xdr:cNvSpPr/>
      </xdr:nvSpPr>
      <xdr:spPr>
        <a:xfrm>
          <a:off x="2159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46463</xdr:rowOff>
    </xdr:from>
    <xdr:ext cx="762000" cy="259045"/>
    <xdr:sp macro="" textlink="">
      <xdr:nvSpPr>
        <xdr:cNvPr id="93" name="テキスト ボックス 92"/>
        <xdr:cNvSpPr txBox="1"/>
      </xdr:nvSpPr>
      <xdr:spPr>
        <a:xfrm>
          <a:off x="1828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32657</xdr:rowOff>
    </xdr:from>
    <xdr:to>
      <xdr:col>1</xdr:col>
      <xdr:colOff>676275</xdr:colOff>
      <xdr:row>34</xdr:row>
      <xdr:rowOff>134257</xdr:rowOff>
    </xdr:to>
    <xdr:sp macro="" textlink="">
      <xdr:nvSpPr>
        <xdr:cNvPr id="94" name="円/楕円 93"/>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144434</xdr:rowOff>
    </xdr:from>
    <xdr:ext cx="762000" cy="259045"/>
    <xdr:sp macro="" textlink="">
      <xdr:nvSpPr>
        <xdr:cNvPr id="95" name="テキスト ボックス 94"/>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物件費に係る経常収支比率は類似団体に比べ低くなっていますが、人口１人当たりの決算額は、類似団体や全国市町村の平均を上回っているため、合併効果を最大限に活かし削減するよう努めます。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50800</xdr:rowOff>
    </xdr:to>
    <xdr:cxnSp macro="">
      <xdr:nvCxnSpPr>
        <xdr:cNvPr id="130" name="直線コネクタ 129"/>
        <xdr:cNvCxnSpPr/>
      </xdr:nvCxnSpPr>
      <xdr:spPr>
        <a:xfrm>
          <a:off x="15671800" y="245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61686</xdr:rowOff>
    </xdr:to>
    <xdr:cxnSp macro="">
      <xdr:nvCxnSpPr>
        <xdr:cNvPr id="133" name="直線コネクタ 132"/>
        <xdr:cNvCxnSpPr/>
      </xdr:nvCxnSpPr>
      <xdr:spPr>
        <a:xfrm flipV="1">
          <a:off x="14782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61686</xdr:rowOff>
    </xdr:to>
    <xdr:cxnSp macro="">
      <xdr:nvCxnSpPr>
        <xdr:cNvPr id="136" name="直線コネクタ 135"/>
        <xdr:cNvCxnSpPr/>
      </xdr:nvCxnSpPr>
      <xdr:spPr>
        <a:xfrm>
          <a:off x="13893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156936</xdr:rowOff>
    </xdr:to>
    <xdr:cxnSp macro="">
      <xdr:nvCxnSpPr>
        <xdr:cNvPr id="139" name="直線コネクタ 138"/>
        <xdr:cNvCxnSpPr/>
      </xdr:nvCxnSpPr>
      <xdr:spPr>
        <a:xfrm flipV="1">
          <a:off x="13004800" y="237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9" name="円/楕円 148"/>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50"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1" name="円/楕円 150"/>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2" name="テキスト ボックス 15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3" name="円/楕円 152"/>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4" name="テキスト ボックス 153"/>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5" name="円/楕円 154"/>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6" name="テキスト ボックス 155"/>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7" name="円/楕円 156"/>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8" name="テキスト ボックス 157"/>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扶助費に係る経常収支比率は、年々上昇傾向にあります。これは高齢化が進み社会福祉費や老人福祉費の歳出決算額が膨らんでいることなどが挙げられます。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93" name="直線コネクタ 192"/>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110672</xdr:rowOff>
    </xdr:to>
    <xdr:cxnSp macro="">
      <xdr:nvCxnSpPr>
        <xdr:cNvPr id="196" name="直線コネクタ 195"/>
        <xdr:cNvCxnSpPr/>
      </xdr:nvCxnSpPr>
      <xdr:spPr>
        <a:xfrm flipV="1">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9" name="直線コネクタ 198"/>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94343</xdr:rowOff>
    </xdr:to>
    <xdr:cxnSp macro="">
      <xdr:nvCxnSpPr>
        <xdr:cNvPr id="202" name="直線コネクタ 201"/>
        <xdr:cNvCxnSpPr/>
      </xdr:nvCxnSpPr>
      <xdr:spPr>
        <a:xfrm>
          <a:off x="1320800" y="9156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2" name="円/楕円 211"/>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3"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4" name="円/楕円 213"/>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5" name="テキスト ボックス 214"/>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6" name="円/楕円 215"/>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7" name="テキスト ボックス 216"/>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8" name="円/楕円 217"/>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9" name="テキスト ボックス 21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0" name="円/楕円 219"/>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1" name="テキスト ボックス 220"/>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平成２５年度における</a:t>
          </a:r>
          <a:r>
            <a:rPr lang="ja-JP" altLang="ja-JP" sz="1200">
              <a:solidFill>
                <a:schemeClr val="dk1"/>
              </a:solidFill>
              <a:effectLst/>
              <a:latin typeface="+mn-lt"/>
              <a:ea typeface="+mn-ea"/>
              <a:cs typeface="+mn-cs"/>
            </a:rPr>
            <a:t>その他に係る経常収支比率は類似団体平均を</a:t>
          </a:r>
          <a:r>
            <a:rPr lang="ja-JP" altLang="en-US" sz="1200">
              <a:solidFill>
                <a:schemeClr val="dk1"/>
              </a:solidFill>
              <a:effectLst/>
              <a:latin typeface="+mn-lt"/>
              <a:ea typeface="+mn-ea"/>
              <a:cs typeface="+mn-cs"/>
            </a:rPr>
            <a:t>下回りました。</a:t>
          </a:r>
          <a:r>
            <a:rPr lang="ja-JP" altLang="ja-JP" sz="1200">
              <a:solidFill>
                <a:schemeClr val="dk1"/>
              </a:solidFill>
              <a:effectLst/>
              <a:latin typeface="+mn-lt"/>
              <a:ea typeface="+mn-ea"/>
              <a:cs typeface="+mn-cs"/>
            </a:rPr>
            <a:t>したがって、今後も公営企業などの健全経営に努め、財政の健全化に努めます。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100330</xdr:rowOff>
    </xdr:to>
    <xdr:cxnSp macro="">
      <xdr:nvCxnSpPr>
        <xdr:cNvPr id="254" name="直線コネクタ 253"/>
        <xdr:cNvCxnSpPr/>
      </xdr:nvCxnSpPr>
      <xdr:spPr>
        <a:xfrm flipV="1">
          <a:off x="15671800" y="9720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100330</xdr:rowOff>
    </xdr:to>
    <xdr:cxnSp macro="">
      <xdr:nvCxnSpPr>
        <xdr:cNvPr id="257" name="直線コネクタ 256"/>
        <xdr:cNvCxnSpPr/>
      </xdr:nvCxnSpPr>
      <xdr:spPr>
        <a:xfrm>
          <a:off x="14782800" y="977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1270</xdr:rowOff>
    </xdr:to>
    <xdr:cxnSp macro="">
      <xdr:nvCxnSpPr>
        <xdr:cNvPr id="260" name="直線コネクタ 259"/>
        <xdr:cNvCxnSpPr/>
      </xdr:nvCxnSpPr>
      <xdr:spPr>
        <a:xfrm>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165100</xdr:rowOff>
    </xdr:to>
    <xdr:cxnSp macro="">
      <xdr:nvCxnSpPr>
        <xdr:cNvPr id="263" name="直線コネクタ 262"/>
        <xdr:cNvCxnSpPr/>
      </xdr:nvCxnSpPr>
      <xdr:spPr>
        <a:xfrm flipV="1">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3" name="円/楕円 272"/>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4"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5" name="円/楕円 274"/>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6" name="テキスト ボックス 275"/>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7" name="円/楕円 27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8" name="テキスト ボックス 27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9" name="円/楕円 278"/>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80" name="テキスト ボックス 27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81" name="円/楕円 280"/>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82" name="テキスト ボックス 28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補助費等に係る経常収支比率や人口１人当たりの決算額が類似団体平均を上回っている要因としては、一部事務組合で行っている業務が比較的多いことや、各種団体への補助金が多額になっていることなどが挙げられますが、今後も引き続き、補助金審査や一部事務組合とのヒアリングを実施しながら財政の健全化に努め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119380</xdr:rowOff>
    </xdr:to>
    <xdr:cxnSp macro="">
      <xdr:nvCxnSpPr>
        <xdr:cNvPr id="315" name="直線コネクタ 314"/>
        <xdr:cNvCxnSpPr/>
      </xdr:nvCxnSpPr>
      <xdr:spPr>
        <a:xfrm>
          <a:off x="15671800" y="623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96520</xdr:rowOff>
    </xdr:to>
    <xdr:cxnSp macro="">
      <xdr:nvCxnSpPr>
        <xdr:cNvPr id="318" name="直線コネクタ 317"/>
        <xdr:cNvCxnSpPr/>
      </xdr:nvCxnSpPr>
      <xdr:spPr>
        <a:xfrm flipV="1">
          <a:off x="14782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66040</xdr:rowOff>
    </xdr:from>
    <xdr:to>
      <xdr:col>21</xdr:col>
      <xdr:colOff>361950</xdr:colOff>
      <xdr:row>36</xdr:row>
      <xdr:rowOff>96520</xdr:rowOff>
    </xdr:to>
    <xdr:cxnSp macro="">
      <xdr:nvCxnSpPr>
        <xdr:cNvPr id="321" name="直線コネクタ 320"/>
        <xdr:cNvCxnSpPr/>
      </xdr:nvCxnSpPr>
      <xdr:spPr>
        <a:xfrm>
          <a:off x="13893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37</xdr:row>
      <xdr:rowOff>85090</xdr:rowOff>
    </xdr:to>
    <xdr:cxnSp macro="">
      <xdr:nvCxnSpPr>
        <xdr:cNvPr id="324" name="直線コネクタ 323"/>
        <xdr:cNvCxnSpPr/>
      </xdr:nvCxnSpPr>
      <xdr:spPr>
        <a:xfrm flipV="1">
          <a:off x="13004800" y="62382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68580</xdr:rowOff>
    </xdr:from>
    <xdr:to>
      <xdr:col>24</xdr:col>
      <xdr:colOff>82550</xdr:colOff>
      <xdr:row>36</xdr:row>
      <xdr:rowOff>170180</xdr:rowOff>
    </xdr:to>
    <xdr:sp macro="" textlink="">
      <xdr:nvSpPr>
        <xdr:cNvPr id="334" name="円/楕円 333"/>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40657</xdr:rowOff>
    </xdr:from>
    <xdr:ext cx="762000" cy="259045"/>
    <xdr:sp macro="" textlink="">
      <xdr:nvSpPr>
        <xdr:cNvPr id="335"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6" name="円/楕円 33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37" name="テキスト ボックス 336"/>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45720</xdr:rowOff>
    </xdr:from>
    <xdr:to>
      <xdr:col>21</xdr:col>
      <xdr:colOff>412750</xdr:colOff>
      <xdr:row>36</xdr:row>
      <xdr:rowOff>147320</xdr:rowOff>
    </xdr:to>
    <xdr:sp macro="" textlink="">
      <xdr:nvSpPr>
        <xdr:cNvPr id="338" name="円/楕円 337"/>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132097</xdr:rowOff>
    </xdr:from>
    <xdr:ext cx="762000" cy="259045"/>
    <xdr:sp macro="" textlink="">
      <xdr:nvSpPr>
        <xdr:cNvPr id="339" name="テキスト ボックス 338"/>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xdr:rowOff>
    </xdr:from>
    <xdr:to>
      <xdr:col>20</xdr:col>
      <xdr:colOff>209550</xdr:colOff>
      <xdr:row>36</xdr:row>
      <xdr:rowOff>116840</xdr:rowOff>
    </xdr:to>
    <xdr:sp macro="" textlink="">
      <xdr:nvSpPr>
        <xdr:cNvPr id="340" name="円/楕円 339"/>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41" name="テキスト ボックス 340"/>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34290</xdr:rowOff>
    </xdr:from>
    <xdr:to>
      <xdr:col>19</xdr:col>
      <xdr:colOff>6350</xdr:colOff>
      <xdr:row>37</xdr:row>
      <xdr:rowOff>135890</xdr:rowOff>
    </xdr:to>
    <xdr:sp macro="" textlink="">
      <xdr:nvSpPr>
        <xdr:cNvPr id="342" name="円/楕円 341"/>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120667</xdr:rowOff>
    </xdr:from>
    <xdr:ext cx="762000" cy="259045"/>
    <xdr:sp macro="" textlink="">
      <xdr:nvSpPr>
        <xdr:cNvPr id="343" name="テキスト ボックス 342"/>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これまで実施してきた普通建設事業の影響により、公債費に係る経常収支比率は類似団体平均を</a:t>
          </a:r>
          <a:r>
            <a:rPr lang="ja-JP" altLang="en-US" sz="1200">
              <a:solidFill>
                <a:schemeClr val="dk1"/>
              </a:solidFill>
              <a:effectLst/>
              <a:latin typeface="+mn-lt"/>
              <a:ea typeface="+mn-ea"/>
              <a:cs typeface="+mn-cs"/>
            </a:rPr>
            <a:t>４．７</a:t>
          </a:r>
          <a:r>
            <a:rPr lang="ja-JP" altLang="ja-JP" sz="1200">
              <a:solidFill>
                <a:schemeClr val="dk1"/>
              </a:solidFill>
              <a:effectLst/>
              <a:latin typeface="+mn-lt"/>
              <a:ea typeface="+mn-ea"/>
              <a:cs typeface="+mn-cs"/>
            </a:rPr>
            <a:t>％、人口１人当たり決算額においても類似団体や全国市町村の平均を大きく上回っており、公債費の負担は非常に重たいものになっています。また、実質公債費比率については、</a:t>
          </a:r>
          <a:r>
            <a:rPr lang="ja-JP" altLang="en-US" sz="1200">
              <a:solidFill>
                <a:schemeClr val="dk1"/>
              </a:solidFill>
              <a:effectLst/>
              <a:latin typeface="+mn-lt"/>
              <a:ea typeface="+mn-ea"/>
              <a:cs typeface="+mn-cs"/>
            </a:rPr>
            <a:t>１４．６</a:t>
          </a:r>
          <a:r>
            <a:rPr lang="ja-JP" altLang="ja-JP" sz="1200">
              <a:solidFill>
                <a:schemeClr val="dk1"/>
              </a:solidFill>
              <a:effectLst/>
              <a:latin typeface="+mn-lt"/>
              <a:ea typeface="+mn-ea"/>
              <a:cs typeface="+mn-cs"/>
            </a:rPr>
            <a:t>％と類似団体の中では依然として高い状況にあります。</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そのため、中期財政計画や実施計画などに基づき、普通建設事業</a:t>
          </a:r>
          <a:r>
            <a:rPr lang="ja-JP" altLang="en-US" sz="1200">
              <a:solidFill>
                <a:schemeClr val="dk1"/>
              </a:solidFill>
              <a:effectLst/>
              <a:latin typeface="+mn-lt"/>
              <a:ea typeface="+mn-ea"/>
              <a:cs typeface="+mn-cs"/>
            </a:rPr>
            <a:t>の計画的実施による</a:t>
          </a:r>
          <a:r>
            <a:rPr lang="ja-JP" altLang="ja-JP" sz="1200">
              <a:solidFill>
                <a:schemeClr val="dk1"/>
              </a:solidFill>
              <a:effectLst/>
              <a:latin typeface="+mn-lt"/>
              <a:ea typeface="+mn-ea"/>
              <a:cs typeface="+mn-cs"/>
            </a:rPr>
            <a:t>地方債の新規発行</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、地方債の繰上償還を積極的に行うことで地方債の削減に努めます。</a:t>
          </a:r>
          <a:endParaRPr lang="ja-JP" altLang="ja-JP" sz="1200">
            <a:effectLst/>
          </a:endParaRPr>
        </a:p>
        <a:p>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165863</xdr:rowOff>
    </xdr:to>
    <xdr:cxnSp macro="">
      <xdr:nvCxnSpPr>
        <xdr:cNvPr id="373" name="直線コネクタ 372"/>
        <xdr:cNvCxnSpPr/>
      </xdr:nvCxnSpPr>
      <xdr:spPr>
        <a:xfrm flipV="1">
          <a:off x="3987800" y="136601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30987</xdr:rowOff>
    </xdr:to>
    <xdr:cxnSp macro="">
      <xdr:nvCxnSpPr>
        <xdr:cNvPr id="376" name="直線コネクタ 375"/>
        <xdr:cNvCxnSpPr/>
      </xdr:nvCxnSpPr>
      <xdr:spPr>
        <a:xfrm flipV="1">
          <a:off x="3098800" y="13710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67563</xdr:rowOff>
    </xdr:to>
    <xdr:cxnSp macro="">
      <xdr:nvCxnSpPr>
        <xdr:cNvPr id="379" name="直線コネクタ 378"/>
        <xdr:cNvCxnSpPr/>
      </xdr:nvCxnSpPr>
      <xdr:spPr>
        <a:xfrm flipV="1">
          <a:off x="2209800" y="13746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67563</xdr:rowOff>
    </xdr:from>
    <xdr:to>
      <xdr:col>3</xdr:col>
      <xdr:colOff>142875</xdr:colOff>
      <xdr:row>81</xdr:row>
      <xdr:rowOff>1270</xdr:rowOff>
    </xdr:to>
    <xdr:cxnSp macro="">
      <xdr:nvCxnSpPr>
        <xdr:cNvPr id="382" name="直線コネクタ 381"/>
        <xdr:cNvCxnSpPr/>
      </xdr:nvCxnSpPr>
      <xdr:spPr>
        <a:xfrm flipV="1">
          <a:off x="1320800" y="137835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92" name="円/楕円 391"/>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93"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94" name="円/楕円 393"/>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95" name="テキスト ボックス 394"/>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96" name="円/楕円 395"/>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7" name="テキスト ボックス 396"/>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xdr:rowOff>
    </xdr:from>
    <xdr:to>
      <xdr:col>3</xdr:col>
      <xdr:colOff>193675</xdr:colOff>
      <xdr:row>80</xdr:row>
      <xdr:rowOff>118363</xdr:rowOff>
    </xdr:to>
    <xdr:sp macro="" textlink="">
      <xdr:nvSpPr>
        <xdr:cNvPr id="398" name="円/楕円 397"/>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103140</xdr:rowOff>
    </xdr:from>
    <xdr:ext cx="762000" cy="259045"/>
    <xdr:sp macro="" textlink="">
      <xdr:nvSpPr>
        <xdr:cNvPr id="399" name="テキスト ボックス 398"/>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121920</xdr:rowOff>
    </xdr:from>
    <xdr:to>
      <xdr:col>1</xdr:col>
      <xdr:colOff>676275</xdr:colOff>
      <xdr:row>81</xdr:row>
      <xdr:rowOff>52070</xdr:rowOff>
    </xdr:to>
    <xdr:sp macro="" textlink="">
      <xdr:nvSpPr>
        <xdr:cNvPr id="400" name="円/楕円 399"/>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36847</xdr:rowOff>
    </xdr:from>
    <xdr:ext cx="762000" cy="259045"/>
    <xdr:sp macro="" textlink="">
      <xdr:nvSpPr>
        <xdr:cNvPr id="401" name="テキスト ボックス 400"/>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公債費以外に係る経常収支比率は類似団体に比べ低くなっていますが、補助費等</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高い比率となっています。補助費等の削減などにより、比率の改善に努めます。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76</xdr:row>
      <xdr:rowOff>149861</xdr:rowOff>
    </xdr:to>
    <xdr:cxnSp macro="">
      <xdr:nvCxnSpPr>
        <xdr:cNvPr id="432" name="直線コネクタ 431"/>
        <xdr:cNvCxnSpPr/>
      </xdr:nvCxnSpPr>
      <xdr:spPr>
        <a:xfrm flipV="1">
          <a:off x="15671800" y="13070332"/>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76</xdr:row>
      <xdr:rowOff>149861</xdr:rowOff>
    </xdr:to>
    <xdr:cxnSp macro="">
      <xdr:nvCxnSpPr>
        <xdr:cNvPr id="435" name="直線コネクタ 434"/>
        <xdr:cNvCxnSpPr/>
      </xdr:nvCxnSpPr>
      <xdr:spPr>
        <a:xfrm>
          <a:off x="14782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76</xdr:row>
      <xdr:rowOff>136144</xdr:rowOff>
    </xdr:to>
    <xdr:cxnSp macro="">
      <xdr:nvCxnSpPr>
        <xdr:cNvPr id="438" name="直線コネクタ 437"/>
        <xdr:cNvCxnSpPr/>
      </xdr:nvCxnSpPr>
      <xdr:spPr>
        <a:xfrm>
          <a:off x="13893800" y="13047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145287</xdr:rowOff>
    </xdr:to>
    <xdr:cxnSp macro="">
      <xdr:nvCxnSpPr>
        <xdr:cNvPr id="441" name="直線コネクタ 440"/>
        <xdr:cNvCxnSpPr/>
      </xdr:nvCxnSpPr>
      <xdr:spPr>
        <a:xfrm flipV="1">
          <a:off x="13004800" y="130474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51" name="円/楕円 450"/>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5859</xdr:rowOff>
    </xdr:from>
    <xdr:ext cx="762000" cy="259045"/>
    <xdr:sp macro="" textlink="">
      <xdr:nvSpPr>
        <xdr:cNvPr id="452"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3" name="円/楕円 45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54" name="テキスト ボックス 45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5" name="円/楕円 454"/>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56" name="テキスト ボックス 455"/>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7" name="円/楕円 456"/>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8" name="テキスト ボックス 457"/>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9" name="円/楕円 458"/>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60" name="テキスト ボックス 459"/>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島根県雲南市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7698</xdr:rowOff>
    </xdr:from>
    <xdr:to>
      <xdr:col>4</xdr:col>
      <xdr:colOff>1117600</xdr:colOff>
      <xdr:row>13</xdr:row>
      <xdr:rowOff>33954</xdr:rowOff>
    </xdr:to>
    <xdr:cxnSp macro="">
      <xdr:nvCxnSpPr>
        <xdr:cNvPr id="52" name="直線コネクタ 51"/>
        <xdr:cNvCxnSpPr/>
      </xdr:nvCxnSpPr>
      <xdr:spPr bwMode="auto">
        <a:xfrm>
          <a:off x="5003800" y="2284173"/>
          <a:ext cx="647700" cy="2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157153</xdr:rowOff>
    </xdr:from>
    <xdr:to>
      <xdr:col>4</xdr:col>
      <xdr:colOff>469900</xdr:colOff>
      <xdr:row>13</xdr:row>
      <xdr:rowOff>7698</xdr:rowOff>
    </xdr:to>
    <xdr:cxnSp macro="">
      <xdr:nvCxnSpPr>
        <xdr:cNvPr id="55" name="直線コネクタ 54"/>
        <xdr:cNvCxnSpPr/>
      </xdr:nvCxnSpPr>
      <xdr:spPr bwMode="auto">
        <a:xfrm>
          <a:off x="4305300" y="2262178"/>
          <a:ext cx="698500" cy="2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157153</xdr:rowOff>
    </xdr:from>
    <xdr:to>
      <xdr:col>3</xdr:col>
      <xdr:colOff>904875</xdr:colOff>
      <xdr:row>13</xdr:row>
      <xdr:rowOff>34085</xdr:rowOff>
    </xdr:to>
    <xdr:cxnSp macro="">
      <xdr:nvCxnSpPr>
        <xdr:cNvPr id="58" name="直線コネクタ 57"/>
        <xdr:cNvCxnSpPr/>
      </xdr:nvCxnSpPr>
      <xdr:spPr bwMode="auto">
        <a:xfrm flipV="1">
          <a:off x="3606800" y="2262178"/>
          <a:ext cx="698500" cy="4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34085</xdr:rowOff>
    </xdr:from>
    <xdr:to>
      <xdr:col>3</xdr:col>
      <xdr:colOff>206375</xdr:colOff>
      <xdr:row>13</xdr:row>
      <xdr:rowOff>46691</xdr:rowOff>
    </xdr:to>
    <xdr:cxnSp macro="">
      <xdr:nvCxnSpPr>
        <xdr:cNvPr id="61" name="直線コネクタ 60"/>
        <xdr:cNvCxnSpPr/>
      </xdr:nvCxnSpPr>
      <xdr:spPr bwMode="auto">
        <a:xfrm flipV="1">
          <a:off x="2908300" y="2310560"/>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154604</xdr:rowOff>
    </xdr:from>
    <xdr:to>
      <xdr:col>5</xdr:col>
      <xdr:colOff>34925</xdr:colOff>
      <xdr:row>13</xdr:row>
      <xdr:rowOff>84754</xdr:rowOff>
    </xdr:to>
    <xdr:sp macro="" textlink="">
      <xdr:nvSpPr>
        <xdr:cNvPr id="71" name="円/楕円 70"/>
        <xdr:cNvSpPr/>
      </xdr:nvSpPr>
      <xdr:spPr bwMode="auto">
        <a:xfrm>
          <a:off x="5600700" y="22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171131</xdr:rowOff>
    </xdr:from>
    <xdr:ext cx="762000" cy="259045"/>
    <xdr:sp macro="" textlink="">
      <xdr:nvSpPr>
        <xdr:cNvPr id="72" name="人口1人当たり決算額の推移該当値テキスト130"/>
        <xdr:cNvSpPr txBox="1"/>
      </xdr:nvSpPr>
      <xdr:spPr>
        <a:xfrm>
          <a:off x="5740400" y="210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119,615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128348</xdr:rowOff>
    </xdr:from>
    <xdr:to>
      <xdr:col>4</xdr:col>
      <xdr:colOff>520700</xdr:colOff>
      <xdr:row>13</xdr:row>
      <xdr:rowOff>58498</xdr:rowOff>
    </xdr:to>
    <xdr:sp macro="" textlink="">
      <xdr:nvSpPr>
        <xdr:cNvPr id="73" name="円/楕円 72"/>
        <xdr:cNvSpPr/>
      </xdr:nvSpPr>
      <xdr:spPr bwMode="auto">
        <a:xfrm>
          <a:off x="4953000" y="22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68675</xdr:rowOff>
    </xdr:from>
    <xdr:ext cx="736600" cy="259045"/>
    <xdr:sp macro="" textlink="">
      <xdr:nvSpPr>
        <xdr:cNvPr id="74" name="テキスト ボックス 73"/>
        <xdr:cNvSpPr txBox="1"/>
      </xdr:nvSpPr>
      <xdr:spPr>
        <a:xfrm>
          <a:off x="4622800" y="200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121,223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106353</xdr:rowOff>
    </xdr:from>
    <xdr:to>
      <xdr:col>3</xdr:col>
      <xdr:colOff>955675</xdr:colOff>
      <xdr:row>13</xdr:row>
      <xdr:rowOff>36503</xdr:rowOff>
    </xdr:to>
    <xdr:sp macro="" textlink="">
      <xdr:nvSpPr>
        <xdr:cNvPr id="75" name="円/楕円 74"/>
        <xdr:cNvSpPr/>
      </xdr:nvSpPr>
      <xdr:spPr bwMode="auto">
        <a:xfrm>
          <a:off x="4254500" y="221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46680</xdr:rowOff>
    </xdr:from>
    <xdr:ext cx="762000" cy="259045"/>
    <xdr:sp macro="" textlink="">
      <xdr:nvSpPr>
        <xdr:cNvPr id="76" name="テキスト ボックス 75"/>
        <xdr:cNvSpPr txBox="1"/>
      </xdr:nvSpPr>
      <xdr:spPr>
        <a:xfrm>
          <a:off x="3924300" y="198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154735</xdr:rowOff>
    </xdr:from>
    <xdr:to>
      <xdr:col>3</xdr:col>
      <xdr:colOff>257175</xdr:colOff>
      <xdr:row>13</xdr:row>
      <xdr:rowOff>84885</xdr:rowOff>
    </xdr:to>
    <xdr:sp macro="" textlink="">
      <xdr:nvSpPr>
        <xdr:cNvPr id="77" name="円/楕円 76"/>
        <xdr:cNvSpPr/>
      </xdr:nvSpPr>
      <xdr:spPr bwMode="auto">
        <a:xfrm>
          <a:off x="3556000" y="22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95062</xdr:rowOff>
    </xdr:from>
    <xdr:ext cx="762000" cy="259045"/>
    <xdr:sp macro="" textlink="">
      <xdr:nvSpPr>
        <xdr:cNvPr id="78" name="テキスト ボックス 77"/>
        <xdr:cNvSpPr txBox="1"/>
      </xdr:nvSpPr>
      <xdr:spPr>
        <a:xfrm>
          <a:off x="3225800" y="20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167341</xdr:rowOff>
    </xdr:from>
    <xdr:to>
      <xdr:col>2</xdr:col>
      <xdr:colOff>692150</xdr:colOff>
      <xdr:row>13</xdr:row>
      <xdr:rowOff>97491</xdr:rowOff>
    </xdr:to>
    <xdr:sp macro="" textlink="">
      <xdr:nvSpPr>
        <xdr:cNvPr id="79" name="円/楕円 78"/>
        <xdr:cNvSpPr/>
      </xdr:nvSpPr>
      <xdr:spPr bwMode="auto">
        <a:xfrm>
          <a:off x="2857500" y="227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107668</xdr:rowOff>
    </xdr:from>
    <xdr:ext cx="762000" cy="259045"/>
    <xdr:sp macro="" textlink="">
      <xdr:nvSpPr>
        <xdr:cNvPr id="80" name="テキスト ボックス 79"/>
        <xdr:cNvSpPr txBox="1"/>
      </xdr:nvSpPr>
      <xdr:spPr>
        <a:xfrm>
          <a:off x="2527300" y="204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17409</xdr:rowOff>
    </xdr:from>
    <xdr:to>
      <xdr:col>4</xdr:col>
      <xdr:colOff>1117600</xdr:colOff>
      <xdr:row>37</xdr:row>
      <xdr:rowOff>252021</xdr:rowOff>
    </xdr:to>
    <xdr:cxnSp macro="">
      <xdr:nvCxnSpPr>
        <xdr:cNvPr id="107" name="直線コネクタ 106"/>
        <xdr:cNvCxnSpPr/>
      </xdr:nvCxnSpPr>
      <xdr:spPr bwMode="auto">
        <a:xfrm flipV="1">
          <a:off x="5651500" y="6284859"/>
          <a:ext cx="0" cy="1091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224098</xdr:rowOff>
    </xdr:from>
    <xdr:ext cx="762000" cy="259045"/>
    <xdr:sp macro="" textlink="">
      <xdr:nvSpPr>
        <xdr:cNvPr id="108" name="人口1人当たり決算額の推移最小値テキスト445"/>
        <xdr:cNvSpPr txBox="1"/>
      </xdr:nvSpPr>
      <xdr:spPr>
        <a:xfrm>
          <a:off x="5740400" y="734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252021</xdr:rowOff>
    </xdr:from>
    <xdr:to>
      <xdr:col>5</xdr:col>
      <xdr:colOff>73025</xdr:colOff>
      <xdr:row>37</xdr:row>
      <xdr:rowOff>252021</xdr:rowOff>
    </xdr:to>
    <xdr:cxnSp macro="">
      <xdr:nvCxnSpPr>
        <xdr:cNvPr id="109" name="直線コネクタ 108"/>
        <xdr:cNvCxnSpPr/>
      </xdr:nvCxnSpPr>
      <xdr:spPr bwMode="auto">
        <a:xfrm>
          <a:off x="5562600" y="737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103786</xdr:rowOff>
    </xdr:from>
    <xdr:ext cx="762000" cy="259045"/>
    <xdr:sp macro="" textlink="">
      <xdr:nvSpPr>
        <xdr:cNvPr id="110" name="人口1人当たり決算額の推移最大値テキスト445"/>
        <xdr:cNvSpPr txBox="1"/>
      </xdr:nvSpPr>
      <xdr:spPr>
        <a:xfrm>
          <a:off x="5740400" y="602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34</xdr:row>
      <xdr:rowOff>17409</xdr:rowOff>
    </xdr:from>
    <xdr:to>
      <xdr:col>5</xdr:col>
      <xdr:colOff>73025</xdr:colOff>
      <xdr:row>34</xdr:row>
      <xdr:rowOff>17409</xdr:rowOff>
    </xdr:to>
    <xdr:cxnSp macro="">
      <xdr:nvCxnSpPr>
        <xdr:cNvPr id="111" name="直線コネクタ 110"/>
        <xdr:cNvCxnSpPr/>
      </xdr:nvCxnSpPr>
      <xdr:spPr bwMode="auto">
        <a:xfrm>
          <a:off x="5562600" y="62848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35811</xdr:rowOff>
    </xdr:from>
    <xdr:to>
      <xdr:col>4</xdr:col>
      <xdr:colOff>1117600</xdr:colOff>
      <xdr:row>34</xdr:row>
      <xdr:rowOff>132235</xdr:rowOff>
    </xdr:to>
    <xdr:cxnSp macro="">
      <xdr:nvCxnSpPr>
        <xdr:cNvPr id="112" name="直線コネクタ 111"/>
        <xdr:cNvCxnSpPr/>
      </xdr:nvCxnSpPr>
      <xdr:spPr bwMode="auto">
        <a:xfrm>
          <a:off x="5003800" y="6303261"/>
          <a:ext cx="647700" cy="9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177642</xdr:rowOff>
    </xdr:from>
    <xdr:ext cx="762000" cy="259045"/>
    <xdr:sp macro="" textlink="">
      <xdr:nvSpPr>
        <xdr:cNvPr id="113" name="人口1人当たり決算額の推移平均値テキスト445"/>
        <xdr:cNvSpPr txBox="1"/>
      </xdr:nvSpPr>
      <xdr:spPr>
        <a:xfrm>
          <a:off x="5740400" y="6787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205565</xdr:rowOff>
    </xdr:from>
    <xdr:to>
      <xdr:col>5</xdr:col>
      <xdr:colOff>34925</xdr:colOff>
      <xdr:row>35</xdr:row>
      <xdr:rowOff>307165</xdr:rowOff>
    </xdr:to>
    <xdr:sp macro="" textlink="">
      <xdr:nvSpPr>
        <xdr:cNvPr id="114" name="フローチャート : 判断 113"/>
        <xdr:cNvSpPr/>
      </xdr:nvSpPr>
      <xdr:spPr bwMode="auto">
        <a:xfrm>
          <a:off x="56007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6093</xdr:rowOff>
    </xdr:from>
    <xdr:to>
      <xdr:col>4</xdr:col>
      <xdr:colOff>469900</xdr:colOff>
      <xdr:row>34</xdr:row>
      <xdr:rowOff>35811</xdr:rowOff>
    </xdr:to>
    <xdr:cxnSp macro="">
      <xdr:nvCxnSpPr>
        <xdr:cNvPr id="115" name="直線コネクタ 114"/>
        <xdr:cNvCxnSpPr/>
      </xdr:nvCxnSpPr>
      <xdr:spPr bwMode="auto">
        <a:xfrm>
          <a:off x="4305300" y="6273543"/>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141877</xdr:rowOff>
    </xdr:from>
    <xdr:to>
      <xdr:col>4</xdr:col>
      <xdr:colOff>520700</xdr:colOff>
      <xdr:row>35</xdr:row>
      <xdr:rowOff>243477</xdr:rowOff>
    </xdr:to>
    <xdr:sp macro="" textlink="">
      <xdr:nvSpPr>
        <xdr:cNvPr id="116" name="フローチャート : 判断 115"/>
        <xdr:cNvSpPr/>
      </xdr:nvSpPr>
      <xdr:spPr bwMode="auto">
        <a:xfrm>
          <a:off x="4953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228254</xdr:rowOff>
    </xdr:from>
    <xdr:ext cx="736600" cy="259045"/>
    <xdr:sp macro="" textlink="">
      <xdr:nvSpPr>
        <xdr:cNvPr id="117" name="テキスト ボックス 116"/>
        <xdr:cNvSpPr txBox="1"/>
      </xdr:nvSpPr>
      <xdr:spPr>
        <a:xfrm>
          <a:off x="4622800" y="683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179578</xdr:rowOff>
    </xdr:from>
    <xdr:to>
      <xdr:col>3</xdr:col>
      <xdr:colOff>904875</xdr:colOff>
      <xdr:row>34</xdr:row>
      <xdr:rowOff>6093</xdr:rowOff>
    </xdr:to>
    <xdr:cxnSp macro="">
      <xdr:nvCxnSpPr>
        <xdr:cNvPr id="118" name="直線コネクタ 117"/>
        <xdr:cNvCxnSpPr/>
      </xdr:nvCxnSpPr>
      <xdr:spPr bwMode="auto">
        <a:xfrm>
          <a:off x="3606800" y="6104128"/>
          <a:ext cx="698500" cy="16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73480</xdr:rowOff>
    </xdr:from>
    <xdr:to>
      <xdr:col>3</xdr:col>
      <xdr:colOff>955675</xdr:colOff>
      <xdr:row>35</xdr:row>
      <xdr:rowOff>175080</xdr:rowOff>
    </xdr:to>
    <xdr:sp macro="" textlink="">
      <xdr:nvSpPr>
        <xdr:cNvPr id="119" name="フローチャート : 判断 118"/>
        <xdr:cNvSpPr/>
      </xdr:nvSpPr>
      <xdr:spPr bwMode="auto">
        <a:xfrm>
          <a:off x="4254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159857</xdr:rowOff>
    </xdr:from>
    <xdr:ext cx="762000" cy="259045"/>
    <xdr:sp macro="" textlink="">
      <xdr:nvSpPr>
        <xdr:cNvPr id="120" name="テキスト ボックス 119"/>
        <xdr:cNvSpPr txBox="1"/>
      </xdr:nvSpPr>
      <xdr:spPr>
        <a:xfrm>
          <a:off x="3924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109649</xdr:rowOff>
    </xdr:from>
    <xdr:to>
      <xdr:col>3</xdr:col>
      <xdr:colOff>206375</xdr:colOff>
      <xdr:row>33</xdr:row>
      <xdr:rowOff>179578</xdr:rowOff>
    </xdr:to>
    <xdr:cxnSp macro="">
      <xdr:nvCxnSpPr>
        <xdr:cNvPr id="121" name="直線コネクタ 120"/>
        <xdr:cNvCxnSpPr/>
      </xdr:nvCxnSpPr>
      <xdr:spPr bwMode="auto">
        <a:xfrm>
          <a:off x="2908300" y="6034199"/>
          <a:ext cx="698500" cy="6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336255</xdr:rowOff>
    </xdr:from>
    <xdr:to>
      <xdr:col>3</xdr:col>
      <xdr:colOff>257175</xdr:colOff>
      <xdr:row>35</xdr:row>
      <xdr:rowOff>94955</xdr:rowOff>
    </xdr:to>
    <xdr:sp macro="" textlink="">
      <xdr:nvSpPr>
        <xdr:cNvPr id="122" name="フローチャート : 判断 121"/>
        <xdr:cNvSpPr/>
      </xdr:nvSpPr>
      <xdr:spPr bwMode="auto">
        <a:xfrm>
          <a:off x="35560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79732</xdr:rowOff>
    </xdr:from>
    <xdr:ext cx="762000" cy="259045"/>
    <xdr:sp macro="" textlink="">
      <xdr:nvSpPr>
        <xdr:cNvPr id="123" name="テキスト ボックス 122"/>
        <xdr:cNvSpPr txBox="1"/>
      </xdr:nvSpPr>
      <xdr:spPr>
        <a:xfrm>
          <a:off x="32258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292502</xdr:rowOff>
    </xdr:from>
    <xdr:to>
      <xdr:col>2</xdr:col>
      <xdr:colOff>692150</xdr:colOff>
      <xdr:row>35</xdr:row>
      <xdr:rowOff>51202</xdr:rowOff>
    </xdr:to>
    <xdr:sp macro="" textlink="">
      <xdr:nvSpPr>
        <xdr:cNvPr id="124" name="フローチャート : 判断 123"/>
        <xdr:cNvSpPr/>
      </xdr:nvSpPr>
      <xdr:spPr bwMode="auto">
        <a:xfrm>
          <a:off x="2857500" y="6559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35979</xdr:rowOff>
    </xdr:from>
    <xdr:ext cx="762000" cy="259045"/>
    <xdr:sp macro="" textlink="">
      <xdr:nvSpPr>
        <xdr:cNvPr id="125" name="テキスト ボックス 124"/>
        <xdr:cNvSpPr txBox="1"/>
      </xdr:nvSpPr>
      <xdr:spPr>
        <a:xfrm>
          <a:off x="2527300" y="66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81435</xdr:rowOff>
    </xdr:from>
    <xdr:to>
      <xdr:col>5</xdr:col>
      <xdr:colOff>34925</xdr:colOff>
      <xdr:row>34</xdr:row>
      <xdr:rowOff>183035</xdr:rowOff>
    </xdr:to>
    <xdr:sp macro="" textlink="">
      <xdr:nvSpPr>
        <xdr:cNvPr id="131" name="円/楕円 130"/>
        <xdr:cNvSpPr/>
      </xdr:nvSpPr>
      <xdr:spPr bwMode="auto">
        <a:xfrm>
          <a:off x="5600700" y="634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332912</xdr:rowOff>
    </xdr:from>
    <xdr:ext cx="762000" cy="259045"/>
    <xdr:sp macro="" textlink="">
      <xdr:nvSpPr>
        <xdr:cNvPr id="132" name="人口1人当たり決算額の推移該当値テキスト445"/>
        <xdr:cNvSpPr txBox="1"/>
      </xdr:nvSpPr>
      <xdr:spPr>
        <a:xfrm>
          <a:off x="5740400" y="625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47,271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327911</xdr:rowOff>
    </xdr:from>
    <xdr:to>
      <xdr:col>4</xdr:col>
      <xdr:colOff>520700</xdr:colOff>
      <xdr:row>34</xdr:row>
      <xdr:rowOff>86611</xdr:rowOff>
    </xdr:to>
    <xdr:sp macro="" textlink="">
      <xdr:nvSpPr>
        <xdr:cNvPr id="133" name="円/楕円 132"/>
        <xdr:cNvSpPr/>
      </xdr:nvSpPr>
      <xdr:spPr bwMode="auto">
        <a:xfrm>
          <a:off x="4953000" y="625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96788</xdr:rowOff>
    </xdr:from>
    <xdr:ext cx="736600" cy="259045"/>
    <xdr:sp macro="" textlink="">
      <xdr:nvSpPr>
        <xdr:cNvPr id="134" name="テキスト ボックス 133"/>
        <xdr:cNvSpPr txBox="1"/>
      </xdr:nvSpPr>
      <xdr:spPr>
        <a:xfrm>
          <a:off x="4622800" y="602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298193</xdr:rowOff>
    </xdr:from>
    <xdr:to>
      <xdr:col>3</xdr:col>
      <xdr:colOff>955675</xdr:colOff>
      <xdr:row>34</xdr:row>
      <xdr:rowOff>56893</xdr:rowOff>
    </xdr:to>
    <xdr:sp macro="" textlink="">
      <xdr:nvSpPr>
        <xdr:cNvPr id="135" name="円/楕円 134"/>
        <xdr:cNvSpPr/>
      </xdr:nvSpPr>
      <xdr:spPr bwMode="auto">
        <a:xfrm>
          <a:off x="4254500" y="62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67070</xdr:rowOff>
    </xdr:from>
    <xdr:ext cx="762000" cy="259045"/>
    <xdr:sp macro="" textlink="">
      <xdr:nvSpPr>
        <xdr:cNvPr id="136" name="テキスト ボックス 135"/>
        <xdr:cNvSpPr txBox="1"/>
      </xdr:nvSpPr>
      <xdr:spPr>
        <a:xfrm>
          <a:off x="3924300" y="59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128778</xdr:rowOff>
    </xdr:from>
    <xdr:to>
      <xdr:col>3</xdr:col>
      <xdr:colOff>257175</xdr:colOff>
      <xdr:row>33</xdr:row>
      <xdr:rowOff>230378</xdr:rowOff>
    </xdr:to>
    <xdr:sp macro="" textlink="">
      <xdr:nvSpPr>
        <xdr:cNvPr id="137" name="円/楕円 136"/>
        <xdr:cNvSpPr/>
      </xdr:nvSpPr>
      <xdr:spPr bwMode="auto">
        <a:xfrm>
          <a:off x="3556000" y="605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69105</xdr:rowOff>
    </xdr:from>
    <xdr:ext cx="762000" cy="259045"/>
    <xdr:sp macro="" textlink="">
      <xdr:nvSpPr>
        <xdr:cNvPr id="138" name="テキスト ボックス 137"/>
        <xdr:cNvSpPr txBox="1"/>
      </xdr:nvSpPr>
      <xdr:spPr>
        <a:xfrm>
          <a:off x="3225800" y="58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58849</xdr:rowOff>
    </xdr:from>
    <xdr:to>
      <xdr:col>2</xdr:col>
      <xdr:colOff>692150</xdr:colOff>
      <xdr:row>33</xdr:row>
      <xdr:rowOff>160449</xdr:rowOff>
    </xdr:to>
    <xdr:sp macro="" textlink="">
      <xdr:nvSpPr>
        <xdr:cNvPr id="139" name="円/楕円 138"/>
        <xdr:cNvSpPr/>
      </xdr:nvSpPr>
      <xdr:spPr bwMode="auto">
        <a:xfrm>
          <a:off x="2857500" y="598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342076</xdr:rowOff>
    </xdr:from>
    <xdr:ext cx="762000" cy="259045"/>
    <xdr:sp macro="" textlink="">
      <xdr:nvSpPr>
        <xdr:cNvPr id="140" name="テキスト ボックス 139"/>
        <xdr:cNvSpPr txBox="1"/>
      </xdr:nvSpPr>
      <xdr:spPr>
        <a:xfrm>
          <a:off x="2527300" y="57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財政調整基金の残高については、平成１９年度以降徐々に増加していますが、平成２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年度に</a:t>
          </a:r>
          <a:r>
            <a:rPr lang="ja-JP" altLang="en-US" sz="1200">
              <a:solidFill>
                <a:schemeClr val="dk1"/>
              </a:solidFill>
              <a:effectLst/>
              <a:latin typeface="+mn-lt"/>
              <a:ea typeface="+mn-ea"/>
              <a:cs typeface="+mn-cs"/>
            </a:rPr>
            <a:t>１．３</a:t>
          </a:r>
          <a:r>
            <a:rPr lang="ja-JP" altLang="ja-JP" sz="1200">
              <a:solidFill>
                <a:schemeClr val="dk1"/>
              </a:solidFill>
              <a:effectLst/>
              <a:latin typeface="+mn-lt"/>
              <a:ea typeface="+mn-ea"/>
              <a:cs typeface="+mn-cs"/>
            </a:rPr>
            <a:t>億円積み立てを行ったことにより、標準財政規模に対する比率は平成２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年度に大きく増加しています。</a:t>
          </a:r>
          <a:endParaRPr lang="ja-JP" altLang="ja-JP" sz="1200">
            <a:effectLst/>
          </a:endParaRPr>
        </a:p>
        <a:p>
          <a:r>
            <a:rPr lang="ja-JP" altLang="ja-JP" sz="1200">
              <a:solidFill>
                <a:schemeClr val="dk1"/>
              </a:solidFill>
              <a:effectLst/>
              <a:latin typeface="+mn-lt"/>
              <a:ea typeface="+mn-ea"/>
              <a:cs typeface="+mn-cs"/>
            </a:rPr>
            <a:t>　実質収支については、黒字で推移しており、実質収支比率については、望ましいとされる３～５％には達していませんが、１～２％で推移しています。</a:t>
          </a:r>
          <a:endParaRPr lang="ja-JP" altLang="ja-JP" sz="1200">
            <a:effectLst/>
          </a:endParaRPr>
        </a:p>
        <a:p>
          <a:r>
            <a:rPr lang="ja-JP" altLang="ja-JP" sz="1200">
              <a:solidFill>
                <a:schemeClr val="dk1"/>
              </a:solidFill>
              <a:effectLst/>
              <a:latin typeface="+mn-lt"/>
              <a:ea typeface="+mn-ea"/>
              <a:cs typeface="+mn-cs"/>
            </a:rPr>
            <a:t>　実質単年度収支については、人件費の抑制、物件費・補助費等の削減により、平成１８年度以降黒字で推移しており、標準財政規模に対する比率については、</a:t>
          </a:r>
          <a:r>
            <a:rPr lang="ja-JP" altLang="en-US" sz="1200">
              <a:solidFill>
                <a:schemeClr val="dk1"/>
              </a:solidFill>
              <a:effectLst/>
              <a:latin typeface="+mn-lt"/>
              <a:ea typeface="+mn-ea"/>
              <a:cs typeface="+mn-cs"/>
            </a:rPr>
            <a:t>一定の比率を確保</a:t>
          </a:r>
          <a:r>
            <a:rPr lang="ja-JP" altLang="ja-JP" sz="1200">
              <a:solidFill>
                <a:schemeClr val="dk1"/>
              </a:solidFill>
              <a:effectLst/>
              <a:latin typeface="+mn-lt"/>
              <a:ea typeface="+mn-ea"/>
              <a:cs typeface="+mn-cs"/>
            </a:rPr>
            <a:t>しています。</a:t>
          </a:r>
          <a:endParaRPr lang="ja-JP" altLang="ja-JP" sz="1200">
            <a:effectLst/>
          </a:endParaRPr>
        </a:p>
        <a:p>
          <a:r>
            <a:rPr lang="ja-JP" altLang="ja-JP" sz="1200">
              <a:solidFill>
                <a:schemeClr val="dk1"/>
              </a:solidFill>
              <a:effectLst/>
              <a:latin typeface="+mn-lt"/>
              <a:ea typeface="+mn-ea"/>
              <a:cs typeface="+mn-cs"/>
            </a:rPr>
            <a:t>　引き続き人件費、物件費</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補助費等の削減、繰上償還の実施などにより財政の健全化に努めます。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年度は、すべての会計において経費の削減等を図ることにより黒字で決算を行っています。引き続き人件費、物件費</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補助費等の削減、繰上償還の実施などにより財政の健全化に努めます。</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中期財政計画や実施計画などに基づき、普通建設事業を縮減し、地方債の新規発行を抑えたり、政府資金の補償金免除繰上償還制度を活用した繰上償還に実施などにより、徐々にではありますが、単年度の元利償還額は減少傾向にあります。</a:t>
          </a:r>
          <a:endParaRPr lang="ja-JP" altLang="ja-JP" sz="1200">
            <a:effectLst/>
          </a:endParaRPr>
        </a:p>
        <a:p>
          <a:r>
            <a:rPr lang="ja-JP" altLang="ja-JP" sz="1200">
              <a:solidFill>
                <a:schemeClr val="dk1"/>
              </a:solidFill>
              <a:effectLst/>
              <a:latin typeface="+mn-lt"/>
              <a:ea typeface="+mn-ea"/>
              <a:cs typeface="+mn-cs"/>
            </a:rPr>
            <a:t>　また、平成２３年度から病院事業が一部事務組合から市に移行されたことにより、組合等が起こした地方債の元利償還金に対する負担金等が減少し、公営企業債の元利償還金に対する繰入金が増加しています。</a:t>
          </a:r>
          <a:endParaRPr lang="ja-JP" altLang="ja-JP" sz="1200">
            <a:effectLst/>
          </a:endParaRPr>
        </a:p>
        <a:p>
          <a:r>
            <a:rPr lang="ja-JP" altLang="ja-JP" sz="1200">
              <a:solidFill>
                <a:schemeClr val="dk1"/>
              </a:solidFill>
              <a:effectLst/>
              <a:latin typeface="+mn-lt"/>
              <a:ea typeface="+mn-ea"/>
              <a:cs typeface="+mn-cs"/>
            </a:rPr>
            <a:t>　算入公債費等については、有利な起債（過疎債、合併特例債等）を活用することにより、交付税の算入率は増加してきています。</a:t>
          </a:r>
          <a:endParaRPr lang="ja-JP" altLang="ja-JP" sz="1200">
            <a:effectLst/>
          </a:endParaRPr>
        </a:p>
        <a:p>
          <a:r>
            <a:rPr lang="ja-JP" altLang="ja-JP" sz="1200">
              <a:solidFill>
                <a:schemeClr val="dk1"/>
              </a:solidFill>
              <a:effectLst/>
              <a:latin typeface="+mn-lt"/>
              <a:ea typeface="+mn-ea"/>
              <a:cs typeface="+mn-cs"/>
            </a:rPr>
            <a:t>　今後も新発債の</a:t>
          </a:r>
          <a:r>
            <a:rPr lang="ja-JP" altLang="en-US" sz="1200">
              <a:solidFill>
                <a:schemeClr val="dk1"/>
              </a:solidFill>
              <a:effectLst/>
              <a:latin typeface="+mn-lt"/>
              <a:ea typeface="+mn-ea"/>
              <a:cs typeface="+mn-cs"/>
            </a:rPr>
            <a:t>計画的な発行や</a:t>
          </a:r>
          <a:r>
            <a:rPr lang="ja-JP" altLang="ja-JP" sz="1200">
              <a:solidFill>
                <a:schemeClr val="dk1"/>
              </a:solidFill>
              <a:effectLst/>
              <a:latin typeface="+mn-lt"/>
              <a:ea typeface="+mn-ea"/>
              <a:cs typeface="+mn-cs"/>
            </a:rPr>
            <a:t>繰上償還の実施などにより、健全な財政運営に努めます。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中期財政計画や実施計画などに基づき、普通建設事業を縮減し、地方債の新規発行を抑えたり、地方債の繰上償還を積極的に行うことで地方債の削減を行ってきました。</a:t>
          </a:r>
          <a:endParaRPr lang="ja-JP" altLang="ja-JP" sz="1200">
            <a:effectLst/>
          </a:endParaRPr>
        </a:p>
        <a:p>
          <a:r>
            <a:rPr lang="ja-JP" altLang="ja-JP" sz="1200">
              <a:solidFill>
                <a:schemeClr val="dk1"/>
              </a:solidFill>
              <a:effectLst/>
              <a:latin typeface="+mn-lt"/>
              <a:ea typeface="+mn-ea"/>
              <a:cs typeface="+mn-cs"/>
            </a:rPr>
            <a:t>　また、一部事務組合においても、地方債の新規発行を抑えることで、将来負担の縮減を図ってきました。</a:t>
          </a:r>
          <a:endParaRPr lang="ja-JP" altLang="ja-JP" sz="1200">
            <a:effectLst/>
          </a:endParaRPr>
        </a:p>
        <a:p>
          <a:r>
            <a:rPr lang="ja-JP" altLang="ja-JP" sz="1200">
              <a:solidFill>
                <a:schemeClr val="dk1"/>
              </a:solidFill>
              <a:effectLst/>
              <a:latin typeface="+mn-lt"/>
              <a:ea typeface="+mn-ea"/>
              <a:cs typeface="+mn-cs"/>
            </a:rPr>
            <a:t>　平成２３年度から病院事業が一部事務組合から市に移行されたことにより、組合等負担等見込額が減少しています。</a:t>
          </a:r>
          <a:endParaRPr lang="ja-JP" altLang="ja-JP" sz="1200">
            <a:effectLst/>
          </a:endParaRPr>
        </a:p>
        <a:p>
          <a:r>
            <a:rPr lang="ja-JP" altLang="ja-JP" sz="1200">
              <a:solidFill>
                <a:schemeClr val="dk1"/>
              </a:solidFill>
              <a:effectLst/>
              <a:latin typeface="+mn-lt"/>
              <a:ea typeface="+mn-ea"/>
              <a:cs typeface="+mn-cs"/>
            </a:rPr>
            <a:t>　充当可能基金については、平成２４年度に財政調整基金、減債基金等の積み立てを行うことにより増加しています。</a:t>
          </a:r>
          <a:endParaRPr lang="ja-JP" altLang="ja-JP" sz="1200">
            <a:effectLst/>
          </a:endParaRPr>
        </a:p>
        <a:p>
          <a:r>
            <a:rPr lang="ja-JP" altLang="ja-JP" sz="1200">
              <a:solidFill>
                <a:schemeClr val="dk1"/>
              </a:solidFill>
              <a:effectLst/>
              <a:latin typeface="+mn-lt"/>
              <a:ea typeface="+mn-ea"/>
              <a:cs typeface="+mn-cs"/>
            </a:rPr>
            <a:t>　今後も新発債の</a:t>
          </a:r>
          <a:r>
            <a:rPr lang="ja-JP" altLang="en-US" sz="1200">
              <a:solidFill>
                <a:schemeClr val="dk1"/>
              </a:solidFill>
              <a:effectLst/>
              <a:latin typeface="+mn-lt"/>
              <a:ea typeface="+mn-ea"/>
              <a:cs typeface="+mn-cs"/>
            </a:rPr>
            <a:t>計画的な発行</a:t>
          </a:r>
          <a:r>
            <a:rPr lang="ja-JP" altLang="ja-JP" sz="1200">
              <a:solidFill>
                <a:schemeClr val="dk1"/>
              </a:solidFill>
              <a:effectLst/>
              <a:latin typeface="+mn-lt"/>
              <a:ea typeface="+mn-ea"/>
              <a:cs typeface="+mn-cs"/>
            </a:rPr>
            <a:t>や繰上償還の実施などにより、将来の財政負担を軽減し、健全な財政運営に努めます。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30525698</v>
      </c>
      <c r="BO4" s="379"/>
      <c r="BP4" s="379"/>
      <c r="BQ4" s="379"/>
      <c r="BR4" s="379"/>
      <c r="BS4" s="379"/>
      <c r="BT4" s="379"/>
      <c r="BU4" s="380"/>
      <c r="BV4" s="378">
        <v>29622696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1.4</v>
      </c>
      <c r="CU4" s="554"/>
      <c r="CV4" s="554"/>
      <c r="CW4" s="554"/>
      <c r="CX4" s="554"/>
      <c r="CY4" s="554"/>
      <c r="CZ4" s="554"/>
      <c r="DA4" s="555"/>
      <c r="DB4" s="553">
        <v>1.3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30217846</v>
      </c>
      <c r="BO5" s="384"/>
      <c r="BP5" s="384"/>
      <c r="BQ5" s="384"/>
      <c r="BR5" s="384"/>
      <c r="BS5" s="384"/>
      <c r="BT5" s="384"/>
      <c r="BU5" s="385"/>
      <c r="BV5" s="383">
        <v>29208998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84.1</v>
      </c>
      <c r="CU5" s="354"/>
      <c r="CV5" s="354"/>
      <c r="CW5" s="354"/>
      <c r="CX5" s="354"/>
      <c r="CY5" s="354"/>
      <c r="CZ5" s="354"/>
      <c r="DA5" s="355"/>
      <c r="DB5" s="353">
        <v>87.6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307852</v>
      </c>
      <c r="BO6" s="384"/>
      <c r="BP6" s="384"/>
      <c r="BQ6" s="384"/>
      <c r="BR6" s="384"/>
      <c r="BS6" s="384"/>
      <c r="BT6" s="384"/>
      <c r="BU6" s="385"/>
      <c r="BV6" s="383">
        <v>413698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88.8</v>
      </c>
      <c r="CU6" s="528"/>
      <c r="CV6" s="528"/>
      <c r="CW6" s="528"/>
      <c r="CX6" s="528"/>
      <c r="CY6" s="528"/>
      <c r="CZ6" s="528"/>
      <c r="DA6" s="529"/>
      <c r="DB6" s="527">
        <v>92.5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27903</v>
      </c>
      <c r="BO7" s="384"/>
      <c r="BP7" s="384"/>
      <c r="BQ7" s="384"/>
      <c r="BR7" s="384"/>
      <c r="BS7" s="384"/>
      <c r="BT7" s="384"/>
      <c r="BU7" s="385"/>
      <c r="BV7" s="383">
        <v>156395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19767215</v>
      </c>
      <c r="CU7" s="384"/>
      <c r="CV7" s="384"/>
      <c r="CW7" s="384"/>
      <c r="CX7" s="384"/>
      <c r="CY7" s="384"/>
      <c r="CZ7" s="384"/>
      <c r="DA7" s="385"/>
      <c r="DB7" s="383">
        <v>19420830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279949</v>
      </c>
      <c r="BO8" s="384"/>
      <c r="BP8" s="384"/>
      <c r="BQ8" s="384"/>
      <c r="BR8" s="384"/>
      <c r="BS8" s="384"/>
      <c r="BT8" s="384"/>
      <c r="BU8" s="385"/>
      <c r="BV8" s="383">
        <v>257303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41917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22646</v>
      </c>
      <c r="BO9" s="384"/>
      <c r="BP9" s="384"/>
      <c r="BQ9" s="384"/>
      <c r="BR9" s="384"/>
      <c r="BS9" s="384"/>
      <c r="BT9" s="384"/>
      <c r="BU9" s="385"/>
      <c r="BV9" s="383">
        <v>2757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25.9</v>
      </c>
      <c r="CU9" s="354"/>
      <c r="CV9" s="354"/>
      <c r="CW9" s="354"/>
      <c r="CX9" s="354"/>
      <c r="CY9" s="354"/>
      <c r="CZ9" s="354"/>
      <c r="DA9" s="355"/>
      <c r="DB9" s="353">
        <v>28.8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44403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126933</v>
      </c>
      <c r="BO10" s="384"/>
      <c r="BP10" s="384"/>
      <c r="BQ10" s="384"/>
      <c r="BR10" s="384"/>
      <c r="BS10" s="384"/>
      <c r="BT10" s="384"/>
      <c r="BU10" s="385"/>
      <c r="BV10" s="383">
        <v>192911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1127931</v>
      </c>
      <c r="BO11" s="384"/>
      <c r="BP11" s="384"/>
      <c r="BQ11" s="384"/>
      <c r="BR11" s="384"/>
      <c r="BS11" s="384"/>
      <c r="BT11" s="384"/>
      <c r="BU11" s="385"/>
      <c r="BV11" s="383">
        <v>1461799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41566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41361</v>
      </c>
      <c r="S13" s="483"/>
      <c r="T13" s="483"/>
      <c r="U13" s="483"/>
      <c r="V13" s="484"/>
      <c r="W13" s="470" t="s">
        <v>124</v>
      </c>
      <c r="X13" s="396"/>
      <c r="Y13" s="396"/>
      <c r="Z13" s="396"/>
      <c r="AA13" s="396"/>
      <c r="AB13" s="397"/>
      <c r="AC13" s="359">
        <v>2337</v>
      </c>
      <c r="AD13" s="360"/>
      <c r="AE13" s="360"/>
      <c r="AF13" s="360"/>
      <c r="AG13" s="361"/>
      <c r="AH13" s="359">
        <v>3427</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1277510</v>
      </c>
      <c r="BO13" s="384"/>
      <c r="BP13" s="384"/>
      <c r="BQ13" s="384"/>
      <c r="BR13" s="384"/>
      <c r="BS13" s="384"/>
      <c r="BT13" s="384"/>
      <c r="BU13" s="385"/>
      <c r="BV13" s="383">
        <v>1657467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14.6</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41898</v>
      </c>
      <c r="S14" s="483"/>
      <c r="T14" s="483"/>
      <c r="U14" s="483"/>
      <c r="V14" s="484"/>
      <c r="W14" s="485"/>
      <c r="X14" s="399"/>
      <c r="Y14" s="399"/>
      <c r="Z14" s="399"/>
      <c r="AA14" s="399"/>
      <c r="AB14" s="400"/>
      <c r="AC14" s="475">
        <v>11.4</v>
      </c>
      <c r="AD14" s="476"/>
      <c r="AE14" s="476"/>
      <c r="AF14" s="476"/>
      <c r="AG14" s="477"/>
      <c r="AH14" s="475">
        <v>14.5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83.4</v>
      </c>
      <c r="CU14" s="454"/>
      <c r="CV14" s="454"/>
      <c r="CW14" s="454"/>
      <c r="CX14" s="454"/>
      <c r="CY14" s="454"/>
      <c r="CZ14" s="454"/>
      <c r="DA14" s="455"/>
      <c r="DB14" s="486">
        <v>107.1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41687</v>
      </c>
      <c r="S15" s="483"/>
      <c r="T15" s="483"/>
      <c r="U15" s="483"/>
      <c r="V15" s="484"/>
      <c r="W15" s="470" t="s">
        <v>130</v>
      </c>
      <c r="X15" s="396"/>
      <c r="Y15" s="396"/>
      <c r="Z15" s="396"/>
      <c r="AA15" s="396"/>
      <c r="AB15" s="397"/>
      <c r="AC15" s="359">
        <v>6279</v>
      </c>
      <c r="AD15" s="360"/>
      <c r="AE15" s="360"/>
      <c r="AF15" s="360"/>
      <c r="AG15" s="361"/>
      <c r="AH15" s="359">
        <v>7351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3617749</v>
      </c>
      <c r="BO15" s="379"/>
      <c r="BP15" s="379"/>
      <c r="BQ15" s="379"/>
      <c r="BR15" s="379"/>
      <c r="BS15" s="379"/>
      <c r="BT15" s="379"/>
      <c r="BU15" s="380"/>
      <c r="BV15" s="378">
        <v>3524599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30.7</v>
      </c>
      <c r="AD16" s="476"/>
      <c r="AE16" s="476"/>
      <c r="AF16" s="476"/>
      <c r="AG16" s="477"/>
      <c r="AH16" s="475">
        <v>31.2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14565649</v>
      </c>
      <c r="BO16" s="384"/>
      <c r="BP16" s="384"/>
      <c r="BQ16" s="384"/>
      <c r="BR16" s="384"/>
      <c r="BS16" s="384"/>
      <c r="BT16" s="384"/>
      <c r="BU16" s="385"/>
      <c r="BV16" s="383">
        <v>14458222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11823</v>
      </c>
      <c r="AD17" s="360"/>
      <c r="AE17" s="360"/>
      <c r="AF17" s="360"/>
      <c r="AG17" s="361"/>
      <c r="AH17" s="359">
        <v>12719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4602125</v>
      </c>
      <c r="BO17" s="384"/>
      <c r="BP17" s="384"/>
      <c r="BQ17" s="384"/>
      <c r="BR17" s="384"/>
      <c r="BS17" s="384"/>
      <c r="BT17" s="384"/>
      <c r="BU17" s="385"/>
      <c r="BV17" s="383">
        <v>4467579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553.37</v>
      </c>
      <c r="M18" s="446"/>
      <c r="N18" s="446"/>
      <c r="O18" s="446"/>
      <c r="P18" s="446"/>
      <c r="Q18" s="446"/>
      <c r="R18" s="447"/>
      <c r="S18" s="447"/>
      <c r="T18" s="447"/>
      <c r="U18" s="447"/>
      <c r="V18" s="448"/>
      <c r="W18" s="462"/>
      <c r="X18" s="463"/>
      <c r="Y18" s="463"/>
      <c r="Z18" s="463"/>
      <c r="AA18" s="463"/>
      <c r="AB18" s="471"/>
      <c r="AC18" s="347">
        <v>57.8</v>
      </c>
      <c r="AD18" s="348"/>
      <c r="AE18" s="348"/>
      <c r="AF18" s="348"/>
      <c r="AG18" s="449"/>
      <c r="AH18" s="347">
        <v>53.9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16810538</v>
      </c>
      <c r="BO18" s="384"/>
      <c r="BP18" s="384"/>
      <c r="BQ18" s="384"/>
      <c r="BR18" s="384"/>
      <c r="BS18" s="384"/>
      <c r="BT18" s="384"/>
      <c r="BU18" s="385"/>
      <c r="BV18" s="383">
        <v>17284366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76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22488739</v>
      </c>
      <c r="BO19" s="384"/>
      <c r="BP19" s="384"/>
      <c r="BQ19" s="384"/>
      <c r="BR19" s="384"/>
      <c r="BS19" s="384"/>
      <c r="BT19" s="384"/>
      <c r="BU19" s="385"/>
      <c r="BV19" s="383">
        <v>21948719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12905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36436656</v>
      </c>
      <c r="BO23" s="384"/>
      <c r="BP23" s="384"/>
      <c r="BQ23" s="384"/>
      <c r="BR23" s="384"/>
      <c r="BS23" s="384"/>
      <c r="BT23" s="384"/>
      <c r="BU23" s="385"/>
      <c r="BV23" s="383">
        <v>38273952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8010</v>
      </c>
      <c r="R24" s="360"/>
      <c r="S24" s="360"/>
      <c r="T24" s="360"/>
      <c r="U24" s="360"/>
      <c r="V24" s="361"/>
      <c r="W24" s="425"/>
      <c r="X24" s="416"/>
      <c r="Y24" s="417"/>
      <c r="Z24" s="356" t="s">
        <v>153</v>
      </c>
      <c r="AA24" s="357"/>
      <c r="AB24" s="357"/>
      <c r="AC24" s="357"/>
      <c r="AD24" s="357"/>
      <c r="AE24" s="357"/>
      <c r="AF24" s="357"/>
      <c r="AG24" s="358"/>
      <c r="AH24" s="359">
        <v>441</v>
      </c>
      <c r="AI24" s="360"/>
      <c r="AJ24" s="360"/>
      <c r="AK24" s="360"/>
      <c r="AL24" s="361"/>
      <c r="AM24" s="359">
        <v>1412964</v>
      </c>
      <c r="AN24" s="360"/>
      <c r="AO24" s="360"/>
      <c r="AP24" s="360"/>
      <c r="AQ24" s="360"/>
      <c r="AR24" s="361"/>
      <c r="AS24" s="359">
        <v>3204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27249365</v>
      </c>
      <c r="BO24" s="384"/>
      <c r="BP24" s="384"/>
      <c r="BQ24" s="384"/>
      <c r="BR24" s="384"/>
      <c r="BS24" s="384"/>
      <c r="BT24" s="384"/>
      <c r="BU24" s="385"/>
      <c r="BV24" s="383">
        <v>29315565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6705</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6449985</v>
      </c>
      <c r="BO25" s="379"/>
      <c r="BP25" s="379"/>
      <c r="BQ25" s="379"/>
      <c r="BR25" s="379"/>
      <c r="BS25" s="379"/>
      <c r="BT25" s="379"/>
      <c r="BU25" s="380"/>
      <c r="BV25" s="378">
        <v>2723318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6071</v>
      </c>
      <c r="R26" s="360"/>
      <c r="S26" s="360"/>
      <c r="T26" s="360"/>
      <c r="U26" s="360"/>
      <c r="V26" s="361"/>
      <c r="W26" s="425"/>
      <c r="X26" s="416"/>
      <c r="Y26" s="417"/>
      <c r="Z26" s="356" t="s">
        <v>159</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4130</v>
      </c>
      <c r="R27" s="360"/>
      <c r="S27" s="360"/>
      <c r="T27" s="360"/>
      <c r="U27" s="360"/>
      <c r="V27" s="361"/>
      <c r="W27" s="425"/>
      <c r="X27" s="416"/>
      <c r="Y27" s="417"/>
      <c r="Z27" s="356" t="s">
        <v>162</v>
      </c>
      <c r="AA27" s="357"/>
      <c r="AB27" s="357"/>
      <c r="AC27" s="357"/>
      <c r="AD27" s="357"/>
      <c r="AE27" s="357"/>
      <c r="AF27" s="357"/>
      <c r="AG27" s="358"/>
      <c r="AH27" s="359">
        <v>33</v>
      </c>
      <c r="AI27" s="360"/>
      <c r="AJ27" s="360"/>
      <c r="AK27" s="360"/>
      <c r="AL27" s="361"/>
      <c r="AM27" s="359">
        <v>98234</v>
      </c>
      <c r="AN27" s="360"/>
      <c r="AO27" s="360"/>
      <c r="AP27" s="360"/>
      <c r="AQ27" s="360"/>
      <c r="AR27" s="361"/>
      <c r="AS27" s="359">
        <v>2977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545887</v>
      </c>
      <c r="BO27" s="387"/>
      <c r="BP27" s="387"/>
      <c r="BQ27" s="387"/>
      <c r="BR27" s="387"/>
      <c r="BS27" s="387"/>
      <c r="BT27" s="387"/>
      <c r="BU27" s="388"/>
      <c r="BV27" s="386">
        <v>547391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3540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1431513</v>
      </c>
      <c r="BO28" s="379"/>
      <c r="BP28" s="379"/>
      <c r="BQ28" s="379"/>
      <c r="BR28" s="379"/>
      <c r="BS28" s="379"/>
      <c r="BT28" s="379"/>
      <c r="BU28" s="380"/>
      <c r="BV28" s="378">
        <v>1304580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20</v>
      </c>
      <c r="M29" s="360"/>
      <c r="N29" s="360"/>
      <c r="O29" s="360"/>
      <c r="P29" s="361"/>
      <c r="Q29" s="359">
        <v>3280</v>
      </c>
      <c r="R29" s="360"/>
      <c r="S29" s="360"/>
      <c r="T29" s="360"/>
      <c r="U29" s="360"/>
      <c r="V29" s="361"/>
      <c r="W29" s="425"/>
      <c r="X29" s="416"/>
      <c r="Y29" s="417"/>
      <c r="Z29" s="356" t="s">
        <v>169</v>
      </c>
      <c r="AA29" s="357"/>
      <c r="AB29" s="357"/>
      <c r="AC29" s="357"/>
      <c r="AD29" s="357"/>
      <c r="AE29" s="357"/>
      <c r="AF29" s="357"/>
      <c r="AG29" s="358"/>
      <c r="AH29" s="359">
        <v>474</v>
      </c>
      <c r="AI29" s="360"/>
      <c r="AJ29" s="360"/>
      <c r="AK29" s="360"/>
      <c r="AL29" s="361"/>
      <c r="AM29" s="359">
        <v>1511198</v>
      </c>
      <c r="AN29" s="360"/>
      <c r="AO29" s="360"/>
      <c r="AP29" s="360"/>
      <c r="AQ29" s="360"/>
      <c r="AR29" s="361"/>
      <c r="AS29" s="359">
        <v>3188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4140217</v>
      </c>
      <c r="BO29" s="384"/>
      <c r="BP29" s="384"/>
      <c r="BQ29" s="384"/>
      <c r="BR29" s="384"/>
      <c r="BS29" s="384"/>
      <c r="BT29" s="384"/>
      <c r="BU29" s="385"/>
      <c r="BV29" s="383">
        <v>4034268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5215030</v>
      </c>
      <c r="BO30" s="387"/>
      <c r="BP30" s="387"/>
      <c r="BQ30" s="387"/>
      <c r="BR30" s="387"/>
      <c r="BS30" s="387"/>
      <c r="BT30" s="387"/>
      <c r="BU30" s="388"/>
      <c r="BV30" s="386">
        <v>4715655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雲南市・飯南町事務組合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キラキラ雲南</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農業労働災害共済事業特別会計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国民健康保険事業特別会計（直営診療施設勘定）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島根県市町村総合事務組合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木次都市開発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清嵐荘事業特別会計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雲南広域連合(普）</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吉田ふるさと村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ダム対策事業特別会計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雲南広域連合(介護）</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鉄の歴史村地域振興事業団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雲南広域連合(公共下水）</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雲南市土地開発公社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〇</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島根県後期高齢者医療広域連合（普）</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島根県後期高齢者医療広域連合(後期高齢）</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9" t="s">
        <v>24</v>
      </c>
      <c r="C41" s="1180"/>
      <c r="D41" s="81"/>
      <c r="E41" s="1181" t="s">
        <v>25</v>
      </c>
      <c r="F41" s="1181"/>
      <c r="G41" s="1181"/>
      <c r="H41" s="1182"/>
      <c r="I41" s="82">
        <v>47278</v>
      </c>
      <c r="J41" s="83">
        <v>44285</v>
      </c>
      <c r="K41" s="83">
        <v>40904</v>
      </c>
      <c r="L41" s="83">
        <v>38275</v>
      </c>
      <c r="M41" s="84">
        <v>36437</v>
      </c>
    </row>
    <row r="42" spans="2:13" ht="27.75" customHeight="1" x14ac:dyDescent="0.15">
      <c r="B42" s="1169"/>
      <c r="C42" s="1170"/>
      <c r="D42" s="85"/>
      <c r="E42" s="1173" t="s">
        <v>26</v>
      </c>
      <c r="F42" s="1173"/>
      <c r="G42" s="1173"/>
      <c r="H42" s="1174"/>
      <c r="I42" s="86">
        <v>246</v>
      </c>
      <c r="J42" s="87">
        <v>232</v>
      </c>
      <c r="K42" s="87">
        <v>107</v>
      </c>
      <c r="L42" s="87">
        <v>94</v>
      </c>
      <c r="M42" s="88">
        <v>17</v>
      </c>
    </row>
    <row r="43" spans="2:13" ht="27.75" customHeight="1" x14ac:dyDescent="0.15">
      <c r="B43" s="1169"/>
      <c r="C43" s="1170"/>
      <c r="D43" s="85"/>
      <c r="E43" s="1173" t="s">
        <v>27</v>
      </c>
      <c r="F43" s="1173"/>
      <c r="G43" s="1173"/>
      <c r="H43" s="1174"/>
      <c r="I43" s="86">
        <v>25835</v>
      </c>
      <c r="J43" s="87">
        <v>25444</v>
      </c>
      <c r="K43" s="87">
        <v>26420</v>
      </c>
      <c r="L43" s="87">
        <v>24814</v>
      </c>
      <c r="M43" s="88">
        <v>22864</v>
      </c>
    </row>
    <row r="44" spans="2:13" ht="27.75" customHeight="1" x14ac:dyDescent="0.15">
      <c r="B44" s="1169"/>
      <c r="C44" s="1170"/>
      <c r="D44" s="85"/>
      <c r="E44" s="1173" t="s">
        <v>28</v>
      </c>
      <c r="F44" s="1173"/>
      <c r="G44" s="1173"/>
      <c r="H44" s="1174"/>
      <c r="I44" s="86">
        <v>5420</v>
      </c>
      <c r="J44" s="87">
        <v>4841</v>
      </c>
      <c r="K44" s="87">
        <v>2079</v>
      </c>
      <c r="L44" s="87">
        <v>1841</v>
      </c>
      <c r="M44" s="88">
        <v>1677</v>
      </c>
    </row>
    <row r="45" spans="2:13" ht="27.75" customHeight="1" x14ac:dyDescent="0.15">
      <c r="B45" s="1169"/>
      <c r="C45" s="1170"/>
      <c r="D45" s="85"/>
      <c r="E45" s="1173" t="s">
        <v>29</v>
      </c>
      <c r="F45" s="1173"/>
      <c r="G45" s="1173"/>
      <c r="H45" s="1174"/>
      <c r="I45" s="86">
        <v>5782</v>
      </c>
      <c r="J45" s="87">
        <v>5726</v>
      </c>
      <c r="K45" s="87">
        <v>4473</v>
      </c>
      <c r="L45" s="87">
        <v>4329</v>
      </c>
      <c r="M45" s="88">
        <v>4054</v>
      </c>
    </row>
    <row r="46" spans="2:13" ht="27.75" customHeight="1" x14ac:dyDescent="0.15">
      <c r="B46" s="1169"/>
      <c r="C46" s="1170"/>
      <c r="D46" s="85"/>
      <c r="E46" s="1173" t="s">
        <v>30</v>
      </c>
      <c r="F46" s="1173"/>
      <c r="G46" s="1173"/>
      <c r="H46" s="1174"/>
      <c r="I46" s="86">
        <v>13</v>
      </c>
      <c r="J46" s="87">
        <v>62</v>
      </c>
      <c r="K46" s="87">
        <v>12</v>
      </c>
      <c r="L46" s="87">
        <v>11</v>
      </c>
      <c r="M46" s="88">
        <v>13</v>
      </c>
    </row>
    <row r="47" spans="2:13" ht="27.75" customHeight="1" x14ac:dyDescent="0.15">
      <c r="B47" s="1169"/>
      <c r="C47" s="1170"/>
      <c r="D47" s="85"/>
      <c r="E47" s="1173" t="s">
        <v>31</v>
      </c>
      <c r="F47" s="1173"/>
      <c r="G47" s="1173"/>
      <c r="H47" s="1174"/>
      <c r="I47" s="86" t="s">
        <v>478</v>
      </c>
      <c r="J47" s="87" t="s">
        <v>478</v>
      </c>
      <c r="K47" s="87" t="s">
        <v>478</v>
      </c>
      <c r="L47" s="87" t="s">
        <v>478</v>
      </c>
      <c r="M47" s="88" t="s">
        <v>478</v>
      </c>
    </row>
    <row r="48" spans="2:13" ht="27.75" customHeight="1" x14ac:dyDescent="0.15">
      <c r="B48" s="1171"/>
      <c r="C48" s="1172"/>
      <c r="D48" s="85"/>
      <c r="E48" s="1173" t="s">
        <v>32</v>
      </c>
      <c r="F48" s="1173"/>
      <c r="G48" s="1173"/>
      <c r="H48" s="1174"/>
      <c r="I48" s="86" t="s">
        <v>478</v>
      </c>
      <c r="J48" s="87" t="s">
        <v>478</v>
      </c>
      <c r="K48" s="87" t="s">
        <v>478</v>
      </c>
      <c r="L48" s="87" t="s">
        <v>478</v>
      </c>
      <c r="M48" s="88" t="s">
        <v>478</v>
      </c>
    </row>
    <row r="49" spans="2:13" ht="27.75" customHeight="1" x14ac:dyDescent="0.15">
      <c r="B49" s="1167" t="s">
        <v>33</v>
      </c>
      <c r="C49" s="1168"/>
      <c r="D49" s="89"/>
      <c r="E49" s="1173" t="s">
        <v>34</v>
      </c>
      <c r="F49" s="1173"/>
      <c r="G49" s="1173"/>
      <c r="H49" s="1174"/>
      <c r="I49" s="86">
        <v>5626</v>
      </c>
      <c r="J49" s="87">
        <v>6554</v>
      </c>
      <c r="K49" s="87">
        <v>7138</v>
      </c>
      <c r="L49" s="87">
        <v>7469</v>
      </c>
      <c r="M49" s="88">
        <v>7824</v>
      </c>
    </row>
    <row r="50" spans="2:13" ht="27.75" customHeight="1" x14ac:dyDescent="0.15">
      <c r="B50" s="1169"/>
      <c r="C50" s="1170"/>
      <c r="D50" s="85"/>
      <c r="E50" s="1173" t="s">
        <v>35</v>
      </c>
      <c r="F50" s="1173"/>
      <c r="G50" s="1173"/>
      <c r="H50" s="1174"/>
      <c r="I50" s="86">
        <v>1764</v>
      </c>
      <c r="J50" s="87">
        <v>1679</v>
      </c>
      <c r="K50" s="87">
        <v>1676</v>
      </c>
      <c r="L50" s="87">
        <v>1643</v>
      </c>
      <c r="M50" s="88">
        <v>1595</v>
      </c>
    </row>
    <row r="51" spans="2:13" ht="27.75" customHeight="1" x14ac:dyDescent="0.15">
      <c r="B51" s="1171"/>
      <c r="C51" s="1172"/>
      <c r="D51" s="85"/>
      <c r="E51" s="1173" t="s">
        <v>36</v>
      </c>
      <c r="F51" s="1173"/>
      <c r="G51" s="1173"/>
      <c r="H51" s="1174"/>
      <c r="I51" s="86">
        <v>49430</v>
      </c>
      <c r="J51" s="87">
        <v>48336</v>
      </c>
      <c r="K51" s="87">
        <v>46420</v>
      </c>
      <c r="L51" s="87">
        <v>44894</v>
      </c>
      <c r="M51" s="88">
        <v>43410</v>
      </c>
    </row>
    <row r="52" spans="2:13" ht="27.75" customHeight="1" thickBot="1" x14ac:dyDescent="0.2">
      <c r="B52" s="1175" t="s">
        <v>37</v>
      </c>
      <c r="C52" s="1176"/>
      <c r="D52" s="90"/>
      <c r="E52" s="1177" t="s">
        <v>38</v>
      </c>
      <c r="F52" s="1177"/>
      <c r="G52" s="1177"/>
      <c r="H52" s="1178"/>
      <c r="I52" s="91">
        <v>27754</v>
      </c>
      <c r="J52" s="92">
        <v>24020</v>
      </c>
      <c r="K52" s="92">
        <v>18762</v>
      </c>
      <c r="L52" s="92">
        <v>15359</v>
      </c>
      <c r="M52" s="93">
        <v>12233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111243</v>
      </c>
      <c r="E3" s="116"/>
      <c r="F3" s="117">
        <v>79008</v>
      </c>
      <c r="G3" s="118"/>
      <c r="H3" s="119"/>
    </row>
    <row r="4" spans="1:8" x14ac:dyDescent="0.15">
      <c r="A4" s="120"/>
      <c r="B4" s="121"/>
      <c r="C4" s="122"/>
      <c r="D4" s="123">
        <v>71320</v>
      </c>
      <c r="E4" s="124"/>
      <c r="F4" s="125">
        <v>46014</v>
      </c>
      <c r="G4" s="126"/>
      <c r="H4" s="127"/>
    </row>
    <row r="5" spans="1:8" x14ac:dyDescent="0.15">
      <c r="A5" s="108" t="s">
        <v>512</v>
      </c>
      <c r="B5" s="113"/>
      <c r="C5" s="114"/>
      <c r="D5" s="115">
        <v>138764</v>
      </c>
      <c r="E5" s="116"/>
      <c r="F5" s="117">
        <v>86381</v>
      </c>
      <c r="G5" s="118"/>
      <c r="H5" s="119"/>
    </row>
    <row r="6" spans="1:8" x14ac:dyDescent="0.15">
      <c r="A6" s="120"/>
      <c r="B6" s="121"/>
      <c r="C6" s="122"/>
      <c r="D6" s="123">
        <v>56810</v>
      </c>
      <c r="E6" s="124"/>
      <c r="F6" s="125">
        <v>41242</v>
      </c>
      <c r="G6" s="126"/>
      <c r="H6" s="127"/>
    </row>
    <row r="7" spans="1:8" x14ac:dyDescent="0.15">
      <c r="A7" s="108" t="s">
        <v>513</v>
      </c>
      <c r="B7" s="113"/>
      <c r="C7" s="114"/>
      <c r="D7" s="115">
        <v>74675</v>
      </c>
      <c r="E7" s="116"/>
      <c r="F7" s="117">
        <v>67088</v>
      </c>
      <c r="G7" s="118"/>
      <c r="H7" s="119"/>
    </row>
    <row r="8" spans="1:8" x14ac:dyDescent="0.15">
      <c r="A8" s="120"/>
      <c r="B8" s="121"/>
      <c r="C8" s="122"/>
      <c r="D8" s="123">
        <v>46618</v>
      </c>
      <c r="E8" s="124"/>
      <c r="F8" s="125">
        <v>37146</v>
      </c>
      <c r="G8" s="126"/>
      <c r="H8" s="127"/>
    </row>
    <row r="9" spans="1:8" x14ac:dyDescent="0.15">
      <c r="A9" s="108" t="s">
        <v>514</v>
      </c>
      <c r="B9" s="113"/>
      <c r="C9" s="114"/>
      <c r="D9" s="115">
        <v>65588</v>
      </c>
      <c r="E9" s="116"/>
      <c r="F9" s="117">
        <v>70489</v>
      </c>
      <c r="G9" s="118"/>
      <c r="H9" s="119"/>
    </row>
    <row r="10" spans="1:8" x14ac:dyDescent="0.15">
      <c r="A10" s="120"/>
      <c r="B10" s="121"/>
      <c r="C10" s="122"/>
      <c r="D10" s="123">
        <v>33335</v>
      </c>
      <c r="E10" s="124"/>
      <c r="F10" s="125">
        <v>37817</v>
      </c>
      <c r="G10" s="126"/>
      <c r="H10" s="127"/>
    </row>
    <row r="11" spans="1:8" x14ac:dyDescent="0.15">
      <c r="A11" s="108" t="s">
        <v>515</v>
      </c>
      <c r="B11" s="113"/>
      <c r="C11" s="114"/>
      <c r="D11" s="115">
        <v>81552</v>
      </c>
      <c r="E11" s="116"/>
      <c r="F11" s="117">
        <v>84389</v>
      </c>
      <c r="G11" s="118"/>
      <c r="H11" s="119"/>
    </row>
    <row r="12" spans="1:8" x14ac:dyDescent="0.15">
      <c r="A12" s="120"/>
      <c r="B12" s="121"/>
      <c r="C12" s="128"/>
      <c r="D12" s="123">
        <v>48187</v>
      </c>
      <c r="E12" s="124"/>
      <c r="F12" s="125">
        <v>44339</v>
      </c>
      <c r="G12" s="126"/>
      <c r="H12" s="127"/>
    </row>
    <row r="13" spans="1:8" x14ac:dyDescent="0.15">
      <c r="A13" s="108"/>
      <c r="B13" s="113"/>
      <c r="C13" s="129"/>
      <c r="D13" s="130">
        <v>94364</v>
      </c>
      <c r="E13" s="131"/>
      <c r="F13" s="132">
        <v>77471</v>
      </c>
      <c r="G13" s="133"/>
      <c r="H13" s="119"/>
    </row>
    <row r="14" spans="1:8" x14ac:dyDescent="0.15">
      <c r="A14" s="120"/>
      <c r="B14" s="121"/>
      <c r="C14" s="122"/>
      <c r="D14" s="123">
        <v>51254</v>
      </c>
      <c r="E14" s="124"/>
      <c r="F14" s="125">
        <v>41312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1.66</v>
      </c>
      <c r="C19" s="134">
        <f>ROUND(VALUE(SUBSTITUTE(実質収支比率等に係る経年分析!G$48,"▲","-")),2)</f>
        <v>1.32</v>
      </c>
      <c r="D19" s="134">
        <f>ROUND(VALUE(SUBSTITUTE(実質収支比率等に係る経年分析!H$48,"▲","-")),2)</f>
        <v>1.31</v>
      </c>
      <c r="E19" s="134">
        <f>ROUND(VALUE(SUBSTITUTE(実質収支比率等に係る経年分析!I$48,"▲","-")),2)</f>
        <v>1.32</v>
      </c>
      <c r="F19" s="134">
        <f>ROUND(VALUE(SUBSTITUTE(実質収支比率等に係る経年分析!J$48,"▲","-")),2)</f>
        <v>1.42</v>
      </c>
    </row>
    <row r="20" spans="1:11" x14ac:dyDescent="0.15">
      <c r="A20" s="134" t="s">
        <v>43</v>
      </c>
      <c r="B20" s="134">
        <f>ROUND(VALUE(SUBSTITUTE(実質収支比率等に係る経年分析!F$47,"▲","-")),2)</f>
        <v>4.42</v>
      </c>
      <c r="C20" s="134">
        <f>ROUND(VALUE(SUBSTITUTE(実質収支比率等に係る経年分析!G$47,"▲","-")),2)</f>
        <v>4.43</v>
      </c>
      <c r="D20" s="134">
        <f>ROUND(VALUE(SUBSTITUTE(実質収支比率等に係る経年分析!H$47,"▲","-")),2)</f>
        <v>5.72</v>
      </c>
      <c r="E20" s="134">
        <f>ROUND(VALUE(SUBSTITUTE(実質収支比率等に係る経年分析!I$47,"▲","-")),2)</f>
        <v>6.72</v>
      </c>
      <c r="F20" s="134">
        <f>ROUND(VALUE(SUBSTITUTE(実質収支比率等に係る経年分析!J$47,"▲","-")),2)</f>
        <v>7.24</v>
      </c>
    </row>
    <row r="21" spans="1:11" x14ac:dyDescent="0.15">
      <c r="A21" s="134" t="s">
        <v>44</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7.33</v>
      </c>
      <c r="D21" s="134">
        <f>IF(ISNUMBER(VALUE(SUBSTITUTE(実質収支比率等に係る経年分析!H$49,"▲","-"))),ROUND(VALUE(SUBSTITUTE(実質収支比率等に係る経年分析!H$49,"▲","-")),2),NA())</f>
        <v>8.2899999999999991</v>
      </c>
      <c r="E21" s="134">
        <f>IF(ISNUMBER(VALUE(SUBSTITUTE(実質収支比率等に係る経年分析!I$49,"▲","-"))),ROUND(VALUE(SUBSTITUTE(実質収支比率等に係る経年分析!I$49,"▲","-")),2),NA())</f>
        <v>8.5299999999999994</v>
      </c>
      <c r="F21" s="134">
        <f>IF(ISNUMBER(VALUE(SUBSTITUTE(実質収支比率等に係る経年分析!J$49,"▲","-"))),ROUND(VALUE(SUBSTITUTE(実質収支比率等に係る経年分析!J$49,"▲","-")),2),NA())</f>
        <v>6.46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国民健康保険事業特別会計（事業勘定）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4.9800000000000004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5042</v>
      </c>
      <c r="E42" s="136"/>
      <c r="F42" s="136"/>
      <c r="G42" s="136">
        <f>'実質公債費比率（分子）の構造'!L$52</f>
        <v>4965</v>
      </c>
      <c r="H42" s="136"/>
      <c r="I42" s="136"/>
      <c r="J42" s="136">
        <f>'実質公債費比率（分子）の構造'!M$52</f>
        <v>5164</v>
      </c>
      <c r="K42" s="136"/>
      <c r="L42" s="136"/>
      <c r="M42" s="136">
        <f>'実質公債費比率（分子）の構造'!N$52</f>
        <v>5267</v>
      </c>
      <c r="N42" s="136"/>
      <c r="O42" s="136"/>
      <c r="P42" s="136">
        <f>'実質公債費比率（分子）の構造'!O$52</f>
        <v>5332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52</v>
      </c>
      <c r="C44" s="136"/>
      <c r="D44" s="136"/>
      <c r="E44" s="136">
        <f>'実質公債費比率（分子）の構造'!L$50</f>
        <v>12</v>
      </c>
      <c r="F44" s="136"/>
      <c r="G44" s="136"/>
      <c r="H44" s="136">
        <f>'実質公債費比率（分子）の構造'!M$50</f>
        <v>9</v>
      </c>
      <c r="I44" s="136"/>
      <c r="J44" s="136"/>
      <c r="K44" s="136">
        <f>'実質公債費比率（分子）の構造'!N$50</f>
        <v>9</v>
      </c>
      <c r="L44" s="136"/>
      <c r="M44" s="136"/>
      <c r="N44" s="136">
        <f>'実質公債費比率（分子）の構造'!O$50</f>
        <v>8</v>
      </c>
      <c r="O44" s="136"/>
      <c r="P44" s="136"/>
    </row>
    <row r="45" spans="1:16" x14ac:dyDescent="0.15">
      <c r="A45" s="136" t="s">
        <v>54</v>
      </c>
      <c r="B45" s="136">
        <f>'実質公債費比率（分子）の構造'!K$49</f>
        <v>772</v>
      </c>
      <c r="C45" s="136"/>
      <c r="D45" s="136"/>
      <c r="E45" s="136">
        <f>'実質公債費比率（分子）の構造'!L$49</f>
        <v>713</v>
      </c>
      <c r="F45" s="136"/>
      <c r="G45" s="136"/>
      <c r="H45" s="136">
        <f>'実質公債費比率（分子）の構造'!M$49</f>
        <v>466</v>
      </c>
      <c r="I45" s="136"/>
      <c r="J45" s="136"/>
      <c r="K45" s="136">
        <f>'実質公債費比率（分子）の構造'!N$49</f>
        <v>451</v>
      </c>
      <c r="L45" s="136"/>
      <c r="M45" s="136"/>
      <c r="N45" s="136">
        <f>'実質公債費比率（分子）の構造'!O$49</f>
        <v>383</v>
      </c>
      <c r="O45" s="136"/>
      <c r="P45" s="136"/>
    </row>
    <row r="46" spans="1:16" x14ac:dyDescent="0.15">
      <c r="A46" s="136" t="s">
        <v>55</v>
      </c>
      <c r="B46" s="136">
        <f>'実質公債費比率（分子）の構造'!K$48</f>
        <v>1364</v>
      </c>
      <c r="C46" s="136"/>
      <c r="D46" s="136"/>
      <c r="E46" s="136">
        <f>'実質公債費比率（分子）の構造'!L$48</f>
        <v>1420</v>
      </c>
      <c r="F46" s="136"/>
      <c r="G46" s="136"/>
      <c r="H46" s="136">
        <f>'実質公債費比率（分子）の構造'!M$48</f>
        <v>1736</v>
      </c>
      <c r="I46" s="136"/>
      <c r="J46" s="136"/>
      <c r="K46" s="136">
        <f>'実質公債費比率（分子）の構造'!N$48</f>
        <v>1926</v>
      </c>
      <c r="L46" s="136"/>
      <c r="M46" s="136"/>
      <c r="N46" s="136">
        <f>'実質公債費比率（分子）の構造'!O$48</f>
        <v>1981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5610</v>
      </c>
      <c r="C49" s="136"/>
      <c r="D49" s="136"/>
      <c r="E49" s="136">
        <f>'実質公債費比率（分子）の構造'!L$45</f>
        <v>5406</v>
      </c>
      <c r="F49" s="136"/>
      <c r="G49" s="136"/>
      <c r="H49" s="136">
        <f>'実質公債費比率（分子）の構造'!M$45</f>
        <v>5184</v>
      </c>
      <c r="I49" s="136"/>
      <c r="J49" s="136"/>
      <c r="K49" s="136">
        <f>'実質公債費比率（分子）の構造'!N$45</f>
        <v>5038</v>
      </c>
      <c r="L49" s="136"/>
      <c r="M49" s="136"/>
      <c r="N49" s="136">
        <f>'実質公債費比率（分子）の構造'!O$45</f>
        <v>4925</v>
      </c>
      <c r="O49" s="136"/>
      <c r="P49" s="136"/>
    </row>
    <row r="50" spans="1:16" x14ac:dyDescent="0.15">
      <c r="A50" s="136" t="s">
        <v>59</v>
      </c>
      <c r="B50" s="136" t="e">
        <f>NA()</f>
        <v>#N/A</v>
      </c>
      <c r="C50" s="136">
        <f>IF(ISNUMBER('実質公債費比率（分子）の構造'!K$53),'実質公債費比率（分子）の構造'!K$53,NA())</f>
        <v>2756</v>
      </c>
      <c r="D50" s="136" t="e">
        <f>NA()</f>
        <v>#N/A</v>
      </c>
      <c r="E50" s="136" t="e">
        <f>NA()</f>
        <v>#N/A</v>
      </c>
      <c r="F50" s="136">
        <f>IF(ISNUMBER('実質公債費比率（分子）の構造'!L$53),'実質公債費比率（分子）の構造'!L$53,NA())</f>
        <v>2586</v>
      </c>
      <c r="G50" s="136" t="e">
        <f>NA()</f>
        <v>#N/A</v>
      </c>
      <c r="H50" s="136" t="e">
        <f>NA()</f>
        <v>#N/A</v>
      </c>
      <c r="I50" s="136">
        <f>IF(ISNUMBER('実質公債費比率（分子）の構造'!M$53),'実質公債費比率（分子）の構造'!M$53,NA())</f>
        <v>2231</v>
      </c>
      <c r="J50" s="136" t="e">
        <f>NA()</f>
        <v>#N/A</v>
      </c>
      <c r="K50" s="136" t="e">
        <f>NA()</f>
        <v>#N/A</v>
      </c>
      <c r="L50" s="136">
        <f>IF(ISNUMBER('実質公債費比率（分子）の構造'!N$53),'実質公債費比率（分子）の構造'!N$53,NA())</f>
        <v>2157</v>
      </c>
      <c r="M50" s="136" t="e">
        <f>NA()</f>
        <v>#N/A</v>
      </c>
      <c r="N50" s="136" t="e">
        <f>NA()</f>
        <v>#N/A</v>
      </c>
      <c r="O50" s="136">
        <f>IF(ISNUMBER('実質公債費比率（分子）の構造'!O$53),'実質公債費比率（分子）の構造'!O$53,NA())</f>
        <v>1965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49430</v>
      </c>
      <c r="E56" s="135"/>
      <c r="F56" s="135"/>
      <c r="G56" s="135">
        <f>'将来負担比率（分子）の構造'!J$51</f>
        <v>48336</v>
      </c>
      <c r="H56" s="135"/>
      <c r="I56" s="135"/>
      <c r="J56" s="135">
        <f>'将来負担比率（分子）の構造'!K$51</f>
        <v>46420</v>
      </c>
      <c r="K56" s="135"/>
      <c r="L56" s="135"/>
      <c r="M56" s="135">
        <f>'将来負担比率（分子）の構造'!L$51</f>
        <v>44894</v>
      </c>
      <c r="N56" s="135"/>
      <c r="O56" s="135"/>
      <c r="P56" s="135">
        <f>'将来負担比率（分子）の構造'!M$51</f>
        <v>43410</v>
      </c>
    </row>
    <row r="57" spans="1:16" x14ac:dyDescent="0.15">
      <c r="A57" s="135" t="s">
        <v>35</v>
      </c>
      <c r="B57" s="135"/>
      <c r="C57" s="135"/>
      <c r="D57" s="135">
        <f>'将来負担比率（分子）の構造'!I$50</f>
        <v>1764</v>
      </c>
      <c r="E57" s="135"/>
      <c r="F57" s="135"/>
      <c r="G57" s="135">
        <f>'将来負担比率（分子）の構造'!J$50</f>
        <v>1679</v>
      </c>
      <c r="H57" s="135"/>
      <c r="I57" s="135"/>
      <c r="J57" s="135">
        <f>'将来負担比率（分子）の構造'!K$50</f>
        <v>1676</v>
      </c>
      <c r="K57" s="135"/>
      <c r="L57" s="135"/>
      <c r="M57" s="135">
        <f>'将来負担比率（分子）の構造'!L$50</f>
        <v>1643</v>
      </c>
      <c r="N57" s="135"/>
      <c r="O57" s="135"/>
      <c r="P57" s="135">
        <f>'将来負担比率（分子）の構造'!M$50</f>
        <v>1595</v>
      </c>
    </row>
    <row r="58" spans="1:16" x14ac:dyDescent="0.15">
      <c r="A58" s="135" t="s">
        <v>34</v>
      </c>
      <c r="B58" s="135"/>
      <c r="C58" s="135"/>
      <c r="D58" s="135">
        <f>'将来負担比率（分子）の構造'!I$49</f>
        <v>5626</v>
      </c>
      <c r="E58" s="135"/>
      <c r="F58" s="135"/>
      <c r="G58" s="135">
        <f>'将来負担比率（分子）の構造'!J$49</f>
        <v>6554</v>
      </c>
      <c r="H58" s="135"/>
      <c r="I58" s="135"/>
      <c r="J58" s="135">
        <f>'将来負担比率（分子）の構造'!K$49</f>
        <v>7138</v>
      </c>
      <c r="K58" s="135"/>
      <c r="L58" s="135"/>
      <c r="M58" s="135">
        <f>'将来負担比率（分子）の構造'!L$49</f>
        <v>7469</v>
      </c>
      <c r="N58" s="135"/>
      <c r="O58" s="135"/>
      <c r="P58" s="135">
        <f>'将来負担比率（分子）の構造'!M$49</f>
        <v>7824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v>
      </c>
      <c r="C61" s="135"/>
      <c r="D61" s="135"/>
      <c r="E61" s="135">
        <f>'将来負担比率（分子）の構造'!J$46</f>
        <v>62</v>
      </c>
      <c r="F61" s="135"/>
      <c r="G61" s="135"/>
      <c r="H61" s="135">
        <f>'将来負担比率（分子）の構造'!K$46</f>
        <v>12</v>
      </c>
      <c r="I61" s="135"/>
      <c r="J61" s="135"/>
      <c r="K61" s="135">
        <f>'将来負担比率（分子）の構造'!L$46</f>
        <v>11</v>
      </c>
      <c r="L61" s="135"/>
      <c r="M61" s="135"/>
      <c r="N61" s="135">
        <f>'将来負担比率（分子）の構造'!M$46</f>
        <v>13</v>
      </c>
      <c r="O61" s="135"/>
      <c r="P61" s="135"/>
    </row>
    <row r="62" spans="1:16" x14ac:dyDescent="0.15">
      <c r="A62" s="135" t="s">
        <v>29</v>
      </c>
      <c r="B62" s="135">
        <f>'将来負担比率（分子）の構造'!I$45</f>
        <v>5782</v>
      </c>
      <c r="C62" s="135"/>
      <c r="D62" s="135"/>
      <c r="E62" s="135">
        <f>'将来負担比率（分子）の構造'!J$45</f>
        <v>5726</v>
      </c>
      <c r="F62" s="135"/>
      <c r="G62" s="135"/>
      <c r="H62" s="135">
        <f>'将来負担比率（分子）の構造'!K$45</f>
        <v>4473</v>
      </c>
      <c r="I62" s="135"/>
      <c r="J62" s="135"/>
      <c r="K62" s="135">
        <f>'将来負担比率（分子）の構造'!L$45</f>
        <v>4329</v>
      </c>
      <c r="L62" s="135"/>
      <c r="M62" s="135"/>
      <c r="N62" s="135">
        <f>'将来負担比率（分子）の構造'!M$45</f>
        <v>4054</v>
      </c>
      <c r="O62" s="135"/>
      <c r="P62" s="135"/>
    </row>
    <row r="63" spans="1:16" x14ac:dyDescent="0.15">
      <c r="A63" s="135" t="s">
        <v>28</v>
      </c>
      <c r="B63" s="135">
        <f>'将来負担比率（分子）の構造'!I$44</f>
        <v>5420</v>
      </c>
      <c r="C63" s="135"/>
      <c r="D63" s="135"/>
      <c r="E63" s="135">
        <f>'将来負担比率（分子）の構造'!J$44</f>
        <v>4841</v>
      </c>
      <c r="F63" s="135"/>
      <c r="G63" s="135"/>
      <c r="H63" s="135">
        <f>'将来負担比率（分子）の構造'!K$44</f>
        <v>2079</v>
      </c>
      <c r="I63" s="135"/>
      <c r="J63" s="135"/>
      <c r="K63" s="135">
        <f>'将来負担比率（分子）の構造'!L$44</f>
        <v>1841</v>
      </c>
      <c r="L63" s="135"/>
      <c r="M63" s="135"/>
      <c r="N63" s="135">
        <f>'将来負担比率（分子）の構造'!M$44</f>
        <v>1677</v>
      </c>
      <c r="O63" s="135"/>
      <c r="P63" s="135"/>
    </row>
    <row r="64" spans="1:16" x14ac:dyDescent="0.15">
      <c r="A64" s="135" t="s">
        <v>27</v>
      </c>
      <c r="B64" s="135">
        <f>'将来負担比率（分子）の構造'!I$43</f>
        <v>25835</v>
      </c>
      <c r="C64" s="135"/>
      <c r="D64" s="135"/>
      <c r="E64" s="135">
        <f>'将来負担比率（分子）の構造'!J$43</f>
        <v>25444</v>
      </c>
      <c r="F64" s="135"/>
      <c r="G64" s="135"/>
      <c r="H64" s="135">
        <f>'将来負担比率（分子）の構造'!K$43</f>
        <v>26420</v>
      </c>
      <c r="I64" s="135"/>
      <c r="J64" s="135"/>
      <c r="K64" s="135">
        <f>'将来負担比率（分子）の構造'!L$43</f>
        <v>24814</v>
      </c>
      <c r="L64" s="135"/>
      <c r="M64" s="135"/>
      <c r="N64" s="135">
        <f>'将来負担比率（分子）の構造'!M$43</f>
        <v>22864</v>
      </c>
      <c r="O64" s="135"/>
      <c r="P64" s="135"/>
    </row>
    <row r="65" spans="1:16" x14ac:dyDescent="0.15">
      <c r="A65" s="135" t="s">
        <v>26</v>
      </c>
      <c r="B65" s="135">
        <f>'将来負担比率（分子）の構造'!I$42</f>
        <v>246</v>
      </c>
      <c r="C65" s="135"/>
      <c r="D65" s="135"/>
      <c r="E65" s="135">
        <f>'将来負担比率（分子）の構造'!J$42</f>
        <v>232</v>
      </c>
      <c r="F65" s="135"/>
      <c r="G65" s="135"/>
      <c r="H65" s="135">
        <f>'将来負担比率（分子）の構造'!K$42</f>
        <v>107</v>
      </c>
      <c r="I65" s="135"/>
      <c r="J65" s="135"/>
      <c r="K65" s="135">
        <f>'将来負担比率（分子）の構造'!L$42</f>
        <v>94</v>
      </c>
      <c r="L65" s="135"/>
      <c r="M65" s="135"/>
      <c r="N65" s="135">
        <f>'将来負担比率（分子）の構造'!M$42</f>
        <v>17</v>
      </c>
      <c r="O65" s="135"/>
      <c r="P65" s="135"/>
    </row>
    <row r="66" spans="1:16" x14ac:dyDescent="0.15">
      <c r="A66" s="135" t="s">
        <v>25</v>
      </c>
      <c r="B66" s="135">
        <f>'将来負担比率（分子）の構造'!I$41</f>
        <v>47278</v>
      </c>
      <c r="C66" s="135"/>
      <c r="D66" s="135"/>
      <c r="E66" s="135">
        <f>'将来負担比率（分子）の構造'!J$41</f>
        <v>44285</v>
      </c>
      <c r="F66" s="135"/>
      <c r="G66" s="135"/>
      <c r="H66" s="135">
        <f>'将来負担比率（分子）の構造'!K$41</f>
        <v>40904</v>
      </c>
      <c r="I66" s="135"/>
      <c r="J66" s="135"/>
      <c r="K66" s="135">
        <f>'将来負担比率（分子）の構造'!L$41</f>
        <v>38275</v>
      </c>
      <c r="L66" s="135"/>
      <c r="M66" s="135"/>
      <c r="N66" s="135">
        <f>'将来負担比率（分子）の構造'!M$41</f>
        <v>36437</v>
      </c>
      <c r="O66" s="135"/>
      <c r="P66" s="135"/>
    </row>
    <row r="67" spans="1:16" x14ac:dyDescent="0.15">
      <c r="A67" s="135" t="s">
        <v>63</v>
      </c>
      <c r="B67" s="135" t="e">
        <f>NA()</f>
        <v>#N/A</v>
      </c>
      <c r="C67" s="135">
        <f>IF(ISNUMBER('将来負担比率（分子）の構造'!I$52), IF('将来負担比率（分子）の構造'!I$52 &lt; 0, 0, '将来負担比率（分子）の構造'!I$52), NA())</f>
        <v>27754</v>
      </c>
      <c r="D67" s="135" t="e">
        <f>NA()</f>
        <v>#N/A</v>
      </c>
      <c r="E67" s="135" t="e">
        <f>NA()</f>
        <v>#N/A</v>
      </c>
      <c r="F67" s="135">
        <f>IF(ISNUMBER('将来負担比率（分子）の構造'!J$52), IF('将来負担比率（分子）の構造'!J$52 &lt; 0, 0, '将来負担比率（分子）の構造'!J$52), NA())</f>
        <v>24020</v>
      </c>
      <c r="G67" s="135" t="e">
        <f>NA()</f>
        <v>#N/A</v>
      </c>
      <c r="H67" s="135" t="e">
        <f>NA()</f>
        <v>#N/A</v>
      </c>
      <c r="I67" s="135">
        <f>IF(ISNUMBER('将来負担比率（分子）の構造'!K$52), IF('将来負担比率（分子）の構造'!K$52 &lt; 0, 0, '将来負担比率（分子）の構造'!K$52), NA())</f>
        <v>18762</v>
      </c>
      <c r="J67" s="135" t="e">
        <f>NA()</f>
        <v>#N/A</v>
      </c>
      <c r="K67" s="135" t="e">
        <f>NA()</f>
        <v>#N/A</v>
      </c>
      <c r="L67" s="135">
        <f>IF(ISNUMBER('将来負担比率（分子）の構造'!L$52), IF('将来負担比率（分子）の構造'!L$52 &lt; 0, 0, '将来負担比率（分子）の構造'!L$52), NA())</f>
        <v>15359</v>
      </c>
      <c r="M67" s="135" t="e">
        <f>NA()</f>
        <v>#N/A</v>
      </c>
      <c r="N67" s="135" t="e">
        <f>NA()</f>
        <v>#N/A</v>
      </c>
      <c r="O67" s="135">
        <f>IF(ISNUMBER('将来負担比率（分子）の構造'!M$52), IF('将来負担比率（分子）の構造'!M$52 &lt; 0, 0, '将来負担比率（分子）の構造'!M$52), NA())</f>
        <v>12233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4063720</v>
      </c>
      <c r="S5" s="637"/>
      <c r="T5" s="637"/>
      <c r="U5" s="637"/>
      <c r="V5" s="637"/>
      <c r="W5" s="637"/>
      <c r="X5" s="637"/>
      <c r="Y5" s="684"/>
      <c r="Z5" s="697">
        <v>13.3</v>
      </c>
      <c r="AA5" s="697"/>
      <c r="AB5" s="697"/>
      <c r="AC5" s="697"/>
      <c r="AD5" s="698">
        <v>4063720</v>
      </c>
      <c r="AE5" s="698"/>
      <c r="AF5" s="698"/>
      <c r="AG5" s="698"/>
      <c r="AH5" s="698"/>
      <c r="AI5" s="698"/>
      <c r="AJ5" s="698"/>
      <c r="AK5" s="698"/>
      <c r="AL5" s="685">
        <v>21.5</v>
      </c>
      <c r="AM5" s="654"/>
      <c r="AN5" s="654"/>
      <c r="AO5" s="686"/>
      <c r="AP5" s="673" t="s">
        <v>207</v>
      </c>
      <c r="AQ5" s="674"/>
      <c r="AR5" s="674"/>
      <c r="AS5" s="674"/>
      <c r="AT5" s="674"/>
      <c r="AU5" s="674"/>
      <c r="AV5" s="674"/>
      <c r="AW5" s="674"/>
      <c r="AX5" s="674"/>
      <c r="AY5" s="674"/>
      <c r="AZ5" s="674"/>
      <c r="BA5" s="674"/>
      <c r="BB5" s="674"/>
      <c r="BC5" s="674"/>
      <c r="BD5" s="674"/>
      <c r="BE5" s="674"/>
      <c r="BF5" s="675"/>
      <c r="BG5" s="586">
        <v>4061708</v>
      </c>
      <c r="BH5" s="587"/>
      <c r="BI5" s="587"/>
      <c r="BJ5" s="587"/>
      <c r="BK5" s="587"/>
      <c r="BL5" s="587"/>
      <c r="BM5" s="587"/>
      <c r="BN5" s="588"/>
      <c r="BO5" s="639">
        <v>100</v>
      </c>
      <c r="BP5" s="639"/>
      <c r="BQ5" s="639"/>
      <c r="BR5" s="639"/>
      <c r="BS5" s="640">
        <v>252610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279746</v>
      </c>
      <c r="S6" s="587"/>
      <c r="T6" s="587"/>
      <c r="U6" s="587"/>
      <c r="V6" s="587"/>
      <c r="W6" s="587"/>
      <c r="X6" s="587"/>
      <c r="Y6" s="588"/>
      <c r="Z6" s="639">
        <v>0.9</v>
      </c>
      <c r="AA6" s="639"/>
      <c r="AB6" s="639"/>
      <c r="AC6" s="639"/>
      <c r="AD6" s="640">
        <v>279746</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4061708</v>
      </c>
      <c r="BH6" s="587"/>
      <c r="BI6" s="587"/>
      <c r="BJ6" s="587"/>
      <c r="BK6" s="587"/>
      <c r="BL6" s="587"/>
      <c r="BM6" s="587"/>
      <c r="BN6" s="588"/>
      <c r="BO6" s="639">
        <v>100</v>
      </c>
      <c r="BP6" s="639"/>
      <c r="BQ6" s="639"/>
      <c r="BR6" s="639"/>
      <c r="BS6" s="640">
        <v>252610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221030</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221030</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11070</v>
      </c>
      <c r="S7" s="587"/>
      <c r="T7" s="587"/>
      <c r="U7" s="587"/>
      <c r="V7" s="587"/>
      <c r="W7" s="587"/>
      <c r="X7" s="587"/>
      <c r="Y7" s="588"/>
      <c r="Z7" s="639">
        <v>0</v>
      </c>
      <c r="AA7" s="639"/>
      <c r="AB7" s="639"/>
      <c r="AC7" s="639"/>
      <c r="AD7" s="640">
        <v>11070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1854083</v>
      </c>
      <c r="BH7" s="587"/>
      <c r="BI7" s="587"/>
      <c r="BJ7" s="587"/>
      <c r="BK7" s="587"/>
      <c r="BL7" s="587"/>
      <c r="BM7" s="587"/>
      <c r="BN7" s="588"/>
      <c r="BO7" s="639">
        <v>45.6</v>
      </c>
      <c r="BP7" s="639"/>
      <c r="BQ7" s="639"/>
      <c r="BR7" s="639"/>
      <c r="BS7" s="640">
        <v>48643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4344206</v>
      </c>
      <c r="CS7" s="587"/>
      <c r="CT7" s="587"/>
      <c r="CU7" s="587"/>
      <c r="CV7" s="587"/>
      <c r="CW7" s="587"/>
      <c r="CX7" s="587"/>
      <c r="CY7" s="588"/>
      <c r="CZ7" s="639">
        <v>14.4</v>
      </c>
      <c r="DA7" s="639"/>
      <c r="DB7" s="639"/>
      <c r="DC7" s="639"/>
      <c r="DD7" s="592">
        <v>570545</v>
      </c>
      <c r="DE7" s="587"/>
      <c r="DF7" s="587"/>
      <c r="DG7" s="587"/>
      <c r="DH7" s="587"/>
      <c r="DI7" s="587"/>
      <c r="DJ7" s="587"/>
      <c r="DK7" s="587"/>
      <c r="DL7" s="587"/>
      <c r="DM7" s="587"/>
      <c r="DN7" s="587"/>
      <c r="DO7" s="587"/>
      <c r="DP7" s="588"/>
      <c r="DQ7" s="592">
        <v>2927600</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10505</v>
      </c>
      <c r="S8" s="587"/>
      <c r="T8" s="587"/>
      <c r="U8" s="587"/>
      <c r="V8" s="587"/>
      <c r="W8" s="587"/>
      <c r="X8" s="587"/>
      <c r="Y8" s="588"/>
      <c r="Z8" s="639">
        <v>0</v>
      </c>
      <c r="AA8" s="639"/>
      <c r="AB8" s="639"/>
      <c r="AC8" s="639"/>
      <c r="AD8" s="640">
        <v>10505</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57452</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6583081</v>
      </c>
      <c r="CS8" s="587"/>
      <c r="CT8" s="587"/>
      <c r="CU8" s="587"/>
      <c r="CV8" s="587"/>
      <c r="CW8" s="587"/>
      <c r="CX8" s="587"/>
      <c r="CY8" s="588"/>
      <c r="CZ8" s="639">
        <v>21.8</v>
      </c>
      <c r="DA8" s="639"/>
      <c r="DB8" s="639"/>
      <c r="DC8" s="639"/>
      <c r="DD8" s="592">
        <v>292893</v>
      </c>
      <c r="DE8" s="587"/>
      <c r="DF8" s="587"/>
      <c r="DG8" s="587"/>
      <c r="DH8" s="587"/>
      <c r="DI8" s="587"/>
      <c r="DJ8" s="587"/>
      <c r="DK8" s="587"/>
      <c r="DL8" s="587"/>
      <c r="DM8" s="587"/>
      <c r="DN8" s="587"/>
      <c r="DO8" s="587"/>
      <c r="DP8" s="588"/>
      <c r="DQ8" s="592">
        <v>3773745</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13938</v>
      </c>
      <c r="S9" s="587"/>
      <c r="T9" s="587"/>
      <c r="U9" s="587"/>
      <c r="V9" s="587"/>
      <c r="W9" s="587"/>
      <c r="X9" s="587"/>
      <c r="Y9" s="588"/>
      <c r="Z9" s="639">
        <v>0</v>
      </c>
      <c r="AA9" s="639"/>
      <c r="AB9" s="639"/>
      <c r="AC9" s="639"/>
      <c r="AD9" s="640">
        <v>13938</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1340780</v>
      </c>
      <c r="BH9" s="587"/>
      <c r="BI9" s="587"/>
      <c r="BJ9" s="587"/>
      <c r="BK9" s="587"/>
      <c r="BL9" s="587"/>
      <c r="BM9" s="587"/>
      <c r="BN9" s="588"/>
      <c r="BO9" s="639">
        <v>33</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3208207</v>
      </c>
      <c r="CS9" s="587"/>
      <c r="CT9" s="587"/>
      <c r="CU9" s="587"/>
      <c r="CV9" s="587"/>
      <c r="CW9" s="587"/>
      <c r="CX9" s="587"/>
      <c r="CY9" s="588"/>
      <c r="CZ9" s="639">
        <v>10.6</v>
      </c>
      <c r="DA9" s="639"/>
      <c r="DB9" s="639"/>
      <c r="DC9" s="639"/>
      <c r="DD9" s="592">
        <v>23115</v>
      </c>
      <c r="DE9" s="587"/>
      <c r="DF9" s="587"/>
      <c r="DG9" s="587"/>
      <c r="DH9" s="587"/>
      <c r="DI9" s="587"/>
      <c r="DJ9" s="587"/>
      <c r="DK9" s="587"/>
      <c r="DL9" s="587"/>
      <c r="DM9" s="587"/>
      <c r="DN9" s="587"/>
      <c r="DO9" s="587"/>
      <c r="DP9" s="588"/>
      <c r="DQ9" s="592">
        <v>3158008</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353717</v>
      </c>
      <c r="S10" s="587"/>
      <c r="T10" s="587"/>
      <c r="U10" s="587"/>
      <c r="V10" s="587"/>
      <c r="W10" s="587"/>
      <c r="X10" s="587"/>
      <c r="Y10" s="588"/>
      <c r="Z10" s="639">
        <v>1.2</v>
      </c>
      <c r="AA10" s="639"/>
      <c r="AB10" s="639"/>
      <c r="AC10" s="639"/>
      <c r="AD10" s="640">
        <v>353717</v>
      </c>
      <c r="AE10" s="640"/>
      <c r="AF10" s="640"/>
      <c r="AG10" s="640"/>
      <c r="AH10" s="640"/>
      <c r="AI10" s="640"/>
      <c r="AJ10" s="640"/>
      <c r="AK10" s="640"/>
      <c r="AL10" s="609">
        <v>1.9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101555</v>
      </c>
      <c r="BH10" s="587"/>
      <c r="BI10" s="587"/>
      <c r="BJ10" s="587"/>
      <c r="BK10" s="587"/>
      <c r="BL10" s="587"/>
      <c r="BM10" s="587"/>
      <c r="BN10" s="588"/>
      <c r="BO10" s="639">
        <v>2.5</v>
      </c>
      <c r="BP10" s="639"/>
      <c r="BQ10" s="639"/>
      <c r="BR10" s="639"/>
      <c r="BS10" s="592">
        <v>17150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60170</v>
      </c>
      <c r="CS10" s="587"/>
      <c r="CT10" s="587"/>
      <c r="CU10" s="587"/>
      <c r="CV10" s="587"/>
      <c r="CW10" s="587"/>
      <c r="CX10" s="587"/>
      <c r="CY10" s="588"/>
      <c r="CZ10" s="639">
        <v>0.2</v>
      </c>
      <c r="DA10" s="639"/>
      <c r="DB10" s="639"/>
      <c r="DC10" s="639"/>
      <c r="DD10" s="592" t="s">
        <v>113</v>
      </c>
      <c r="DE10" s="587"/>
      <c r="DF10" s="587"/>
      <c r="DG10" s="587"/>
      <c r="DH10" s="587"/>
      <c r="DI10" s="587"/>
      <c r="DJ10" s="587"/>
      <c r="DK10" s="587"/>
      <c r="DL10" s="587"/>
      <c r="DM10" s="587"/>
      <c r="DN10" s="587"/>
      <c r="DO10" s="587"/>
      <c r="DP10" s="588"/>
      <c r="DQ10" s="592">
        <v>60102</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7946</v>
      </c>
      <c r="S11" s="587"/>
      <c r="T11" s="587"/>
      <c r="U11" s="587"/>
      <c r="V11" s="587"/>
      <c r="W11" s="587"/>
      <c r="X11" s="587"/>
      <c r="Y11" s="588"/>
      <c r="Z11" s="639">
        <v>0</v>
      </c>
      <c r="AA11" s="639"/>
      <c r="AB11" s="639"/>
      <c r="AC11" s="639"/>
      <c r="AD11" s="640">
        <v>7946</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354296</v>
      </c>
      <c r="BH11" s="587"/>
      <c r="BI11" s="587"/>
      <c r="BJ11" s="587"/>
      <c r="BK11" s="587"/>
      <c r="BL11" s="587"/>
      <c r="BM11" s="587"/>
      <c r="BN11" s="588"/>
      <c r="BO11" s="639">
        <v>8.6999999999999993</v>
      </c>
      <c r="BP11" s="639"/>
      <c r="BQ11" s="639"/>
      <c r="BR11" s="639"/>
      <c r="BS11" s="592">
        <v>31493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2530442</v>
      </c>
      <c r="CS11" s="587"/>
      <c r="CT11" s="587"/>
      <c r="CU11" s="587"/>
      <c r="CV11" s="587"/>
      <c r="CW11" s="587"/>
      <c r="CX11" s="587"/>
      <c r="CY11" s="588"/>
      <c r="CZ11" s="639">
        <v>8.4</v>
      </c>
      <c r="DA11" s="639"/>
      <c r="DB11" s="639"/>
      <c r="DC11" s="639"/>
      <c r="DD11" s="592">
        <v>484295</v>
      </c>
      <c r="DE11" s="587"/>
      <c r="DF11" s="587"/>
      <c r="DG11" s="587"/>
      <c r="DH11" s="587"/>
      <c r="DI11" s="587"/>
      <c r="DJ11" s="587"/>
      <c r="DK11" s="587"/>
      <c r="DL11" s="587"/>
      <c r="DM11" s="587"/>
      <c r="DN11" s="587"/>
      <c r="DO11" s="587"/>
      <c r="DP11" s="588"/>
      <c r="DQ11" s="592">
        <v>1618473</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1884609</v>
      </c>
      <c r="BH12" s="587"/>
      <c r="BI12" s="587"/>
      <c r="BJ12" s="587"/>
      <c r="BK12" s="587"/>
      <c r="BL12" s="587"/>
      <c r="BM12" s="587"/>
      <c r="BN12" s="588"/>
      <c r="BO12" s="639">
        <v>46.4</v>
      </c>
      <c r="BP12" s="639"/>
      <c r="BQ12" s="639"/>
      <c r="BR12" s="639"/>
      <c r="BS12" s="592">
        <v>203967</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638744</v>
      </c>
      <c r="CS12" s="587"/>
      <c r="CT12" s="587"/>
      <c r="CU12" s="587"/>
      <c r="CV12" s="587"/>
      <c r="CW12" s="587"/>
      <c r="CX12" s="587"/>
      <c r="CY12" s="588"/>
      <c r="CZ12" s="639">
        <v>2.1</v>
      </c>
      <c r="DA12" s="639"/>
      <c r="DB12" s="639"/>
      <c r="DC12" s="639"/>
      <c r="DD12" s="592">
        <v>40957</v>
      </c>
      <c r="DE12" s="587"/>
      <c r="DF12" s="587"/>
      <c r="DG12" s="587"/>
      <c r="DH12" s="587"/>
      <c r="DI12" s="587"/>
      <c r="DJ12" s="587"/>
      <c r="DK12" s="587"/>
      <c r="DL12" s="587"/>
      <c r="DM12" s="587"/>
      <c r="DN12" s="587"/>
      <c r="DO12" s="587"/>
      <c r="DP12" s="588"/>
      <c r="DQ12" s="592">
        <v>306500</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47390</v>
      </c>
      <c r="S13" s="587"/>
      <c r="T13" s="587"/>
      <c r="U13" s="587"/>
      <c r="V13" s="587"/>
      <c r="W13" s="587"/>
      <c r="X13" s="587"/>
      <c r="Y13" s="588"/>
      <c r="Z13" s="639">
        <v>0.2</v>
      </c>
      <c r="AA13" s="639"/>
      <c r="AB13" s="639"/>
      <c r="AC13" s="639"/>
      <c r="AD13" s="640">
        <v>47390</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1876661</v>
      </c>
      <c r="BH13" s="587"/>
      <c r="BI13" s="587"/>
      <c r="BJ13" s="587"/>
      <c r="BK13" s="587"/>
      <c r="BL13" s="587"/>
      <c r="BM13" s="587"/>
      <c r="BN13" s="588"/>
      <c r="BO13" s="639">
        <v>46.2</v>
      </c>
      <c r="BP13" s="639"/>
      <c r="BQ13" s="639"/>
      <c r="BR13" s="639"/>
      <c r="BS13" s="592">
        <v>203967</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2974062</v>
      </c>
      <c r="CS13" s="587"/>
      <c r="CT13" s="587"/>
      <c r="CU13" s="587"/>
      <c r="CV13" s="587"/>
      <c r="CW13" s="587"/>
      <c r="CX13" s="587"/>
      <c r="CY13" s="588"/>
      <c r="CZ13" s="639">
        <v>9.8000000000000007</v>
      </c>
      <c r="DA13" s="639"/>
      <c r="DB13" s="639"/>
      <c r="DC13" s="639"/>
      <c r="DD13" s="592">
        <v>1482996</v>
      </c>
      <c r="DE13" s="587"/>
      <c r="DF13" s="587"/>
      <c r="DG13" s="587"/>
      <c r="DH13" s="587"/>
      <c r="DI13" s="587"/>
      <c r="DJ13" s="587"/>
      <c r="DK13" s="587"/>
      <c r="DL13" s="587"/>
      <c r="DM13" s="587"/>
      <c r="DN13" s="587"/>
      <c r="DO13" s="587"/>
      <c r="DP13" s="588"/>
      <c r="DQ13" s="592">
        <v>1834692</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115984</v>
      </c>
      <c r="BH14" s="587"/>
      <c r="BI14" s="587"/>
      <c r="BJ14" s="587"/>
      <c r="BK14" s="587"/>
      <c r="BL14" s="587"/>
      <c r="BM14" s="587"/>
      <c r="BN14" s="588"/>
      <c r="BO14" s="639">
        <v>2.9</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897379</v>
      </c>
      <c r="CS14" s="587"/>
      <c r="CT14" s="587"/>
      <c r="CU14" s="587"/>
      <c r="CV14" s="587"/>
      <c r="CW14" s="587"/>
      <c r="CX14" s="587"/>
      <c r="CY14" s="588"/>
      <c r="CZ14" s="639">
        <v>3</v>
      </c>
      <c r="DA14" s="639"/>
      <c r="DB14" s="639"/>
      <c r="DC14" s="639"/>
      <c r="DD14" s="592">
        <v>75635</v>
      </c>
      <c r="DE14" s="587"/>
      <c r="DF14" s="587"/>
      <c r="DG14" s="587"/>
      <c r="DH14" s="587"/>
      <c r="DI14" s="587"/>
      <c r="DJ14" s="587"/>
      <c r="DK14" s="587"/>
      <c r="DL14" s="587"/>
      <c r="DM14" s="587"/>
      <c r="DN14" s="587"/>
      <c r="DO14" s="587"/>
      <c r="DP14" s="588"/>
      <c r="DQ14" s="592">
        <v>787647</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12004</v>
      </c>
      <c r="S15" s="587"/>
      <c r="T15" s="587"/>
      <c r="U15" s="587"/>
      <c r="V15" s="587"/>
      <c r="W15" s="587"/>
      <c r="X15" s="587"/>
      <c r="Y15" s="588"/>
      <c r="Z15" s="639">
        <v>0</v>
      </c>
      <c r="AA15" s="639"/>
      <c r="AB15" s="639"/>
      <c r="AC15" s="639"/>
      <c r="AD15" s="640">
        <v>12004</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207032</v>
      </c>
      <c r="BH15" s="587"/>
      <c r="BI15" s="587"/>
      <c r="BJ15" s="587"/>
      <c r="BK15" s="587"/>
      <c r="BL15" s="587"/>
      <c r="BM15" s="587"/>
      <c r="BN15" s="588"/>
      <c r="BO15" s="639">
        <v>5.0999999999999996</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2277322</v>
      </c>
      <c r="CS15" s="587"/>
      <c r="CT15" s="587"/>
      <c r="CU15" s="587"/>
      <c r="CV15" s="587"/>
      <c r="CW15" s="587"/>
      <c r="CX15" s="587"/>
      <c r="CY15" s="588"/>
      <c r="CZ15" s="639">
        <v>7.5</v>
      </c>
      <c r="DA15" s="639"/>
      <c r="DB15" s="639"/>
      <c r="DC15" s="639"/>
      <c r="DD15" s="592">
        <v>403210</v>
      </c>
      <c r="DE15" s="587"/>
      <c r="DF15" s="587"/>
      <c r="DG15" s="587"/>
      <c r="DH15" s="587"/>
      <c r="DI15" s="587"/>
      <c r="DJ15" s="587"/>
      <c r="DK15" s="587"/>
      <c r="DL15" s="587"/>
      <c r="DM15" s="587"/>
      <c r="DN15" s="587"/>
      <c r="DO15" s="587"/>
      <c r="DP15" s="588"/>
      <c r="DQ15" s="592">
        <v>1565945</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15615061</v>
      </c>
      <c r="S16" s="587"/>
      <c r="T16" s="587"/>
      <c r="U16" s="587"/>
      <c r="V16" s="587"/>
      <c r="W16" s="587"/>
      <c r="X16" s="587"/>
      <c r="Y16" s="588"/>
      <c r="Z16" s="639">
        <v>51.2</v>
      </c>
      <c r="AA16" s="639"/>
      <c r="AB16" s="639"/>
      <c r="AC16" s="639"/>
      <c r="AD16" s="640">
        <v>14092527</v>
      </c>
      <c r="AE16" s="640"/>
      <c r="AF16" s="640"/>
      <c r="AG16" s="640"/>
      <c r="AH16" s="640"/>
      <c r="AI16" s="640"/>
      <c r="AJ16" s="640"/>
      <c r="AK16" s="640"/>
      <c r="AL16" s="609">
        <v>74.5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413222</v>
      </c>
      <c r="CS16" s="587"/>
      <c r="CT16" s="587"/>
      <c r="CU16" s="587"/>
      <c r="CV16" s="587"/>
      <c r="CW16" s="587"/>
      <c r="CX16" s="587"/>
      <c r="CY16" s="588"/>
      <c r="CZ16" s="639">
        <v>1.4</v>
      </c>
      <c r="DA16" s="639"/>
      <c r="DB16" s="639"/>
      <c r="DC16" s="639"/>
      <c r="DD16" s="592" t="s">
        <v>113</v>
      </c>
      <c r="DE16" s="587"/>
      <c r="DF16" s="587"/>
      <c r="DG16" s="587"/>
      <c r="DH16" s="587"/>
      <c r="DI16" s="587"/>
      <c r="DJ16" s="587"/>
      <c r="DK16" s="587"/>
      <c r="DL16" s="587"/>
      <c r="DM16" s="587"/>
      <c r="DN16" s="587"/>
      <c r="DO16" s="587"/>
      <c r="DP16" s="588"/>
      <c r="DQ16" s="592">
        <v>77502</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14092527</v>
      </c>
      <c r="S17" s="587"/>
      <c r="T17" s="587"/>
      <c r="U17" s="587"/>
      <c r="V17" s="587"/>
      <c r="W17" s="587"/>
      <c r="X17" s="587"/>
      <c r="Y17" s="588"/>
      <c r="Z17" s="639">
        <v>46.2</v>
      </c>
      <c r="AA17" s="639"/>
      <c r="AB17" s="639"/>
      <c r="AC17" s="639"/>
      <c r="AD17" s="640">
        <v>14092527</v>
      </c>
      <c r="AE17" s="640"/>
      <c r="AF17" s="640"/>
      <c r="AG17" s="640"/>
      <c r="AH17" s="640"/>
      <c r="AI17" s="640"/>
      <c r="AJ17" s="640"/>
      <c r="AK17" s="640"/>
      <c r="AL17" s="609">
        <v>74.5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6053823</v>
      </c>
      <c r="CS17" s="587"/>
      <c r="CT17" s="587"/>
      <c r="CU17" s="587"/>
      <c r="CV17" s="587"/>
      <c r="CW17" s="587"/>
      <c r="CX17" s="587"/>
      <c r="CY17" s="588"/>
      <c r="CZ17" s="639">
        <v>20</v>
      </c>
      <c r="DA17" s="639"/>
      <c r="DB17" s="639"/>
      <c r="DC17" s="639"/>
      <c r="DD17" s="592" t="s">
        <v>113</v>
      </c>
      <c r="DE17" s="587"/>
      <c r="DF17" s="587"/>
      <c r="DG17" s="587"/>
      <c r="DH17" s="587"/>
      <c r="DI17" s="587"/>
      <c r="DJ17" s="587"/>
      <c r="DK17" s="587"/>
      <c r="DL17" s="587"/>
      <c r="DM17" s="587"/>
      <c r="DN17" s="587"/>
      <c r="DO17" s="587"/>
      <c r="DP17" s="588"/>
      <c r="DQ17" s="592">
        <v>5833485</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1521531</v>
      </c>
      <c r="S18" s="587"/>
      <c r="T18" s="587"/>
      <c r="U18" s="587"/>
      <c r="V18" s="587"/>
      <c r="W18" s="587"/>
      <c r="X18" s="587"/>
      <c r="Y18" s="588"/>
      <c r="Z18" s="639">
        <v>5</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16158</v>
      </c>
      <c r="CS18" s="587"/>
      <c r="CT18" s="587"/>
      <c r="CU18" s="587"/>
      <c r="CV18" s="587"/>
      <c r="CW18" s="587"/>
      <c r="CX18" s="587"/>
      <c r="CY18" s="588"/>
      <c r="CZ18" s="639">
        <v>0.1</v>
      </c>
      <c r="DA18" s="639"/>
      <c r="DB18" s="639"/>
      <c r="DC18" s="639"/>
      <c r="DD18" s="592">
        <v>16158</v>
      </c>
      <c r="DE18" s="587"/>
      <c r="DF18" s="587"/>
      <c r="DG18" s="587"/>
      <c r="DH18" s="587"/>
      <c r="DI18" s="587"/>
      <c r="DJ18" s="587"/>
      <c r="DK18" s="587"/>
      <c r="DL18" s="587"/>
      <c r="DM18" s="587"/>
      <c r="DN18" s="587"/>
      <c r="DO18" s="587"/>
      <c r="DP18" s="588"/>
      <c r="DQ18" s="592">
        <v>16158</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1003</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2012</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20415097</v>
      </c>
      <c r="S20" s="587"/>
      <c r="T20" s="587"/>
      <c r="U20" s="587"/>
      <c r="V20" s="587"/>
      <c r="W20" s="587"/>
      <c r="X20" s="587"/>
      <c r="Y20" s="588"/>
      <c r="Z20" s="639">
        <v>66.900000000000006</v>
      </c>
      <c r="AA20" s="639"/>
      <c r="AB20" s="639"/>
      <c r="AC20" s="639"/>
      <c r="AD20" s="640">
        <v>18892563</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2012</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30217846</v>
      </c>
      <c r="CS20" s="587"/>
      <c r="CT20" s="587"/>
      <c r="CU20" s="587"/>
      <c r="CV20" s="587"/>
      <c r="CW20" s="587"/>
      <c r="CX20" s="587"/>
      <c r="CY20" s="588"/>
      <c r="CZ20" s="639">
        <v>100</v>
      </c>
      <c r="DA20" s="639"/>
      <c r="DB20" s="639"/>
      <c r="DC20" s="639"/>
      <c r="DD20" s="592">
        <v>3389804</v>
      </c>
      <c r="DE20" s="587"/>
      <c r="DF20" s="587"/>
      <c r="DG20" s="587"/>
      <c r="DH20" s="587"/>
      <c r="DI20" s="587"/>
      <c r="DJ20" s="587"/>
      <c r="DK20" s="587"/>
      <c r="DL20" s="587"/>
      <c r="DM20" s="587"/>
      <c r="DN20" s="587"/>
      <c r="DO20" s="587"/>
      <c r="DP20" s="588"/>
      <c r="DQ20" s="592">
        <v>22180887</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5091</v>
      </c>
      <c r="S21" s="587"/>
      <c r="T21" s="587"/>
      <c r="U21" s="587"/>
      <c r="V21" s="587"/>
      <c r="W21" s="587"/>
      <c r="X21" s="587"/>
      <c r="Y21" s="588"/>
      <c r="Z21" s="639">
        <v>0</v>
      </c>
      <c r="AA21" s="639"/>
      <c r="AB21" s="639"/>
      <c r="AC21" s="639"/>
      <c r="AD21" s="640">
        <v>5091</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2012</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259806</v>
      </c>
      <c r="S22" s="587"/>
      <c r="T22" s="587"/>
      <c r="U22" s="587"/>
      <c r="V22" s="587"/>
      <c r="W22" s="587"/>
      <c r="X22" s="587"/>
      <c r="Y22" s="588"/>
      <c r="Z22" s="639">
        <v>0.9</v>
      </c>
      <c r="AA22" s="639"/>
      <c r="AB22" s="639"/>
      <c r="AC22" s="639"/>
      <c r="AD22" s="640" t="s">
        <v>113</v>
      </c>
      <c r="AE22" s="640"/>
      <c r="AF22" s="640"/>
      <c r="AG22" s="640"/>
      <c r="AH22" s="640"/>
      <c r="AI22" s="640"/>
      <c r="AJ22" s="640"/>
      <c r="AK22" s="640"/>
      <c r="AL22" s="609" t="s">
        <v>113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430490</v>
      </c>
      <c r="S23" s="587"/>
      <c r="T23" s="587"/>
      <c r="U23" s="587"/>
      <c r="V23" s="587"/>
      <c r="W23" s="587"/>
      <c r="X23" s="587"/>
      <c r="Y23" s="588"/>
      <c r="Z23" s="639">
        <v>1.4</v>
      </c>
      <c r="AA23" s="639"/>
      <c r="AB23" s="639"/>
      <c r="AC23" s="639"/>
      <c r="AD23" s="640">
        <v>8552</v>
      </c>
      <c r="AE23" s="640"/>
      <c r="AF23" s="640"/>
      <c r="AG23" s="640"/>
      <c r="AH23" s="640"/>
      <c r="AI23" s="640"/>
      <c r="AJ23" s="640"/>
      <c r="AK23" s="640"/>
      <c r="AL23" s="609">
        <v>0</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21148</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13430217</v>
      </c>
      <c r="CS24" s="637"/>
      <c r="CT24" s="637"/>
      <c r="CU24" s="637"/>
      <c r="CV24" s="637"/>
      <c r="CW24" s="637"/>
      <c r="CX24" s="637"/>
      <c r="CY24" s="684"/>
      <c r="CZ24" s="688">
        <v>44.4</v>
      </c>
      <c r="DA24" s="689"/>
      <c r="DB24" s="689"/>
      <c r="DC24" s="690"/>
      <c r="DD24" s="683">
        <v>11010173</v>
      </c>
      <c r="DE24" s="637"/>
      <c r="DF24" s="637"/>
      <c r="DG24" s="637"/>
      <c r="DH24" s="637"/>
      <c r="DI24" s="637"/>
      <c r="DJ24" s="637"/>
      <c r="DK24" s="684"/>
      <c r="DL24" s="683">
        <v>9735350</v>
      </c>
      <c r="DM24" s="637"/>
      <c r="DN24" s="637"/>
      <c r="DO24" s="637"/>
      <c r="DP24" s="637"/>
      <c r="DQ24" s="637"/>
      <c r="DR24" s="637"/>
      <c r="DS24" s="637"/>
      <c r="DT24" s="637"/>
      <c r="DU24" s="637"/>
      <c r="DV24" s="684"/>
      <c r="DW24" s="685">
        <v>48.7</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2426054</v>
      </c>
      <c r="S25" s="587"/>
      <c r="T25" s="587"/>
      <c r="U25" s="587"/>
      <c r="V25" s="587"/>
      <c r="W25" s="587"/>
      <c r="X25" s="587"/>
      <c r="Y25" s="588"/>
      <c r="Z25" s="639">
        <v>7.9</v>
      </c>
      <c r="AA25" s="639"/>
      <c r="AB25" s="639"/>
      <c r="AC25" s="639"/>
      <c r="AD25" s="640" t="s">
        <v>113</v>
      </c>
      <c r="AE25" s="640"/>
      <c r="AF25" s="640"/>
      <c r="AG25" s="640"/>
      <c r="AH25" s="640"/>
      <c r="AI25" s="640"/>
      <c r="AJ25" s="640"/>
      <c r="AK25" s="640"/>
      <c r="AL25" s="609" t="s">
        <v>113</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4409785</v>
      </c>
      <c r="CS25" s="605"/>
      <c r="CT25" s="605"/>
      <c r="CU25" s="605"/>
      <c r="CV25" s="605"/>
      <c r="CW25" s="605"/>
      <c r="CX25" s="605"/>
      <c r="CY25" s="606"/>
      <c r="CZ25" s="589">
        <v>14.6</v>
      </c>
      <c r="DA25" s="607"/>
      <c r="DB25" s="607"/>
      <c r="DC25" s="608"/>
      <c r="DD25" s="592">
        <v>3996532</v>
      </c>
      <c r="DE25" s="605"/>
      <c r="DF25" s="605"/>
      <c r="DG25" s="605"/>
      <c r="DH25" s="605"/>
      <c r="DI25" s="605"/>
      <c r="DJ25" s="605"/>
      <c r="DK25" s="606"/>
      <c r="DL25" s="592">
        <v>3859274</v>
      </c>
      <c r="DM25" s="605"/>
      <c r="DN25" s="605"/>
      <c r="DO25" s="605"/>
      <c r="DP25" s="605"/>
      <c r="DQ25" s="605"/>
      <c r="DR25" s="605"/>
      <c r="DS25" s="605"/>
      <c r="DT25" s="605"/>
      <c r="DU25" s="605"/>
      <c r="DV25" s="606"/>
      <c r="DW25" s="609">
        <v>19.3</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2794347</v>
      </c>
      <c r="CS26" s="587"/>
      <c r="CT26" s="587"/>
      <c r="CU26" s="587"/>
      <c r="CV26" s="587"/>
      <c r="CW26" s="587"/>
      <c r="CX26" s="587"/>
      <c r="CY26" s="588"/>
      <c r="CZ26" s="589">
        <v>9.1999999999999993</v>
      </c>
      <c r="DA26" s="607"/>
      <c r="DB26" s="607"/>
      <c r="DC26" s="608"/>
      <c r="DD26" s="592">
        <v>2590778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1821733</v>
      </c>
      <c r="S27" s="587"/>
      <c r="T27" s="587"/>
      <c r="U27" s="587"/>
      <c r="V27" s="587"/>
      <c r="W27" s="587"/>
      <c r="X27" s="587"/>
      <c r="Y27" s="588"/>
      <c r="Z27" s="639">
        <v>6</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4063720</v>
      </c>
      <c r="BH27" s="587"/>
      <c r="BI27" s="587"/>
      <c r="BJ27" s="587"/>
      <c r="BK27" s="587"/>
      <c r="BL27" s="587"/>
      <c r="BM27" s="587"/>
      <c r="BN27" s="588"/>
      <c r="BO27" s="639">
        <v>100</v>
      </c>
      <c r="BP27" s="639"/>
      <c r="BQ27" s="639"/>
      <c r="BR27" s="639"/>
      <c r="BS27" s="592">
        <v>252610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2966609</v>
      </c>
      <c r="CS27" s="605"/>
      <c r="CT27" s="605"/>
      <c r="CU27" s="605"/>
      <c r="CV27" s="605"/>
      <c r="CW27" s="605"/>
      <c r="CX27" s="605"/>
      <c r="CY27" s="606"/>
      <c r="CZ27" s="589">
        <v>9.8000000000000007</v>
      </c>
      <c r="DA27" s="607"/>
      <c r="DB27" s="607"/>
      <c r="DC27" s="608"/>
      <c r="DD27" s="592">
        <v>1180156</v>
      </c>
      <c r="DE27" s="605"/>
      <c r="DF27" s="605"/>
      <c r="DG27" s="605"/>
      <c r="DH27" s="605"/>
      <c r="DI27" s="605"/>
      <c r="DJ27" s="605"/>
      <c r="DK27" s="606"/>
      <c r="DL27" s="592">
        <v>1170522</v>
      </c>
      <c r="DM27" s="605"/>
      <c r="DN27" s="605"/>
      <c r="DO27" s="605"/>
      <c r="DP27" s="605"/>
      <c r="DQ27" s="605"/>
      <c r="DR27" s="605"/>
      <c r="DS27" s="605"/>
      <c r="DT27" s="605"/>
      <c r="DU27" s="605"/>
      <c r="DV27" s="606"/>
      <c r="DW27" s="609">
        <v>5.9</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109513</v>
      </c>
      <c r="S28" s="587"/>
      <c r="T28" s="587"/>
      <c r="U28" s="587"/>
      <c r="V28" s="587"/>
      <c r="W28" s="587"/>
      <c r="X28" s="587"/>
      <c r="Y28" s="588"/>
      <c r="Z28" s="639">
        <v>0.4</v>
      </c>
      <c r="AA28" s="639"/>
      <c r="AB28" s="639"/>
      <c r="AC28" s="639"/>
      <c r="AD28" s="640">
        <v>9965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6053823</v>
      </c>
      <c r="CS28" s="587"/>
      <c r="CT28" s="587"/>
      <c r="CU28" s="587"/>
      <c r="CV28" s="587"/>
      <c r="CW28" s="587"/>
      <c r="CX28" s="587"/>
      <c r="CY28" s="588"/>
      <c r="CZ28" s="589">
        <v>20</v>
      </c>
      <c r="DA28" s="607"/>
      <c r="DB28" s="607"/>
      <c r="DC28" s="608"/>
      <c r="DD28" s="592">
        <v>5833485</v>
      </c>
      <c r="DE28" s="587"/>
      <c r="DF28" s="587"/>
      <c r="DG28" s="587"/>
      <c r="DH28" s="587"/>
      <c r="DI28" s="587"/>
      <c r="DJ28" s="587"/>
      <c r="DK28" s="588"/>
      <c r="DL28" s="592">
        <v>4705554</v>
      </c>
      <c r="DM28" s="587"/>
      <c r="DN28" s="587"/>
      <c r="DO28" s="587"/>
      <c r="DP28" s="587"/>
      <c r="DQ28" s="587"/>
      <c r="DR28" s="587"/>
      <c r="DS28" s="587"/>
      <c r="DT28" s="587"/>
      <c r="DU28" s="587"/>
      <c r="DV28" s="588"/>
      <c r="DW28" s="609">
        <v>23.5</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49585</v>
      </c>
      <c r="S29" s="587"/>
      <c r="T29" s="587"/>
      <c r="U29" s="587"/>
      <c r="V29" s="587"/>
      <c r="W29" s="587"/>
      <c r="X29" s="587"/>
      <c r="Y29" s="588"/>
      <c r="Z29" s="639">
        <v>0.2</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6053419</v>
      </c>
      <c r="CS29" s="605"/>
      <c r="CT29" s="605"/>
      <c r="CU29" s="605"/>
      <c r="CV29" s="605"/>
      <c r="CW29" s="605"/>
      <c r="CX29" s="605"/>
      <c r="CY29" s="606"/>
      <c r="CZ29" s="589">
        <v>20</v>
      </c>
      <c r="DA29" s="607"/>
      <c r="DB29" s="607"/>
      <c r="DC29" s="608"/>
      <c r="DD29" s="592">
        <v>5833081</v>
      </c>
      <c r="DE29" s="605"/>
      <c r="DF29" s="605"/>
      <c r="DG29" s="605"/>
      <c r="DH29" s="605"/>
      <c r="DI29" s="605"/>
      <c r="DJ29" s="605"/>
      <c r="DK29" s="606"/>
      <c r="DL29" s="592">
        <v>4705150</v>
      </c>
      <c r="DM29" s="605"/>
      <c r="DN29" s="605"/>
      <c r="DO29" s="605"/>
      <c r="DP29" s="605"/>
      <c r="DQ29" s="605"/>
      <c r="DR29" s="605"/>
      <c r="DS29" s="605"/>
      <c r="DT29" s="605"/>
      <c r="DU29" s="605"/>
      <c r="DV29" s="606"/>
      <c r="DW29" s="609">
        <v>23.5</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41664</v>
      </c>
      <c r="S30" s="587"/>
      <c r="T30" s="587"/>
      <c r="U30" s="587"/>
      <c r="V30" s="587"/>
      <c r="W30" s="587"/>
      <c r="X30" s="587"/>
      <c r="Y30" s="588"/>
      <c r="Z30" s="639">
        <v>0.1</v>
      </c>
      <c r="AA30" s="639"/>
      <c r="AB30" s="639"/>
      <c r="AC30" s="639"/>
      <c r="AD30" s="640" t="s">
        <v>113</v>
      </c>
      <c r="AE30" s="640"/>
      <c r="AF30" s="640"/>
      <c r="AG30" s="640"/>
      <c r="AH30" s="640"/>
      <c r="AI30" s="640"/>
      <c r="AJ30" s="640"/>
      <c r="AK30" s="640"/>
      <c r="AL30" s="609" t="s">
        <v>113</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99.1</v>
      </c>
      <c r="BH30" s="653"/>
      <c r="BI30" s="653"/>
      <c r="BJ30" s="653"/>
      <c r="BK30" s="653"/>
      <c r="BL30" s="653"/>
      <c r="BM30" s="654">
        <v>98</v>
      </c>
      <c r="BN30" s="653"/>
      <c r="BO30" s="653"/>
      <c r="BP30" s="653"/>
      <c r="BQ30" s="655"/>
      <c r="BR30" s="652">
        <v>99.2</v>
      </c>
      <c r="BS30" s="653"/>
      <c r="BT30" s="653"/>
      <c r="BU30" s="653"/>
      <c r="BV30" s="653"/>
      <c r="BW30" s="653"/>
      <c r="BX30" s="654">
        <v>98</v>
      </c>
      <c r="BY30" s="653"/>
      <c r="BZ30" s="653"/>
      <c r="CA30" s="653"/>
      <c r="CB30" s="655"/>
      <c r="CD30" s="658"/>
      <c r="CE30" s="659"/>
      <c r="CF30" s="623" t="s">
        <v>290</v>
      </c>
      <c r="CG30" s="620"/>
      <c r="CH30" s="620"/>
      <c r="CI30" s="620"/>
      <c r="CJ30" s="620"/>
      <c r="CK30" s="620"/>
      <c r="CL30" s="620"/>
      <c r="CM30" s="620"/>
      <c r="CN30" s="620"/>
      <c r="CO30" s="620"/>
      <c r="CP30" s="620"/>
      <c r="CQ30" s="621"/>
      <c r="CR30" s="586">
        <v>5543496</v>
      </c>
      <c r="CS30" s="587"/>
      <c r="CT30" s="587"/>
      <c r="CU30" s="587"/>
      <c r="CV30" s="587"/>
      <c r="CW30" s="587"/>
      <c r="CX30" s="587"/>
      <c r="CY30" s="588"/>
      <c r="CZ30" s="589">
        <v>18.3</v>
      </c>
      <c r="DA30" s="607"/>
      <c r="DB30" s="607"/>
      <c r="DC30" s="608"/>
      <c r="DD30" s="592">
        <v>5323158</v>
      </c>
      <c r="DE30" s="587"/>
      <c r="DF30" s="587"/>
      <c r="DG30" s="587"/>
      <c r="DH30" s="587"/>
      <c r="DI30" s="587"/>
      <c r="DJ30" s="587"/>
      <c r="DK30" s="588"/>
      <c r="DL30" s="592">
        <v>4195227</v>
      </c>
      <c r="DM30" s="587"/>
      <c r="DN30" s="587"/>
      <c r="DO30" s="587"/>
      <c r="DP30" s="587"/>
      <c r="DQ30" s="587"/>
      <c r="DR30" s="587"/>
      <c r="DS30" s="587"/>
      <c r="DT30" s="587"/>
      <c r="DU30" s="587"/>
      <c r="DV30" s="588"/>
      <c r="DW30" s="609">
        <v>21</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413698</v>
      </c>
      <c r="S31" s="587"/>
      <c r="T31" s="587"/>
      <c r="U31" s="587"/>
      <c r="V31" s="587"/>
      <c r="W31" s="587"/>
      <c r="X31" s="587"/>
      <c r="Y31" s="588"/>
      <c r="Z31" s="639">
        <v>1.4</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99.2</v>
      </c>
      <c r="BH31" s="605"/>
      <c r="BI31" s="605"/>
      <c r="BJ31" s="605"/>
      <c r="BK31" s="605"/>
      <c r="BL31" s="605"/>
      <c r="BM31" s="641">
        <v>98.3</v>
      </c>
      <c r="BN31" s="651"/>
      <c r="BO31" s="651"/>
      <c r="BP31" s="651"/>
      <c r="BQ31" s="615"/>
      <c r="BR31" s="650">
        <v>99.3</v>
      </c>
      <c r="BS31" s="605"/>
      <c r="BT31" s="605"/>
      <c r="BU31" s="605"/>
      <c r="BV31" s="605"/>
      <c r="BW31" s="605"/>
      <c r="BX31" s="641">
        <v>98.2</v>
      </c>
      <c r="BY31" s="651"/>
      <c r="BZ31" s="651"/>
      <c r="CA31" s="651"/>
      <c r="CB31" s="615"/>
      <c r="CD31" s="658"/>
      <c r="CE31" s="659"/>
      <c r="CF31" s="623" t="s">
        <v>294</v>
      </c>
      <c r="CG31" s="620"/>
      <c r="CH31" s="620"/>
      <c r="CI31" s="620"/>
      <c r="CJ31" s="620"/>
      <c r="CK31" s="620"/>
      <c r="CL31" s="620"/>
      <c r="CM31" s="620"/>
      <c r="CN31" s="620"/>
      <c r="CO31" s="620"/>
      <c r="CP31" s="620"/>
      <c r="CQ31" s="621"/>
      <c r="CR31" s="586">
        <v>509923</v>
      </c>
      <c r="CS31" s="605"/>
      <c r="CT31" s="605"/>
      <c r="CU31" s="605"/>
      <c r="CV31" s="605"/>
      <c r="CW31" s="605"/>
      <c r="CX31" s="605"/>
      <c r="CY31" s="606"/>
      <c r="CZ31" s="589">
        <v>1.7</v>
      </c>
      <c r="DA31" s="607"/>
      <c r="DB31" s="607"/>
      <c r="DC31" s="608"/>
      <c r="DD31" s="592">
        <v>509923</v>
      </c>
      <c r="DE31" s="605"/>
      <c r="DF31" s="605"/>
      <c r="DG31" s="605"/>
      <c r="DH31" s="605"/>
      <c r="DI31" s="605"/>
      <c r="DJ31" s="605"/>
      <c r="DK31" s="606"/>
      <c r="DL31" s="592">
        <v>509923</v>
      </c>
      <c r="DM31" s="605"/>
      <c r="DN31" s="605"/>
      <c r="DO31" s="605"/>
      <c r="DP31" s="605"/>
      <c r="DQ31" s="605"/>
      <c r="DR31" s="605"/>
      <c r="DS31" s="605"/>
      <c r="DT31" s="605"/>
      <c r="DU31" s="605"/>
      <c r="DV31" s="606"/>
      <c r="DW31" s="609">
        <v>2.6</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825619</v>
      </c>
      <c r="S32" s="587"/>
      <c r="T32" s="587"/>
      <c r="U32" s="587"/>
      <c r="V32" s="587"/>
      <c r="W32" s="587"/>
      <c r="X32" s="587"/>
      <c r="Y32" s="588"/>
      <c r="Z32" s="639">
        <v>2.7</v>
      </c>
      <c r="AA32" s="639"/>
      <c r="AB32" s="639"/>
      <c r="AC32" s="639"/>
      <c r="AD32" s="640">
        <v>6727</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v>
      </c>
      <c r="BH32" s="571"/>
      <c r="BI32" s="571"/>
      <c r="BJ32" s="571"/>
      <c r="BK32" s="571"/>
      <c r="BL32" s="571"/>
      <c r="BM32" s="634">
        <v>97.6</v>
      </c>
      <c r="BN32" s="571"/>
      <c r="BO32" s="571"/>
      <c r="BP32" s="571"/>
      <c r="BQ32" s="628"/>
      <c r="BR32" s="649">
        <v>99</v>
      </c>
      <c r="BS32" s="571"/>
      <c r="BT32" s="571"/>
      <c r="BU32" s="571"/>
      <c r="BV32" s="571"/>
      <c r="BW32" s="571"/>
      <c r="BX32" s="634">
        <v>97.6</v>
      </c>
      <c r="BY32" s="571"/>
      <c r="BZ32" s="571"/>
      <c r="CA32" s="571"/>
      <c r="CB32" s="628"/>
      <c r="CD32" s="660"/>
      <c r="CE32" s="661"/>
      <c r="CF32" s="623" t="s">
        <v>297</v>
      </c>
      <c r="CG32" s="620"/>
      <c r="CH32" s="620"/>
      <c r="CI32" s="620"/>
      <c r="CJ32" s="620"/>
      <c r="CK32" s="620"/>
      <c r="CL32" s="620"/>
      <c r="CM32" s="620"/>
      <c r="CN32" s="620"/>
      <c r="CO32" s="620"/>
      <c r="CP32" s="620"/>
      <c r="CQ32" s="621"/>
      <c r="CR32" s="586">
        <v>404</v>
      </c>
      <c r="CS32" s="587"/>
      <c r="CT32" s="587"/>
      <c r="CU32" s="587"/>
      <c r="CV32" s="587"/>
      <c r="CW32" s="587"/>
      <c r="CX32" s="587"/>
      <c r="CY32" s="588"/>
      <c r="CZ32" s="589">
        <v>0</v>
      </c>
      <c r="DA32" s="607"/>
      <c r="DB32" s="607"/>
      <c r="DC32" s="608"/>
      <c r="DD32" s="592">
        <v>404</v>
      </c>
      <c r="DE32" s="587"/>
      <c r="DF32" s="587"/>
      <c r="DG32" s="587"/>
      <c r="DH32" s="587"/>
      <c r="DI32" s="587"/>
      <c r="DJ32" s="587"/>
      <c r="DK32" s="588"/>
      <c r="DL32" s="592">
        <v>404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3706200</v>
      </c>
      <c r="S33" s="587"/>
      <c r="T33" s="587"/>
      <c r="U33" s="587"/>
      <c r="V33" s="587"/>
      <c r="W33" s="587"/>
      <c r="X33" s="587"/>
      <c r="Y33" s="588"/>
      <c r="Z33" s="639">
        <v>12.1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12984603</v>
      </c>
      <c r="CS33" s="605"/>
      <c r="CT33" s="605"/>
      <c r="CU33" s="605"/>
      <c r="CV33" s="605"/>
      <c r="CW33" s="605"/>
      <c r="CX33" s="605"/>
      <c r="CY33" s="606"/>
      <c r="CZ33" s="589">
        <v>43</v>
      </c>
      <c r="DA33" s="607"/>
      <c r="DB33" s="607"/>
      <c r="DC33" s="608"/>
      <c r="DD33" s="592">
        <v>10126761</v>
      </c>
      <c r="DE33" s="605"/>
      <c r="DF33" s="605"/>
      <c r="DG33" s="605"/>
      <c r="DH33" s="605"/>
      <c r="DI33" s="605"/>
      <c r="DJ33" s="605"/>
      <c r="DK33" s="606"/>
      <c r="DL33" s="592">
        <v>7075188</v>
      </c>
      <c r="DM33" s="605"/>
      <c r="DN33" s="605"/>
      <c r="DO33" s="605"/>
      <c r="DP33" s="605"/>
      <c r="DQ33" s="605"/>
      <c r="DR33" s="605"/>
      <c r="DS33" s="605"/>
      <c r="DT33" s="605"/>
      <c r="DU33" s="605"/>
      <c r="DV33" s="606"/>
      <c r="DW33" s="609">
        <v>35.4</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3196682</v>
      </c>
      <c r="CS34" s="587"/>
      <c r="CT34" s="587"/>
      <c r="CU34" s="587"/>
      <c r="CV34" s="587"/>
      <c r="CW34" s="587"/>
      <c r="CX34" s="587"/>
      <c r="CY34" s="588"/>
      <c r="CZ34" s="589">
        <v>10.6</v>
      </c>
      <c r="DA34" s="607"/>
      <c r="DB34" s="607"/>
      <c r="DC34" s="608"/>
      <c r="DD34" s="592">
        <v>2240435</v>
      </c>
      <c r="DE34" s="587"/>
      <c r="DF34" s="587"/>
      <c r="DG34" s="587"/>
      <c r="DH34" s="587"/>
      <c r="DI34" s="587"/>
      <c r="DJ34" s="587"/>
      <c r="DK34" s="588"/>
      <c r="DL34" s="592">
        <v>1718520</v>
      </c>
      <c r="DM34" s="587"/>
      <c r="DN34" s="587"/>
      <c r="DO34" s="587"/>
      <c r="DP34" s="587"/>
      <c r="DQ34" s="587"/>
      <c r="DR34" s="587"/>
      <c r="DS34" s="587"/>
      <c r="DT34" s="587"/>
      <c r="DU34" s="587"/>
      <c r="DV34" s="588"/>
      <c r="DW34" s="609">
        <v>8.6</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1072500</v>
      </c>
      <c r="S35" s="587"/>
      <c r="T35" s="587"/>
      <c r="U35" s="587"/>
      <c r="V35" s="587"/>
      <c r="W35" s="587"/>
      <c r="X35" s="587"/>
      <c r="Y35" s="588"/>
      <c r="Z35" s="639">
        <v>3.5</v>
      </c>
      <c r="AA35" s="639"/>
      <c r="AB35" s="639"/>
      <c r="AC35" s="639"/>
      <c r="AD35" s="640" t="s">
        <v>113</v>
      </c>
      <c r="AE35" s="640"/>
      <c r="AF35" s="640"/>
      <c r="AG35" s="640"/>
      <c r="AH35" s="640"/>
      <c r="AI35" s="640"/>
      <c r="AJ35" s="640"/>
      <c r="AK35" s="640"/>
      <c r="AL35" s="609" t="s">
        <v>113</v>
      </c>
      <c r="AM35" s="641"/>
      <c r="AN35" s="641"/>
      <c r="AO35" s="642"/>
      <c r="AP35" s="186"/>
      <c r="AQ35" s="643" t="s">
        <v>305</v>
      </c>
      <c r="AR35" s="644"/>
      <c r="AS35" s="644"/>
      <c r="AT35" s="644"/>
      <c r="AU35" s="644"/>
      <c r="AV35" s="644"/>
      <c r="AW35" s="644"/>
      <c r="AX35" s="644"/>
      <c r="AY35" s="645"/>
      <c r="AZ35" s="636">
        <v>5132638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75231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215660</v>
      </c>
      <c r="CS35" s="605"/>
      <c r="CT35" s="605"/>
      <c r="CU35" s="605"/>
      <c r="CV35" s="605"/>
      <c r="CW35" s="605"/>
      <c r="CX35" s="605"/>
      <c r="CY35" s="606"/>
      <c r="CZ35" s="589">
        <v>0.7</v>
      </c>
      <c r="DA35" s="607"/>
      <c r="DB35" s="607"/>
      <c r="DC35" s="608"/>
      <c r="DD35" s="592">
        <v>194255</v>
      </c>
      <c r="DE35" s="605"/>
      <c r="DF35" s="605"/>
      <c r="DG35" s="605"/>
      <c r="DH35" s="605"/>
      <c r="DI35" s="605"/>
      <c r="DJ35" s="605"/>
      <c r="DK35" s="606"/>
      <c r="DL35" s="592">
        <v>180867</v>
      </c>
      <c r="DM35" s="605"/>
      <c r="DN35" s="605"/>
      <c r="DO35" s="605"/>
      <c r="DP35" s="605"/>
      <c r="DQ35" s="605"/>
      <c r="DR35" s="605"/>
      <c r="DS35" s="605"/>
      <c r="DT35" s="605"/>
      <c r="DU35" s="605"/>
      <c r="DV35" s="606"/>
      <c r="DW35" s="609">
        <v>0.9</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30525698</v>
      </c>
      <c r="S36" s="627"/>
      <c r="T36" s="627"/>
      <c r="U36" s="627"/>
      <c r="V36" s="627"/>
      <c r="W36" s="627"/>
      <c r="X36" s="627"/>
      <c r="Y36" s="630"/>
      <c r="Z36" s="631">
        <v>100</v>
      </c>
      <c r="AA36" s="631"/>
      <c r="AB36" s="631"/>
      <c r="AC36" s="631"/>
      <c r="AD36" s="632">
        <v>18922898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1794448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55842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4266218</v>
      </c>
      <c r="CS36" s="587"/>
      <c r="CT36" s="587"/>
      <c r="CU36" s="587"/>
      <c r="CV36" s="587"/>
      <c r="CW36" s="587"/>
      <c r="CX36" s="587"/>
      <c r="CY36" s="588"/>
      <c r="CZ36" s="589">
        <v>14.1</v>
      </c>
      <c r="DA36" s="607"/>
      <c r="DB36" s="607"/>
      <c r="DC36" s="608"/>
      <c r="DD36" s="592">
        <v>3201811</v>
      </c>
      <c r="DE36" s="587"/>
      <c r="DF36" s="587"/>
      <c r="DG36" s="587"/>
      <c r="DH36" s="587"/>
      <c r="DI36" s="587"/>
      <c r="DJ36" s="587"/>
      <c r="DK36" s="588"/>
      <c r="DL36" s="592">
        <v>2674965</v>
      </c>
      <c r="DM36" s="587"/>
      <c r="DN36" s="587"/>
      <c r="DO36" s="587"/>
      <c r="DP36" s="587"/>
      <c r="DQ36" s="587"/>
      <c r="DR36" s="587"/>
      <c r="DS36" s="587"/>
      <c r="DT36" s="587"/>
      <c r="DU36" s="587"/>
      <c r="DV36" s="588"/>
      <c r="DW36" s="609">
        <v>13.4</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1028231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5474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1632779</v>
      </c>
      <c r="CS37" s="605"/>
      <c r="CT37" s="605"/>
      <c r="CU37" s="605"/>
      <c r="CV37" s="605"/>
      <c r="CW37" s="605"/>
      <c r="CX37" s="605"/>
      <c r="CY37" s="606"/>
      <c r="CZ37" s="589">
        <v>5.4</v>
      </c>
      <c r="DA37" s="607"/>
      <c r="DB37" s="607"/>
      <c r="DC37" s="608"/>
      <c r="DD37" s="592">
        <v>1579369</v>
      </c>
      <c r="DE37" s="605"/>
      <c r="DF37" s="605"/>
      <c r="DG37" s="605"/>
      <c r="DH37" s="605"/>
      <c r="DI37" s="605"/>
      <c r="DJ37" s="605"/>
      <c r="DK37" s="606"/>
      <c r="DL37" s="592">
        <v>1578761</v>
      </c>
      <c r="DM37" s="605"/>
      <c r="DN37" s="605"/>
      <c r="DO37" s="605"/>
      <c r="DP37" s="605"/>
      <c r="DQ37" s="605"/>
      <c r="DR37" s="605"/>
      <c r="DS37" s="605"/>
      <c r="DT37" s="605"/>
      <c r="DU37" s="605"/>
      <c r="DV37" s="606"/>
      <c r="DW37" s="609">
        <v>7.9</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286500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9198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3822701</v>
      </c>
      <c r="CS38" s="587"/>
      <c r="CT38" s="587"/>
      <c r="CU38" s="587"/>
      <c r="CV38" s="587"/>
      <c r="CW38" s="587"/>
      <c r="CX38" s="587"/>
      <c r="CY38" s="588"/>
      <c r="CZ38" s="589">
        <v>12.7</v>
      </c>
      <c r="DA38" s="607"/>
      <c r="DB38" s="607"/>
      <c r="DC38" s="608"/>
      <c r="DD38" s="592">
        <v>3612866</v>
      </c>
      <c r="DE38" s="587"/>
      <c r="DF38" s="587"/>
      <c r="DG38" s="587"/>
      <c r="DH38" s="587"/>
      <c r="DI38" s="587"/>
      <c r="DJ38" s="587"/>
      <c r="DK38" s="588"/>
      <c r="DL38" s="592">
        <v>2500836</v>
      </c>
      <c r="DM38" s="587"/>
      <c r="DN38" s="587"/>
      <c r="DO38" s="587"/>
      <c r="DP38" s="587"/>
      <c r="DQ38" s="587"/>
      <c r="DR38" s="587"/>
      <c r="DS38" s="587"/>
      <c r="DT38" s="587"/>
      <c r="DU38" s="587"/>
      <c r="DV38" s="588"/>
      <c r="DW38" s="609">
        <v>12.5</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v>281706</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93</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773921</v>
      </c>
      <c r="CS39" s="605"/>
      <c r="CT39" s="605"/>
      <c r="CU39" s="605"/>
      <c r="CV39" s="605"/>
      <c r="CW39" s="605"/>
      <c r="CX39" s="605"/>
      <c r="CY39" s="606"/>
      <c r="CZ39" s="589">
        <v>2.6</v>
      </c>
      <c r="DA39" s="607"/>
      <c r="DB39" s="607"/>
      <c r="DC39" s="608"/>
      <c r="DD39" s="592">
        <v>394473</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325862</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103</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709421</v>
      </c>
      <c r="CS40" s="587"/>
      <c r="CT40" s="587"/>
      <c r="CU40" s="587"/>
      <c r="CV40" s="587"/>
      <c r="CW40" s="587"/>
      <c r="CX40" s="587"/>
      <c r="CY40" s="588"/>
      <c r="CZ40" s="589">
        <v>2.2999999999999998</v>
      </c>
      <c r="DA40" s="607"/>
      <c r="DB40" s="607"/>
      <c r="DC40" s="608"/>
      <c r="DD40" s="592">
        <v>482921</v>
      </c>
      <c r="DE40" s="587"/>
      <c r="DF40" s="587"/>
      <c r="DG40" s="587"/>
      <c r="DH40" s="587"/>
      <c r="DI40" s="587"/>
      <c r="DJ40" s="587"/>
      <c r="DK40" s="588"/>
      <c r="DL40" s="592" t="s">
        <v>113</v>
      </c>
      <c r="DM40" s="587"/>
      <c r="DN40" s="587"/>
      <c r="DO40" s="587"/>
      <c r="DP40" s="587"/>
      <c r="DQ40" s="587"/>
      <c r="DR40" s="587"/>
      <c r="DS40" s="587"/>
      <c r="DT40" s="587"/>
      <c r="DU40" s="587"/>
      <c r="DV40" s="588"/>
      <c r="DW40" s="609" t="s">
        <v>113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1415891</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336</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3803026</v>
      </c>
      <c r="CS42" s="587"/>
      <c r="CT42" s="587"/>
      <c r="CU42" s="587"/>
      <c r="CV42" s="587"/>
      <c r="CW42" s="587"/>
      <c r="CX42" s="587"/>
      <c r="CY42" s="588"/>
      <c r="CZ42" s="589">
        <v>12.6</v>
      </c>
      <c r="DA42" s="590"/>
      <c r="DB42" s="590"/>
      <c r="DC42" s="591"/>
      <c r="DD42" s="592">
        <v>1043953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74251</v>
      </c>
      <c r="CS43" s="605"/>
      <c r="CT43" s="605"/>
      <c r="CU43" s="605"/>
      <c r="CV43" s="605"/>
      <c r="CW43" s="605"/>
      <c r="CX43" s="605"/>
      <c r="CY43" s="606"/>
      <c r="CZ43" s="589">
        <v>0.2</v>
      </c>
      <c r="DA43" s="607"/>
      <c r="DB43" s="607"/>
      <c r="DC43" s="608"/>
      <c r="DD43" s="592">
        <v>74251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332</v>
      </c>
      <c r="CD44" s="599" t="s">
        <v>286</v>
      </c>
      <c r="CE44" s="600"/>
      <c r="CF44" s="583" t="s">
        <v>333</v>
      </c>
      <c r="CG44" s="584"/>
      <c r="CH44" s="584"/>
      <c r="CI44" s="584"/>
      <c r="CJ44" s="584"/>
      <c r="CK44" s="584"/>
      <c r="CL44" s="584"/>
      <c r="CM44" s="584"/>
      <c r="CN44" s="584"/>
      <c r="CO44" s="584"/>
      <c r="CP44" s="584"/>
      <c r="CQ44" s="585"/>
      <c r="CR44" s="586">
        <v>3389804</v>
      </c>
      <c r="CS44" s="587"/>
      <c r="CT44" s="587"/>
      <c r="CU44" s="587"/>
      <c r="CV44" s="587"/>
      <c r="CW44" s="587"/>
      <c r="CX44" s="587"/>
      <c r="CY44" s="588"/>
      <c r="CZ44" s="589">
        <v>11.2</v>
      </c>
      <c r="DA44" s="590"/>
      <c r="DB44" s="590"/>
      <c r="DC44" s="591"/>
      <c r="DD44" s="592">
        <v>966451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334</v>
      </c>
      <c r="CG45" s="584"/>
      <c r="CH45" s="584"/>
      <c r="CI45" s="584"/>
      <c r="CJ45" s="584"/>
      <c r="CK45" s="584"/>
      <c r="CL45" s="584"/>
      <c r="CM45" s="584"/>
      <c r="CN45" s="584"/>
      <c r="CO45" s="584"/>
      <c r="CP45" s="584"/>
      <c r="CQ45" s="585"/>
      <c r="CR45" s="586">
        <v>1248795</v>
      </c>
      <c r="CS45" s="605"/>
      <c r="CT45" s="605"/>
      <c r="CU45" s="605"/>
      <c r="CV45" s="605"/>
      <c r="CW45" s="605"/>
      <c r="CX45" s="605"/>
      <c r="CY45" s="606"/>
      <c r="CZ45" s="589">
        <v>4.0999999999999996</v>
      </c>
      <c r="DA45" s="607"/>
      <c r="DB45" s="607"/>
      <c r="DC45" s="608"/>
      <c r="DD45" s="592">
        <v>160146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335</v>
      </c>
      <c r="CG46" s="584"/>
      <c r="CH46" s="584"/>
      <c r="CI46" s="584"/>
      <c r="CJ46" s="584"/>
      <c r="CK46" s="584"/>
      <c r="CL46" s="584"/>
      <c r="CM46" s="584"/>
      <c r="CN46" s="584"/>
      <c r="CO46" s="584"/>
      <c r="CP46" s="584"/>
      <c r="CQ46" s="585"/>
      <c r="CR46" s="586">
        <v>2002930</v>
      </c>
      <c r="CS46" s="587"/>
      <c r="CT46" s="587"/>
      <c r="CU46" s="587"/>
      <c r="CV46" s="587"/>
      <c r="CW46" s="587"/>
      <c r="CX46" s="587"/>
      <c r="CY46" s="588"/>
      <c r="CZ46" s="589">
        <v>6.6</v>
      </c>
      <c r="DA46" s="590"/>
      <c r="DB46" s="590"/>
      <c r="DC46" s="591"/>
      <c r="DD46" s="592">
        <v>797791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336</v>
      </c>
      <c r="CG47" s="584"/>
      <c r="CH47" s="584"/>
      <c r="CI47" s="584"/>
      <c r="CJ47" s="584"/>
      <c r="CK47" s="584"/>
      <c r="CL47" s="584"/>
      <c r="CM47" s="584"/>
      <c r="CN47" s="584"/>
      <c r="CO47" s="584"/>
      <c r="CP47" s="584"/>
      <c r="CQ47" s="585"/>
      <c r="CR47" s="586">
        <v>413222</v>
      </c>
      <c r="CS47" s="605"/>
      <c r="CT47" s="605"/>
      <c r="CU47" s="605"/>
      <c r="CV47" s="605"/>
      <c r="CW47" s="605"/>
      <c r="CX47" s="605"/>
      <c r="CY47" s="606"/>
      <c r="CZ47" s="589">
        <v>1.4</v>
      </c>
      <c r="DA47" s="607"/>
      <c r="DB47" s="607"/>
      <c r="DC47" s="608"/>
      <c r="DD47" s="592">
        <v>77502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337</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30217846</v>
      </c>
      <c r="CS49" s="571"/>
      <c r="CT49" s="571"/>
      <c r="CU49" s="571"/>
      <c r="CV49" s="571"/>
      <c r="CW49" s="571"/>
      <c r="CX49" s="571"/>
      <c r="CY49" s="572"/>
      <c r="CZ49" s="573">
        <v>100</v>
      </c>
      <c r="DA49" s="574"/>
      <c r="DB49" s="574"/>
      <c r="DC49" s="575"/>
      <c r="DD49" s="576">
        <v>22180887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362</v>
      </c>
      <c r="C7" s="1045"/>
      <c r="D7" s="1045"/>
      <c r="E7" s="1045"/>
      <c r="F7" s="1045"/>
      <c r="G7" s="1045"/>
      <c r="H7" s="1045"/>
      <c r="I7" s="1045"/>
      <c r="J7" s="1045"/>
      <c r="K7" s="1045"/>
      <c r="L7" s="1045"/>
      <c r="M7" s="1045"/>
      <c r="N7" s="1045"/>
      <c r="O7" s="1045"/>
      <c r="P7" s="1046"/>
      <c r="Q7" s="1098">
        <v>30365</v>
      </c>
      <c r="R7" s="1099"/>
      <c r="S7" s="1099"/>
      <c r="T7" s="1099"/>
      <c r="U7" s="1099"/>
      <c r="V7" s="1099">
        <v>30057</v>
      </c>
      <c r="W7" s="1099"/>
      <c r="X7" s="1099"/>
      <c r="Y7" s="1099"/>
      <c r="Z7" s="1099"/>
      <c r="AA7" s="1099">
        <v>307</v>
      </c>
      <c r="AB7" s="1099"/>
      <c r="AC7" s="1099"/>
      <c r="AD7" s="1099"/>
      <c r="AE7" s="1100"/>
      <c r="AF7" s="1101">
        <v>279</v>
      </c>
      <c r="AG7" s="1102"/>
      <c r="AH7" s="1102"/>
      <c r="AI7" s="1102"/>
      <c r="AJ7" s="1103"/>
      <c r="AK7" s="1085">
        <v>42</v>
      </c>
      <c r="AL7" s="1086"/>
      <c r="AM7" s="1086"/>
      <c r="AN7" s="1086"/>
      <c r="AO7" s="1086"/>
      <c r="AP7" s="1086">
        <v>36008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0</v>
      </c>
      <c r="CI7" s="1083"/>
      <c r="CJ7" s="1083"/>
      <c r="CK7" s="1083"/>
      <c r="CL7" s="1084"/>
      <c r="CM7" s="1082">
        <v>33</v>
      </c>
      <c r="CN7" s="1083"/>
      <c r="CO7" s="1083"/>
      <c r="CP7" s="1083"/>
      <c r="CQ7" s="1084"/>
      <c r="CR7" s="1082">
        <v>24</v>
      </c>
      <c r="CS7" s="1083"/>
      <c r="CT7" s="1083"/>
      <c r="CU7" s="1083"/>
      <c r="CV7" s="1084"/>
      <c r="CW7" s="1082">
        <v>3</v>
      </c>
      <c r="CX7" s="1083"/>
      <c r="CY7" s="1083"/>
      <c r="CZ7" s="1083"/>
      <c r="DA7" s="1084"/>
      <c r="DB7" s="983" t="s">
        <v>551</v>
      </c>
      <c r="DC7" s="984"/>
      <c r="DD7" s="984"/>
      <c r="DE7" s="984"/>
      <c r="DF7" s="985"/>
      <c r="DG7" s="983" t="s">
        <v>551</v>
      </c>
      <c r="DH7" s="984"/>
      <c r="DI7" s="984"/>
      <c r="DJ7" s="984"/>
      <c r="DK7" s="985"/>
      <c r="DL7" s="983" t="s">
        <v>551</v>
      </c>
      <c r="DM7" s="984"/>
      <c r="DN7" s="984"/>
      <c r="DO7" s="984"/>
      <c r="DP7" s="985"/>
      <c r="DQ7" s="983" t="s">
        <v>551</v>
      </c>
      <c r="DR7" s="984"/>
      <c r="DS7" s="984"/>
      <c r="DT7" s="984"/>
      <c r="DU7" s="985"/>
      <c r="DV7" s="1109"/>
      <c r="DW7" s="1110"/>
      <c r="DX7" s="1110"/>
      <c r="DY7" s="1110"/>
      <c r="DZ7" s="1111"/>
      <c r="EA7" s="205"/>
    </row>
    <row r="8" spans="1:131" s="206" customFormat="1" ht="26.25" customHeight="1" x14ac:dyDescent="0.15">
      <c r="A8" s="212">
        <v>2</v>
      </c>
      <c r="B8" s="1031" t="s">
        <v>363</v>
      </c>
      <c r="C8" s="1032"/>
      <c r="D8" s="1032"/>
      <c r="E8" s="1032"/>
      <c r="F8" s="1032"/>
      <c r="G8" s="1032"/>
      <c r="H8" s="1032"/>
      <c r="I8" s="1032"/>
      <c r="J8" s="1032"/>
      <c r="K8" s="1032"/>
      <c r="L8" s="1032"/>
      <c r="M8" s="1032"/>
      <c r="N8" s="1032"/>
      <c r="O8" s="1032"/>
      <c r="P8" s="1033"/>
      <c r="Q8" s="1037">
        <v>5</v>
      </c>
      <c r="R8" s="1038"/>
      <c r="S8" s="1038"/>
      <c r="T8" s="1038"/>
      <c r="U8" s="1038"/>
      <c r="V8" s="1038">
        <v>5</v>
      </c>
      <c r="W8" s="1038"/>
      <c r="X8" s="1038"/>
      <c r="Y8" s="1038"/>
      <c r="Z8" s="1038"/>
      <c r="AA8" s="1038">
        <v>0</v>
      </c>
      <c r="AB8" s="1038"/>
      <c r="AC8" s="1038"/>
      <c r="AD8" s="1038"/>
      <c r="AE8" s="1039"/>
      <c r="AF8" s="1013">
        <v>0</v>
      </c>
      <c r="AG8" s="1014"/>
      <c r="AH8" s="1014"/>
      <c r="AI8" s="1014"/>
      <c r="AJ8" s="1015"/>
      <c r="AK8" s="1080">
        <v>2</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2</v>
      </c>
      <c r="CI8" s="984"/>
      <c r="CJ8" s="984"/>
      <c r="CK8" s="984"/>
      <c r="CL8" s="985"/>
      <c r="CM8" s="983">
        <v>18</v>
      </c>
      <c r="CN8" s="984"/>
      <c r="CO8" s="984"/>
      <c r="CP8" s="984"/>
      <c r="CQ8" s="985"/>
      <c r="CR8" s="983">
        <v>11</v>
      </c>
      <c r="CS8" s="984"/>
      <c r="CT8" s="984"/>
      <c r="CU8" s="984"/>
      <c r="CV8" s="985"/>
      <c r="CW8" s="983" t="s">
        <v>551</v>
      </c>
      <c r="CX8" s="984"/>
      <c r="CY8" s="984"/>
      <c r="CZ8" s="984"/>
      <c r="DA8" s="985"/>
      <c r="DB8" s="983" t="s">
        <v>551</v>
      </c>
      <c r="DC8" s="984"/>
      <c r="DD8" s="984"/>
      <c r="DE8" s="984"/>
      <c r="DF8" s="985"/>
      <c r="DG8" s="983" t="s">
        <v>551</v>
      </c>
      <c r="DH8" s="984"/>
      <c r="DI8" s="984"/>
      <c r="DJ8" s="984"/>
      <c r="DK8" s="985"/>
      <c r="DL8" s="983" t="s">
        <v>551</v>
      </c>
      <c r="DM8" s="984"/>
      <c r="DN8" s="984"/>
      <c r="DO8" s="984"/>
      <c r="DP8" s="985"/>
      <c r="DQ8" s="983" t="s">
        <v>551</v>
      </c>
      <c r="DR8" s="984"/>
      <c r="DS8" s="984"/>
      <c r="DT8" s="984"/>
      <c r="DU8" s="985"/>
      <c r="DV8" s="986"/>
      <c r="DW8" s="987"/>
      <c r="DX8" s="987"/>
      <c r="DY8" s="987"/>
      <c r="DZ8" s="988"/>
      <c r="EA8" s="205"/>
    </row>
    <row r="9" spans="1:131" s="206" customFormat="1" ht="26.25" customHeight="1" x14ac:dyDescent="0.15">
      <c r="A9" s="212">
        <v>3</v>
      </c>
      <c r="B9" s="1031" t="s">
        <v>364</v>
      </c>
      <c r="C9" s="1032"/>
      <c r="D9" s="1032"/>
      <c r="E9" s="1032"/>
      <c r="F9" s="1032"/>
      <c r="G9" s="1032"/>
      <c r="H9" s="1032"/>
      <c r="I9" s="1032"/>
      <c r="J9" s="1032"/>
      <c r="K9" s="1032"/>
      <c r="L9" s="1032"/>
      <c r="M9" s="1032"/>
      <c r="N9" s="1032"/>
      <c r="O9" s="1032"/>
      <c r="P9" s="1033"/>
      <c r="Q9" s="1037">
        <v>120</v>
      </c>
      <c r="R9" s="1038"/>
      <c r="S9" s="1038"/>
      <c r="T9" s="1038"/>
      <c r="U9" s="1038"/>
      <c r="V9" s="1038">
        <v>120</v>
      </c>
      <c r="W9" s="1038"/>
      <c r="X9" s="1038"/>
      <c r="Y9" s="1038"/>
      <c r="Z9" s="1038"/>
      <c r="AA9" s="1038">
        <v>0</v>
      </c>
      <c r="AB9" s="1038"/>
      <c r="AC9" s="1038"/>
      <c r="AD9" s="1038"/>
      <c r="AE9" s="1039"/>
      <c r="AF9" s="1013">
        <v>0</v>
      </c>
      <c r="AG9" s="1014"/>
      <c r="AH9" s="1014"/>
      <c r="AI9" s="1014"/>
      <c r="AJ9" s="1015"/>
      <c r="AK9" s="1080">
        <v>45</v>
      </c>
      <c r="AL9" s="1081"/>
      <c r="AM9" s="1081"/>
      <c r="AN9" s="1081"/>
      <c r="AO9" s="1081"/>
      <c r="AP9" s="1081">
        <v>265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c r="BU9" s="1009"/>
      <c r="BV9" s="1009"/>
      <c r="BW9" s="1009"/>
      <c r="BX9" s="1009"/>
      <c r="BY9" s="1009"/>
      <c r="BZ9" s="1009"/>
      <c r="CA9" s="1009"/>
      <c r="CB9" s="1009"/>
      <c r="CC9" s="1009"/>
      <c r="CD9" s="1009"/>
      <c r="CE9" s="1009"/>
      <c r="CF9" s="1009"/>
      <c r="CG9" s="1010"/>
      <c r="CH9" s="983">
        <v>8</v>
      </c>
      <c r="CI9" s="984"/>
      <c r="CJ9" s="984"/>
      <c r="CK9" s="984"/>
      <c r="CL9" s="985"/>
      <c r="CM9" s="983">
        <v>47</v>
      </c>
      <c r="CN9" s="984"/>
      <c r="CO9" s="984"/>
      <c r="CP9" s="984"/>
      <c r="CQ9" s="985"/>
      <c r="CR9" s="983">
        <v>15</v>
      </c>
      <c r="CS9" s="984"/>
      <c r="CT9" s="984"/>
      <c r="CU9" s="984"/>
      <c r="CV9" s="985"/>
      <c r="CW9" s="983" t="s">
        <v>552</v>
      </c>
      <c r="CX9" s="984"/>
      <c r="CY9" s="984"/>
      <c r="CZ9" s="984"/>
      <c r="DA9" s="985"/>
      <c r="DB9" s="983" t="s">
        <v>551</v>
      </c>
      <c r="DC9" s="984"/>
      <c r="DD9" s="984"/>
      <c r="DE9" s="984"/>
      <c r="DF9" s="985"/>
      <c r="DG9" s="983" t="s">
        <v>551</v>
      </c>
      <c r="DH9" s="984"/>
      <c r="DI9" s="984"/>
      <c r="DJ9" s="984"/>
      <c r="DK9" s="985"/>
      <c r="DL9" s="983" t="s">
        <v>551</v>
      </c>
      <c r="DM9" s="984"/>
      <c r="DN9" s="984"/>
      <c r="DO9" s="984"/>
      <c r="DP9" s="985"/>
      <c r="DQ9" s="983" t="s">
        <v>551</v>
      </c>
      <c r="DR9" s="984"/>
      <c r="DS9" s="984"/>
      <c r="DT9" s="984"/>
      <c r="DU9" s="985"/>
      <c r="DV9" s="986"/>
      <c r="DW9" s="987"/>
      <c r="DX9" s="987"/>
      <c r="DY9" s="987"/>
      <c r="DZ9" s="988"/>
      <c r="EA9" s="205"/>
    </row>
    <row r="10" spans="1:131" s="206" customFormat="1" ht="26.25" customHeight="1" x14ac:dyDescent="0.15">
      <c r="A10" s="212">
        <v>4</v>
      </c>
      <c r="B10" s="1031" t="s">
        <v>365</v>
      </c>
      <c r="C10" s="1032"/>
      <c r="D10" s="1032"/>
      <c r="E10" s="1032"/>
      <c r="F10" s="1032"/>
      <c r="G10" s="1032"/>
      <c r="H10" s="1032"/>
      <c r="I10" s="1032"/>
      <c r="J10" s="1032"/>
      <c r="K10" s="1032"/>
      <c r="L10" s="1032"/>
      <c r="M10" s="1032"/>
      <c r="N10" s="1032"/>
      <c r="O10" s="1032"/>
      <c r="P10" s="1033"/>
      <c r="Q10" s="1037">
        <v>136</v>
      </c>
      <c r="R10" s="1038"/>
      <c r="S10" s="1038"/>
      <c r="T10" s="1038"/>
      <c r="U10" s="1038"/>
      <c r="V10" s="1038">
        <v>136</v>
      </c>
      <c r="W10" s="1038"/>
      <c r="X10" s="1038"/>
      <c r="Y10" s="1038"/>
      <c r="Z10" s="1038"/>
      <c r="AA10" s="1038">
        <v>0</v>
      </c>
      <c r="AB10" s="1038"/>
      <c r="AC10" s="1038"/>
      <c r="AD10" s="1038"/>
      <c r="AE10" s="1039"/>
      <c r="AF10" s="1013">
        <v>0</v>
      </c>
      <c r="AG10" s="1014"/>
      <c r="AH10" s="1014"/>
      <c r="AI10" s="1014"/>
      <c r="AJ10" s="1015"/>
      <c r="AK10" s="1080">
        <v>40</v>
      </c>
      <c r="AL10" s="1081"/>
      <c r="AM10" s="1081"/>
      <c r="AN10" s="1081"/>
      <c r="AO10" s="1081"/>
      <c r="AP10" s="1081">
        <v>163</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541</v>
      </c>
      <c r="BT10" s="1009"/>
      <c r="BU10" s="1009"/>
      <c r="BV10" s="1009"/>
      <c r="BW10" s="1009"/>
      <c r="BX10" s="1009"/>
      <c r="BY10" s="1009"/>
      <c r="BZ10" s="1009"/>
      <c r="CA10" s="1009"/>
      <c r="CB10" s="1009"/>
      <c r="CC10" s="1009"/>
      <c r="CD10" s="1009"/>
      <c r="CE10" s="1009"/>
      <c r="CF10" s="1009"/>
      <c r="CG10" s="1010"/>
      <c r="CH10" s="983">
        <v>-5</v>
      </c>
      <c r="CI10" s="984"/>
      <c r="CJ10" s="984"/>
      <c r="CK10" s="984"/>
      <c r="CL10" s="985"/>
      <c r="CM10" s="983">
        <v>80</v>
      </c>
      <c r="CN10" s="984"/>
      <c r="CO10" s="984"/>
      <c r="CP10" s="984"/>
      <c r="CQ10" s="985"/>
      <c r="CR10" s="983">
        <v>30</v>
      </c>
      <c r="CS10" s="984"/>
      <c r="CT10" s="984"/>
      <c r="CU10" s="984"/>
      <c r="CV10" s="985"/>
      <c r="CW10" s="983">
        <v>7</v>
      </c>
      <c r="CX10" s="984"/>
      <c r="CY10" s="984"/>
      <c r="CZ10" s="984"/>
      <c r="DA10" s="985"/>
      <c r="DB10" s="983" t="s">
        <v>551</v>
      </c>
      <c r="DC10" s="984"/>
      <c r="DD10" s="984"/>
      <c r="DE10" s="984"/>
      <c r="DF10" s="985"/>
      <c r="DG10" s="983" t="s">
        <v>551</v>
      </c>
      <c r="DH10" s="984"/>
      <c r="DI10" s="984"/>
      <c r="DJ10" s="984"/>
      <c r="DK10" s="985"/>
      <c r="DL10" s="983" t="s">
        <v>551</v>
      </c>
      <c r="DM10" s="984"/>
      <c r="DN10" s="984"/>
      <c r="DO10" s="984"/>
      <c r="DP10" s="985"/>
      <c r="DQ10" s="983" t="s">
        <v>551</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550</v>
      </c>
      <c r="BS11" s="1008" t="s">
        <v>542</v>
      </c>
      <c r="BT11" s="1009"/>
      <c r="BU11" s="1009"/>
      <c r="BV11" s="1009"/>
      <c r="BW11" s="1009"/>
      <c r="BX11" s="1009"/>
      <c r="BY11" s="1009"/>
      <c r="BZ11" s="1009"/>
      <c r="CA11" s="1009"/>
      <c r="CB11" s="1009"/>
      <c r="CC11" s="1009"/>
      <c r="CD11" s="1009"/>
      <c r="CE11" s="1009"/>
      <c r="CF11" s="1009"/>
      <c r="CG11" s="1010"/>
      <c r="CH11" s="983">
        <v>6</v>
      </c>
      <c r="CI11" s="984"/>
      <c r="CJ11" s="984"/>
      <c r="CK11" s="984"/>
      <c r="CL11" s="985"/>
      <c r="CM11" s="983">
        <v>593</v>
      </c>
      <c r="CN11" s="984"/>
      <c r="CO11" s="984"/>
      <c r="CP11" s="984"/>
      <c r="CQ11" s="985"/>
      <c r="CR11" s="983">
        <v>5</v>
      </c>
      <c r="CS11" s="984"/>
      <c r="CT11" s="984"/>
      <c r="CU11" s="984"/>
      <c r="CV11" s="985"/>
      <c r="CW11" s="983" t="s">
        <v>551</v>
      </c>
      <c r="CX11" s="984"/>
      <c r="CY11" s="984"/>
      <c r="CZ11" s="984"/>
      <c r="DA11" s="985"/>
      <c r="DB11" s="983" t="s">
        <v>551</v>
      </c>
      <c r="DC11" s="984"/>
      <c r="DD11" s="984"/>
      <c r="DE11" s="984"/>
      <c r="DF11" s="985"/>
      <c r="DG11" s="983" t="s">
        <v>551</v>
      </c>
      <c r="DH11" s="984"/>
      <c r="DI11" s="984"/>
      <c r="DJ11" s="984"/>
      <c r="DK11" s="985"/>
      <c r="DL11" s="983" t="s">
        <v>551</v>
      </c>
      <c r="DM11" s="984"/>
      <c r="DN11" s="984"/>
      <c r="DO11" s="984"/>
      <c r="DP11" s="985"/>
      <c r="DQ11" s="983" t="s">
        <v>551</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30526</v>
      </c>
      <c r="R23" s="1063"/>
      <c r="S23" s="1063"/>
      <c r="T23" s="1063"/>
      <c r="U23" s="1063"/>
      <c r="V23" s="1063">
        <v>30218</v>
      </c>
      <c r="W23" s="1063"/>
      <c r="X23" s="1063"/>
      <c r="Y23" s="1063"/>
      <c r="Z23" s="1063"/>
      <c r="AA23" s="1063">
        <v>308</v>
      </c>
      <c r="AB23" s="1063"/>
      <c r="AC23" s="1063"/>
      <c r="AD23" s="1063"/>
      <c r="AE23" s="1064"/>
      <c r="AF23" s="1065">
        <v>280</v>
      </c>
      <c r="AG23" s="1063"/>
      <c r="AH23" s="1063"/>
      <c r="AI23" s="1063"/>
      <c r="AJ23" s="1066"/>
      <c r="AK23" s="1067"/>
      <c r="AL23" s="1068"/>
      <c r="AM23" s="1068"/>
      <c r="AN23" s="1068"/>
      <c r="AO23" s="1068"/>
      <c r="AP23" s="1063">
        <v>36437</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4593</v>
      </c>
      <c r="R28" s="1048"/>
      <c r="S28" s="1048"/>
      <c r="T28" s="1048"/>
      <c r="U28" s="1048"/>
      <c r="V28" s="1048">
        <v>4518</v>
      </c>
      <c r="W28" s="1048"/>
      <c r="X28" s="1048"/>
      <c r="Y28" s="1048"/>
      <c r="Z28" s="1048"/>
      <c r="AA28" s="1048">
        <v>75</v>
      </c>
      <c r="AB28" s="1048"/>
      <c r="AC28" s="1048"/>
      <c r="AD28" s="1048"/>
      <c r="AE28" s="1049"/>
      <c r="AF28" s="1050">
        <v>75</v>
      </c>
      <c r="AG28" s="1048"/>
      <c r="AH28" s="1048"/>
      <c r="AI28" s="1048"/>
      <c r="AJ28" s="1051"/>
      <c r="AK28" s="1052">
        <v>283</v>
      </c>
      <c r="AL28" s="1040"/>
      <c r="AM28" s="1040"/>
      <c r="AN28" s="1040"/>
      <c r="AO28" s="1040"/>
      <c r="AP28" s="1040" t="s">
        <v>537</v>
      </c>
      <c r="AQ28" s="1040"/>
      <c r="AR28" s="1040"/>
      <c r="AS28" s="1040"/>
      <c r="AT28" s="1040"/>
      <c r="AU28" s="1040" t="s">
        <v>536</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136</v>
      </c>
      <c r="R29" s="1038"/>
      <c r="S29" s="1038"/>
      <c r="T29" s="1038"/>
      <c r="U29" s="1038"/>
      <c r="V29" s="1038">
        <v>134</v>
      </c>
      <c r="W29" s="1038"/>
      <c r="X29" s="1038"/>
      <c r="Y29" s="1038"/>
      <c r="Z29" s="1038"/>
      <c r="AA29" s="1038">
        <v>1</v>
      </c>
      <c r="AB29" s="1038"/>
      <c r="AC29" s="1038"/>
      <c r="AD29" s="1038"/>
      <c r="AE29" s="1039"/>
      <c r="AF29" s="1013">
        <v>1</v>
      </c>
      <c r="AG29" s="1014"/>
      <c r="AH29" s="1014"/>
      <c r="AI29" s="1014"/>
      <c r="AJ29" s="1015"/>
      <c r="AK29" s="974">
        <v>49</v>
      </c>
      <c r="AL29" s="965"/>
      <c r="AM29" s="965"/>
      <c r="AN29" s="965"/>
      <c r="AO29" s="965"/>
      <c r="AP29" s="965">
        <v>13</v>
      </c>
      <c r="AQ29" s="965"/>
      <c r="AR29" s="965"/>
      <c r="AS29" s="965"/>
      <c r="AT29" s="965"/>
      <c r="AU29" s="965">
        <v>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1040</v>
      </c>
      <c r="R30" s="1038"/>
      <c r="S30" s="1038"/>
      <c r="T30" s="1038"/>
      <c r="U30" s="1038"/>
      <c r="V30" s="1038">
        <v>1032</v>
      </c>
      <c r="W30" s="1038"/>
      <c r="X30" s="1038"/>
      <c r="Y30" s="1038"/>
      <c r="Z30" s="1038"/>
      <c r="AA30" s="1038">
        <v>8</v>
      </c>
      <c r="AB30" s="1038"/>
      <c r="AC30" s="1038"/>
      <c r="AD30" s="1038"/>
      <c r="AE30" s="1039"/>
      <c r="AF30" s="1013">
        <v>8</v>
      </c>
      <c r="AG30" s="1014"/>
      <c r="AH30" s="1014"/>
      <c r="AI30" s="1014"/>
      <c r="AJ30" s="1015"/>
      <c r="AK30" s="974">
        <v>672</v>
      </c>
      <c r="AL30" s="965"/>
      <c r="AM30" s="965"/>
      <c r="AN30" s="965"/>
      <c r="AO30" s="965"/>
      <c r="AP30" s="965" t="s">
        <v>536</v>
      </c>
      <c r="AQ30" s="965"/>
      <c r="AR30" s="965"/>
      <c r="AS30" s="965"/>
      <c r="AT30" s="965"/>
      <c r="AU30" s="965" t="s">
        <v>536</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713</v>
      </c>
      <c r="R31" s="1038"/>
      <c r="S31" s="1038"/>
      <c r="T31" s="1038"/>
      <c r="U31" s="1038"/>
      <c r="V31" s="1038">
        <v>735</v>
      </c>
      <c r="W31" s="1038"/>
      <c r="X31" s="1038"/>
      <c r="Y31" s="1038"/>
      <c r="Z31" s="1038"/>
      <c r="AA31" s="1038">
        <v>-22</v>
      </c>
      <c r="AB31" s="1038"/>
      <c r="AC31" s="1038"/>
      <c r="AD31" s="1038"/>
      <c r="AE31" s="1039"/>
      <c r="AF31" s="1013">
        <v>1163</v>
      </c>
      <c r="AG31" s="1014"/>
      <c r="AH31" s="1014"/>
      <c r="AI31" s="1014"/>
      <c r="AJ31" s="1015"/>
      <c r="AK31" s="974">
        <v>282</v>
      </c>
      <c r="AL31" s="965"/>
      <c r="AM31" s="965"/>
      <c r="AN31" s="965"/>
      <c r="AO31" s="965"/>
      <c r="AP31" s="965">
        <v>4856</v>
      </c>
      <c r="AQ31" s="965"/>
      <c r="AR31" s="965"/>
      <c r="AS31" s="965"/>
      <c r="AT31" s="965"/>
      <c r="AU31" s="965">
        <v>986</v>
      </c>
      <c r="AV31" s="965"/>
      <c r="AW31" s="965"/>
      <c r="AX31" s="965"/>
      <c r="AY31" s="965"/>
      <c r="AZ31" s="1036" t="s">
        <v>534</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384</v>
      </c>
      <c r="C32" s="1032"/>
      <c r="D32" s="1032"/>
      <c r="E32" s="1032"/>
      <c r="F32" s="1032"/>
      <c r="G32" s="1032"/>
      <c r="H32" s="1032"/>
      <c r="I32" s="1032"/>
      <c r="J32" s="1032"/>
      <c r="K32" s="1032"/>
      <c r="L32" s="1032"/>
      <c r="M32" s="1032"/>
      <c r="N32" s="1032"/>
      <c r="O32" s="1032"/>
      <c r="P32" s="1033"/>
      <c r="Q32" s="1037">
        <v>102</v>
      </c>
      <c r="R32" s="1038"/>
      <c r="S32" s="1038"/>
      <c r="T32" s="1038"/>
      <c r="U32" s="1038"/>
      <c r="V32" s="1038">
        <v>92</v>
      </c>
      <c r="W32" s="1038"/>
      <c r="X32" s="1038"/>
      <c r="Y32" s="1038"/>
      <c r="Z32" s="1038"/>
      <c r="AA32" s="1038">
        <v>10</v>
      </c>
      <c r="AB32" s="1038"/>
      <c r="AC32" s="1038"/>
      <c r="AD32" s="1038"/>
      <c r="AE32" s="1039"/>
      <c r="AF32" s="1013">
        <v>249</v>
      </c>
      <c r="AG32" s="1014"/>
      <c r="AH32" s="1014"/>
      <c r="AI32" s="1014"/>
      <c r="AJ32" s="1015"/>
      <c r="AK32" s="974">
        <v>0</v>
      </c>
      <c r="AL32" s="965"/>
      <c r="AM32" s="965"/>
      <c r="AN32" s="965"/>
      <c r="AO32" s="965"/>
      <c r="AP32" s="965">
        <v>634</v>
      </c>
      <c r="AQ32" s="965"/>
      <c r="AR32" s="965"/>
      <c r="AS32" s="965"/>
      <c r="AT32" s="965"/>
      <c r="AU32" s="965" t="s">
        <v>536</v>
      </c>
      <c r="AV32" s="965"/>
      <c r="AW32" s="965"/>
      <c r="AX32" s="965"/>
      <c r="AY32" s="965"/>
      <c r="AZ32" s="1036" t="s">
        <v>534</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385</v>
      </c>
      <c r="C33" s="1032"/>
      <c r="D33" s="1032"/>
      <c r="E33" s="1032"/>
      <c r="F33" s="1032"/>
      <c r="G33" s="1032"/>
      <c r="H33" s="1032"/>
      <c r="I33" s="1032"/>
      <c r="J33" s="1032"/>
      <c r="K33" s="1032"/>
      <c r="L33" s="1032"/>
      <c r="M33" s="1032"/>
      <c r="N33" s="1032"/>
      <c r="O33" s="1032"/>
      <c r="P33" s="1033"/>
      <c r="Q33" s="1037">
        <v>4096</v>
      </c>
      <c r="R33" s="1038"/>
      <c r="S33" s="1038"/>
      <c r="T33" s="1038"/>
      <c r="U33" s="1038"/>
      <c r="V33" s="1038">
        <v>4026</v>
      </c>
      <c r="W33" s="1038"/>
      <c r="X33" s="1038"/>
      <c r="Y33" s="1038"/>
      <c r="Z33" s="1038"/>
      <c r="AA33" s="1038">
        <v>69</v>
      </c>
      <c r="AB33" s="1038"/>
      <c r="AC33" s="1038"/>
      <c r="AD33" s="1038"/>
      <c r="AE33" s="1039"/>
      <c r="AF33" s="1013">
        <v>985</v>
      </c>
      <c r="AG33" s="1014"/>
      <c r="AH33" s="1014"/>
      <c r="AI33" s="1014"/>
      <c r="AJ33" s="1015"/>
      <c r="AK33" s="974">
        <v>1028</v>
      </c>
      <c r="AL33" s="965"/>
      <c r="AM33" s="965"/>
      <c r="AN33" s="965"/>
      <c r="AO33" s="965"/>
      <c r="AP33" s="965">
        <v>2587</v>
      </c>
      <c r="AQ33" s="965"/>
      <c r="AR33" s="965"/>
      <c r="AS33" s="965"/>
      <c r="AT33" s="965"/>
      <c r="AU33" s="965">
        <v>1695</v>
      </c>
      <c r="AV33" s="965"/>
      <c r="AW33" s="965"/>
      <c r="AX33" s="965"/>
      <c r="AY33" s="965"/>
      <c r="AZ33" s="1036" t="s">
        <v>534</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386</v>
      </c>
      <c r="C34" s="1032"/>
      <c r="D34" s="1032"/>
      <c r="E34" s="1032"/>
      <c r="F34" s="1032"/>
      <c r="G34" s="1032"/>
      <c r="H34" s="1032"/>
      <c r="I34" s="1032"/>
      <c r="J34" s="1032"/>
      <c r="K34" s="1032"/>
      <c r="L34" s="1032"/>
      <c r="M34" s="1032"/>
      <c r="N34" s="1032"/>
      <c r="O34" s="1032"/>
      <c r="P34" s="1033"/>
      <c r="Q34" s="1037">
        <v>447</v>
      </c>
      <c r="R34" s="1038"/>
      <c r="S34" s="1038"/>
      <c r="T34" s="1038"/>
      <c r="U34" s="1038"/>
      <c r="V34" s="1038">
        <v>446</v>
      </c>
      <c r="W34" s="1038"/>
      <c r="X34" s="1038"/>
      <c r="Y34" s="1038"/>
      <c r="Z34" s="1038"/>
      <c r="AA34" s="1038">
        <v>1</v>
      </c>
      <c r="AB34" s="1038"/>
      <c r="AC34" s="1038"/>
      <c r="AD34" s="1038"/>
      <c r="AE34" s="1039"/>
      <c r="AF34" s="1013">
        <v>1</v>
      </c>
      <c r="AG34" s="1014"/>
      <c r="AH34" s="1014"/>
      <c r="AI34" s="1014"/>
      <c r="AJ34" s="1015"/>
      <c r="AK34" s="974">
        <v>287</v>
      </c>
      <c r="AL34" s="965"/>
      <c r="AM34" s="965"/>
      <c r="AN34" s="965"/>
      <c r="AO34" s="965"/>
      <c r="AP34" s="965">
        <v>3139</v>
      </c>
      <c r="AQ34" s="965"/>
      <c r="AR34" s="965"/>
      <c r="AS34" s="965"/>
      <c r="AT34" s="965"/>
      <c r="AU34" s="965">
        <v>2659</v>
      </c>
      <c r="AV34" s="965"/>
      <c r="AW34" s="965"/>
      <c r="AX34" s="965"/>
      <c r="AY34" s="965"/>
      <c r="AZ34" s="1036" t="s">
        <v>534</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388</v>
      </c>
      <c r="C35" s="1032"/>
      <c r="D35" s="1032"/>
      <c r="E35" s="1032"/>
      <c r="F35" s="1032"/>
      <c r="G35" s="1032"/>
      <c r="H35" s="1032"/>
      <c r="I35" s="1032"/>
      <c r="J35" s="1032"/>
      <c r="K35" s="1032"/>
      <c r="L35" s="1032"/>
      <c r="M35" s="1032"/>
      <c r="N35" s="1032"/>
      <c r="O35" s="1032"/>
      <c r="P35" s="1033"/>
      <c r="Q35" s="1037">
        <v>2471</v>
      </c>
      <c r="R35" s="1038"/>
      <c r="S35" s="1038"/>
      <c r="T35" s="1038"/>
      <c r="U35" s="1038"/>
      <c r="V35" s="1038">
        <v>2468</v>
      </c>
      <c r="W35" s="1038"/>
      <c r="X35" s="1038"/>
      <c r="Y35" s="1038"/>
      <c r="Z35" s="1038"/>
      <c r="AA35" s="1038">
        <v>3</v>
      </c>
      <c r="AB35" s="1038"/>
      <c r="AC35" s="1038"/>
      <c r="AD35" s="1038"/>
      <c r="AE35" s="1039"/>
      <c r="AF35" s="1013">
        <v>3</v>
      </c>
      <c r="AG35" s="1014"/>
      <c r="AH35" s="1014"/>
      <c r="AI35" s="1014"/>
      <c r="AJ35" s="1015"/>
      <c r="AK35" s="974">
        <v>1786</v>
      </c>
      <c r="AL35" s="965"/>
      <c r="AM35" s="965"/>
      <c r="AN35" s="965"/>
      <c r="AO35" s="965"/>
      <c r="AP35" s="965">
        <v>19935</v>
      </c>
      <c r="AQ35" s="965"/>
      <c r="AR35" s="965"/>
      <c r="AS35" s="965"/>
      <c r="AT35" s="965"/>
      <c r="AU35" s="965">
        <v>17463</v>
      </c>
      <c r="AV35" s="965"/>
      <c r="AW35" s="965"/>
      <c r="AX35" s="965"/>
      <c r="AY35" s="965"/>
      <c r="AZ35" s="1036" t="s">
        <v>534</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389</v>
      </c>
      <c r="C36" s="1032"/>
      <c r="D36" s="1032"/>
      <c r="E36" s="1032"/>
      <c r="F36" s="1032"/>
      <c r="G36" s="1032"/>
      <c r="H36" s="1032"/>
      <c r="I36" s="1032"/>
      <c r="J36" s="1032"/>
      <c r="K36" s="1032"/>
      <c r="L36" s="1032"/>
      <c r="M36" s="1032"/>
      <c r="N36" s="1032"/>
      <c r="O36" s="1032"/>
      <c r="P36" s="1033"/>
      <c r="Q36" s="1037">
        <v>43</v>
      </c>
      <c r="R36" s="1038"/>
      <c r="S36" s="1038"/>
      <c r="T36" s="1038"/>
      <c r="U36" s="1038"/>
      <c r="V36" s="1038">
        <v>43</v>
      </c>
      <c r="W36" s="1038"/>
      <c r="X36" s="1038"/>
      <c r="Y36" s="1038"/>
      <c r="Z36" s="1038"/>
      <c r="AA36" s="1038">
        <v>0</v>
      </c>
      <c r="AB36" s="1038"/>
      <c r="AC36" s="1038"/>
      <c r="AD36" s="1038"/>
      <c r="AE36" s="1039"/>
      <c r="AF36" s="1013">
        <v>0</v>
      </c>
      <c r="AG36" s="1014"/>
      <c r="AH36" s="1014"/>
      <c r="AI36" s="1014"/>
      <c r="AJ36" s="1015"/>
      <c r="AK36" s="974">
        <v>31</v>
      </c>
      <c r="AL36" s="965"/>
      <c r="AM36" s="965"/>
      <c r="AN36" s="965"/>
      <c r="AO36" s="965"/>
      <c r="AP36" s="965">
        <v>82</v>
      </c>
      <c r="AQ36" s="965"/>
      <c r="AR36" s="965"/>
      <c r="AS36" s="965"/>
      <c r="AT36" s="965"/>
      <c r="AU36" s="965">
        <v>58</v>
      </c>
      <c r="AV36" s="965"/>
      <c r="AW36" s="965"/>
      <c r="AX36" s="965"/>
      <c r="AY36" s="965"/>
      <c r="AZ36" s="1036" t="s">
        <v>534</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2486</v>
      </c>
      <c r="AG63" s="953"/>
      <c r="AH63" s="953"/>
      <c r="AI63" s="953"/>
      <c r="AJ63" s="1024"/>
      <c r="AK63" s="1025"/>
      <c r="AL63" s="957"/>
      <c r="AM63" s="957"/>
      <c r="AN63" s="957"/>
      <c r="AO63" s="957"/>
      <c r="AP63" s="953">
        <v>31246</v>
      </c>
      <c r="AQ63" s="953"/>
      <c r="AR63" s="953"/>
      <c r="AS63" s="953"/>
      <c r="AT63" s="953"/>
      <c r="AU63" s="953">
        <v>22864</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393</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394</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535</v>
      </c>
      <c r="C68" s="980"/>
      <c r="D68" s="980"/>
      <c r="E68" s="980"/>
      <c r="F68" s="980"/>
      <c r="G68" s="980"/>
      <c r="H68" s="980"/>
      <c r="I68" s="980"/>
      <c r="J68" s="980"/>
      <c r="K68" s="980"/>
      <c r="L68" s="980"/>
      <c r="M68" s="980"/>
      <c r="N68" s="980"/>
      <c r="O68" s="980"/>
      <c r="P68" s="981"/>
      <c r="Q68" s="982">
        <v>2198</v>
      </c>
      <c r="R68" s="976"/>
      <c r="S68" s="976"/>
      <c r="T68" s="976"/>
      <c r="U68" s="976"/>
      <c r="V68" s="976">
        <v>1700</v>
      </c>
      <c r="W68" s="976"/>
      <c r="X68" s="976"/>
      <c r="Y68" s="976"/>
      <c r="Z68" s="976"/>
      <c r="AA68" s="976">
        <v>498</v>
      </c>
      <c r="AB68" s="976"/>
      <c r="AC68" s="976"/>
      <c r="AD68" s="976"/>
      <c r="AE68" s="976"/>
      <c r="AF68" s="976">
        <v>498</v>
      </c>
      <c r="AG68" s="976"/>
      <c r="AH68" s="976"/>
      <c r="AI68" s="976"/>
      <c r="AJ68" s="976"/>
      <c r="AK68" s="976">
        <v>1</v>
      </c>
      <c r="AL68" s="976"/>
      <c r="AM68" s="976"/>
      <c r="AN68" s="976"/>
      <c r="AO68" s="976"/>
      <c r="AP68" s="976">
        <v>841</v>
      </c>
      <c r="AQ68" s="976"/>
      <c r="AR68" s="976"/>
      <c r="AS68" s="976"/>
      <c r="AT68" s="976"/>
      <c r="AU68" s="976">
        <v>724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546</v>
      </c>
      <c r="C69" s="969"/>
      <c r="D69" s="969"/>
      <c r="E69" s="969"/>
      <c r="F69" s="969"/>
      <c r="G69" s="969"/>
      <c r="H69" s="969"/>
      <c r="I69" s="969"/>
      <c r="J69" s="969"/>
      <c r="K69" s="969"/>
      <c r="L69" s="969"/>
      <c r="M69" s="969"/>
      <c r="N69" s="969"/>
      <c r="O69" s="969"/>
      <c r="P69" s="970"/>
      <c r="Q69" s="971">
        <v>6630</v>
      </c>
      <c r="R69" s="965"/>
      <c r="S69" s="965"/>
      <c r="T69" s="965"/>
      <c r="U69" s="965"/>
      <c r="V69" s="965">
        <v>6571</v>
      </c>
      <c r="W69" s="965"/>
      <c r="X69" s="965"/>
      <c r="Y69" s="965"/>
      <c r="Z69" s="965"/>
      <c r="AA69" s="965">
        <v>59</v>
      </c>
      <c r="AB69" s="965"/>
      <c r="AC69" s="965"/>
      <c r="AD69" s="965"/>
      <c r="AE69" s="965"/>
      <c r="AF69" s="965">
        <v>59</v>
      </c>
      <c r="AG69" s="965"/>
      <c r="AH69" s="965"/>
      <c r="AI69" s="965"/>
      <c r="AJ69" s="965"/>
      <c r="AK69" s="965">
        <v>29</v>
      </c>
      <c r="AL69" s="965"/>
      <c r="AM69" s="965"/>
      <c r="AN69" s="965"/>
      <c r="AO69" s="965"/>
      <c r="AP69" s="965" t="s">
        <v>549</v>
      </c>
      <c r="AQ69" s="965"/>
      <c r="AR69" s="965"/>
      <c r="AS69" s="965"/>
      <c r="AT69" s="965"/>
      <c r="AU69" s="965" t="s">
        <v>549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543</v>
      </c>
      <c r="C70" s="969"/>
      <c r="D70" s="969"/>
      <c r="E70" s="969"/>
      <c r="F70" s="969"/>
      <c r="G70" s="969"/>
      <c r="H70" s="969"/>
      <c r="I70" s="969"/>
      <c r="J70" s="969"/>
      <c r="K70" s="969"/>
      <c r="L70" s="969"/>
      <c r="M70" s="969"/>
      <c r="N70" s="969"/>
      <c r="O70" s="969"/>
      <c r="P70" s="970"/>
      <c r="Q70" s="971">
        <v>1517</v>
      </c>
      <c r="R70" s="965"/>
      <c r="S70" s="965"/>
      <c r="T70" s="965"/>
      <c r="U70" s="965"/>
      <c r="V70" s="965">
        <v>1494</v>
      </c>
      <c r="W70" s="965"/>
      <c r="X70" s="965"/>
      <c r="Y70" s="965"/>
      <c r="Z70" s="965"/>
      <c r="AA70" s="965">
        <v>24</v>
      </c>
      <c r="AB70" s="965"/>
      <c r="AC70" s="965"/>
      <c r="AD70" s="965"/>
      <c r="AE70" s="965"/>
      <c r="AF70" s="965">
        <v>24</v>
      </c>
      <c r="AG70" s="965"/>
      <c r="AH70" s="965"/>
      <c r="AI70" s="965"/>
      <c r="AJ70" s="965"/>
      <c r="AK70" s="965">
        <v>2</v>
      </c>
      <c r="AL70" s="965"/>
      <c r="AM70" s="965"/>
      <c r="AN70" s="965"/>
      <c r="AO70" s="965"/>
      <c r="AP70" s="965">
        <v>1284</v>
      </c>
      <c r="AQ70" s="965"/>
      <c r="AR70" s="965"/>
      <c r="AS70" s="965"/>
      <c r="AT70" s="965"/>
      <c r="AU70" s="965">
        <v>943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544</v>
      </c>
      <c r="C71" s="969"/>
      <c r="D71" s="969"/>
      <c r="E71" s="969"/>
      <c r="F71" s="969"/>
      <c r="G71" s="969"/>
      <c r="H71" s="969"/>
      <c r="I71" s="969"/>
      <c r="J71" s="969"/>
      <c r="K71" s="969"/>
      <c r="L71" s="969"/>
      <c r="M71" s="969"/>
      <c r="N71" s="969"/>
      <c r="O71" s="969"/>
      <c r="P71" s="970"/>
      <c r="Q71" s="971">
        <v>7310</v>
      </c>
      <c r="R71" s="965"/>
      <c r="S71" s="965"/>
      <c r="T71" s="965"/>
      <c r="U71" s="965"/>
      <c r="V71" s="965">
        <v>7262</v>
      </c>
      <c r="W71" s="965"/>
      <c r="X71" s="965"/>
      <c r="Y71" s="965"/>
      <c r="Z71" s="965"/>
      <c r="AA71" s="965">
        <v>48</v>
      </c>
      <c r="AB71" s="965"/>
      <c r="AC71" s="965"/>
      <c r="AD71" s="965"/>
      <c r="AE71" s="965"/>
      <c r="AF71" s="965">
        <v>48</v>
      </c>
      <c r="AG71" s="965"/>
      <c r="AH71" s="965"/>
      <c r="AI71" s="965"/>
      <c r="AJ71" s="965"/>
      <c r="AK71" s="965">
        <v>1071</v>
      </c>
      <c r="AL71" s="965"/>
      <c r="AM71" s="965"/>
      <c r="AN71" s="965"/>
      <c r="AO71" s="965"/>
      <c r="AP71" s="965" t="s">
        <v>549</v>
      </c>
      <c r="AQ71" s="965"/>
      <c r="AR71" s="965"/>
      <c r="AS71" s="965"/>
      <c r="AT71" s="965"/>
      <c r="AU71" s="965" t="s">
        <v>549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545</v>
      </c>
      <c r="C72" s="969"/>
      <c r="D72" s="969"/>
      <c r="E72" s="969"/>
      <c r="F72" s="969"/>
      <c r="G72" s="969"/>
      <c r="H72" s="969"/>
      <c r="I72" s="969"/>
      <c r="J72" s="969"/>
      <c r="K72" s="969"/>
      <c r="L72" s="969"/>
      <c r="M72" s="969"/>
      <c r="N72" s="969"/>
      <c r="O72" s="969"/>
      <c r="P72" s="970"/>
      <c r="Q72" s="971">
        <v>48</v>
      </c>
      <c r="R72" s="965"/>
      <c r="S72" s="965"/>
      <c r="T72" s="965"/>
      <c r="U72" s="965"/>
      <c r="V72" s="965">
        <v>47</v>
      </c>
      <c r="W72" s="965"/>
      <c r="X72" s="965"/>
      <c r="Y72" s="965"/>
      <c r="Z72" s="965"/>
      <c r="AA72" s="965">
        <v>1</v>
      </c>
      <c r="AB72" s="965"/>
      <c r="AC72" s="965"/>
      <c r="AD72" s="965"/>
      <c r="AE72" s="965"/>
      <c r="AF72" s="965">
        <v>1</v>
      </c>
      <c r="AG72" s="965"/>
      <c r="AH72" s="965"/>
      <c r="AI72" s="965"/>
      <c r="AJ72" s="965"/>
      <c r="AK72" s="965">
        <v>14</v>
      </c>
      <c r="AL72" s="965"/>
      <c r="AM72" s="965"/>
      <c r="AN72" s="965"/>
      <c r="AO72" s="965"/>
      <c r="AP72" s="965">
        <v>13</v>
      </c>
      <c r="AQ72" s="965"/>
      <c r="AR72" s="965"/>
      <c r="AS72" s="965"/>
      <c r="AT72" s="965"/>
      <c r="AU72" s="965">
        <v>10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547</v>
      </c>
      <c r="C73" s="969"/>
      <c r="D73" s="969"/>
      <c r="E73" s="969"/>
      <c r="F73" s="969"/>
      <c r="G73" s="969"/>
      <c r="H73" s="969"/>
      <c r="I73" s="969"/>
      <c r="J73" s="969"/>
      <c r="K73" s="969"/>
      <c r="L73" s="969"/>
      <c r="M73" s="969"/>
      <c r="N73" s="969"/>
      <c r="O73" s="969"/>
      <c r="P73" s="970"/>
      <c r="Q73" s="971">
        <v>324</v>
      </c>
      <c r="R73" s="965"/>
      <c r="S73" s="965"/>
      <c r="T73" s="965"/>
      <c r="U73" s="965"/>
      <c r="V73" s="965">
        <v>301</v>
      </c>
      <c r="W73" s="965"/>
      <c r="X73" s="965"/>
      <c r="Y73" s="965"/>
      <c r="Z73" s="965"/>
      <c r="AA73" s="965">
        <v>23</v>
      </c>
      <c r="AB73" s="965"/>
      <c r="AC73" s="965"/>
      <c r="AD73" s="965"/>
      <c r="AE73" s="965"/>
      <c r="AF73" s="965">
        <v>23</v>
      </c>
      <c r="AG73" s="965"/>
      <c r="AH73" s="965"/>
      <c r="AI73" s="965"/>
      <c r="AJ73" s="965"/>
      <c r="AK73" s="965">
        <v>40</v>
      </c>
      <c r="AL73" s="965"/>
      <c r="AM73" s="965"/>
      <c r="AN73" s="965"/>
      <c r="AO73" s="965"/>
      <c r="AP73" s="965" t="s">
        <v>549</v>
      </c>
      <c r="AQ73" s="965"/>
      <c r="AR73" s="965"/>
      <c r="AS73" s="965"/>
      <c r="AT73" s="965"/>
      <c r="AU73" s="965" t="s">
        <v>549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548</v>
      </c>
      <c r="C74" s="969"/>
      <c r="D74" s="969"/>
      <c r="E74" s="969"/>
      <c r="F74" s="969"/>
      <c r="G74" s="969"/>
      <c r="H74" s="969"/>
      <c r="I74" s="969"/>
      <c r="J74" s="969"/>
      <c r="K74" s="969"/>
      <c r="L74" s="969"/>
      <c r="M74" s="969"/>
      <c r="N74" s="969"/>
      <c r="O74" s="969"/>
      <c r="P74" s="970"/>
      <c r="Q74" s="971">
        <v>103744</v>
      </c>
      <c r="R74" s="965"/>
      <c r="S74" s="965"/>
      <c r="T74" s="965"/>
      <c r="U74" s="965"/>
      <c r="V74" s="965">
        <v>102260</v>
      </c>
      <c r="W74" s="965"/>
      <c r="X74" s="965"/>
      <c r="Y74" s="965"/>
      <c r="Z74" s="965"/>
      <c r="AA74" s="965">
        <v>1485</v>
      </c>
      <c r="AB74" s="965"/>
      <c r="AC74" s="965"/>
      <c r="AD74" s="965"/>
      <c r="AE74" s="965"/>
      <c r="AF74" s="965">
        <v>1485</v>
      </c>
      <c r="AG74" s="965"/>
      <c r="AH74" s="965"/>
      <c r="AI74" s="965"/>
      <c r="AJ74" s="965"/>
      <c r="AK74" s="965">
        <v>748</v>
      </c>
      <c r="AL74" s="965"/>
      <c r="AM74" s="965"/>
      <c r="AN74" s="965"/>
      <c r="AO74" s="965"/>
      <c r="AP74" s="965" t="s">
        <v>549</v>
      </c>
      <c r="AQ74" s="965"/>
      <c r="AR74" s="965"/>
      <c r="AS74" s="965"/>
      <c r="AT74" s="965"/>
      <c r="AU74" s="965" t="s">
        <v>549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2138</v>
      </c>
      <c r="AG88" s="953"/>
      <c r="AH88" s="953"/>
      <c r="AI88" s="953"/>
      <c r="AJ88" s="953"/>
      <c r="AK88" s="957"/>
      <c r="AL88" s="957"/>
      <c r="AM88" s="957"/>
      <c r="AN88" s="957"/>
      <c r="AO88" s="957"/>
      <c r="AP88" s="953">
        <v>2138</v>
      </c>
      <c r="AQ88" s="953"/>
      <c r="AR88" s="953"/>
      <c r="AS88" s="953"/>
      <c r="AT88" s="953"/>
      <c r="AU88" s="953">
        <v>1677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85</v>
      </c>
      <c r="CS102" s="945"/>
      <c r="CT102" s="945"/>
      <c r="CU102" s="945"/>
      <c r="CV102" s="946"/>
      <c r="CW102" s="944">
        <v>11</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x14ac:dyDescent="0.15">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5184348</v>
      </c>
      <c r="AB110" s="871"/>
      <c r="AC110" s="871"/>
      <c r="AD110" s="871"/>
      <c r="AE110" s="872"/>
      <c r="AF110" s="873">
        <v>5038362</v>
      </c>
      <c r="AG110" s="871"/>
      <c r="AH110" s="871"/>
      <c r="AI110" s="871"/>
      <c r="AJ110" s="872"/>
      <c r="AK110" s="873">
        <v>4925487</v>
      </c>
      <c r="AL110" s="871"/>
      <c r="AM110" s="871"/>
      <c r="AN110" s="871"/>
      <c r="AO110" s="872"/>
      <c r="AP110" s="874">
        <v>33.6</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40904067</v>
      </c>
      <c r="BR110" s="798"/>
      <c r="BS110" s="798"/>
      <c r="BT110" s="798"/>
      <c r="BU110" s="798"/>
      <c r="BV110" s="798">
        <v>38274712</v>
      </c>
      <c r="BW110" s="798"/>
      <c r="BX110" s="798"/>
      <c r="BY110" s="798"/>
      <c r="BZ110" s="798"/>
      <c r="CA110" s="798">
        <v>36436656</v>
      </c>
      <c r="CB110" s="798"/>
      <c r="CC110" s="798"/>
      <c r="CD110" s="798"/>
      <c r="CE110" s="798"/>
      <c r="CF110" s="859">
        <v>248.7</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107286</v>
      </c>
      <c r="BR111" s="769"/>
      <c r="BS111" s="769"/>
      <c r="BT111" s="769"/>
      <c r="BU111" s="769"/>
      <c r="BV111" s="769">
        <v>94195</v>
      </c>
      <c r="BW111" s="769"/>
      <c r="BX111" s="769"/>
      <c r="BY111" s="769"/>
      <c r="BZ111" s="769"/>
      <c r="CA111" s="769">
        <v>16714</v>
      </c>
      <c r="CB111" s="769"/>
      <c r="CC111" s="769"/>
      <c r="CD111" s="769"/>
      <c r="CE111" s="769"/>
      <c r="CF111" s="846">
        <v>0.1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26420202</v>
      </c>
      <c r="BR112" s="769"/>
      <c r="BS112" s="769"/>
      <c r="BT112" s="769"/>
      <c r="BU112" s="769"/>
      <c r="BV112" s="769">
        <v>24813929</v>
      </c>
      <c r="BW112" s="769"/>
      <c r="BX112" s="769"/>
      <c r="BY112" s="769"/>
      <c r="BZ112" s="769"/>
      <c r="CA112" s="769">
        <v>22864368</v>
      </c>
      <c r="CB112" s="769"/>
      <c r="CC112" s="769"/>
      <c r="CD112" s="769"/>
      <c r="CE112" s="769"/>
      <c r="CF112" s="846">
        <v>156</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1735918</v>
      </c>
      <c r="AB113" s="907"/>
      <c r="AC113" s="907"/>
      <c r="AD113" s="907"/>
      <c r="AE113" s="908"/>
      <c r="AF113" s="909">
        <v>1925672</v>
      </c>
      <c r="AG113" s="907"/>
      <c r="AH113" s="907"/>
      <c r="AI113" s="907"/>
      <c r="AJ113" s="908"/>
      <c r="AK113" s="909">
        <v>1980880</v>
      </c>
      <c r="AL113" s="907"/>
      <c r="AM113" s="907"/>
      <c r="AN113" s="907"/>
      <c r="AO113" s="908"/>
      <c r="AP113" s="910">
        <v>13.5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2079140</v>
      </c>
      <c r="BR113" s="769"/>
      <c r="BS113" s="769"/>
      <c r="BT113" s="769"/>
      <c r="BU113" s="769"/>
      <c r="BV113" s="769">
        <v>1841284</v>
      </c>
      <c r="BW113" s="769"/>
      <c r="BX113" s="769"/>
      <c r="BY113" s="769"/>
      <c r="BZ113" s="769"/>
      <c r="CA113" s="769">
        <v>1677211</v>
      </c>
      <c r="CB113" s="769"/>
      <c r="CC113" s="769"/>
      <c r="CD113" s="769"/>
      <c r="CE113" s="769"/>
      <c r="CF113" s="846">
        <v>11.4</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465976</v>
      </c>
      <c r="AB114" s="782"/>
      <c r="AC114" s="782"/>
      <c r="AD114" s="782"/>
      <c r="AE114" s="783"/>
      <c r="AF114" s="784">
        <v>451245</v>
      </c>
      <c r="AG114" s="782"/>
      <c r="AH114" s="782"/>
      <c r="AI114" s="782"/>
      <c r="AJ114" s="783"/>
      <c r="AK114" s="784">
        <v>382863</v>
      </c>
      <c r="AL114" s="782"/>
      <c r="AM114" s="782"/>
      <c r="AN114" s="782"/>
      <c r="AO114" s="783"/>
      <c r="AP114" s="752">
        <v>2.6</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4472942</v>
      </c>
      <c r="BR114" s="769"/>
      <c r="BS114" s="769"/>
      <c r="BT114" s="769"/>
      <c r="BU114" s="769"/>
      <c r="BV114" s="769">
        <v>4329384</v>
      </c>
      <c r="BW114" s="769"/>
      <c r="BX114" s="769"/>
      <c r="BY114" s="769"/>
      <c r="BZ114" s="769"/>
      <c r="CA114" s="769">
        <v>4054089</v>
      </c>
      <c r="CB114" s="769"/>
      <c r="CC114" s="769"/>
      <c r="CD114" s="769"/>
      <c r="CE114" s="769"/>
      <c r="CF114" s="846">
        <v>27.7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9052</v>
      </c>
      <c r="AB115" s="907"/>
      <c r="AC115" s="907"/>
      <c r="AD115" s="907"/>
      <c r="AE115" s="908"/>
      <c r="AF115" s="909">
        <v>8877</v>
      </c>
      <c r="AG115" s="907"/>
      <c r="AH115" s="907"/>
      <c r="AI115" s="907"/>
      <c r="AJ115" s="908"/>
      <c r="AK115" s="909">
        <v>8373</v>
      </c>
      <c r="AL115" s="907"/>
      <c r="AM115" s="907"/>
      <c r="AN115" s="907"/>
      <c r="AO115" s="908"/>
      <c r="AP115" s="910">
        <v>0.1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11771</v>
      </c>
      <c r="BR115" s="769"/>
      <c r="BS115" s="769"/>
      <c r="BT115" s="769"/>
      <c r="BU115" s="769"/>
      <c r="BV115" s="769">
        <v>11179</v>
      </c>
      <c r="BW115" s="769"/>
      <c r="BX115" s="769"/>
      <c r="BY115" s="769"/>
      <c r="BZ115" s="769"/>
      <c r="CA115" s="769">
        <v>12541</v>
      </c>
      <c r="CB115" s="769"/>
      <c r="CC115" s="769"/>
      <c r="CD115" s="769"/>
      <c r="CE115" s="769"/>
      <c r="CF115" s="846">
        <v>0.1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71189</v>
      </c>
      <c r="DH115" s="782"/>
      <c r="DI115" s="782"/>
      <c r="DJ115" s="782"/>
      <c r="DK115" s="783"/>
      <c r="DL115" s="784">
        <v>65067</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33066</v>
      </c>
      <c r="DH116" s="782"/>
      <c r="DI116" s="782"/>
      <c r="DJ116" s="782"/>
      <c r="DK116" s="783"/>
      <c r="DL116" s="784">
        <v>26295</v>
      </c>
      <c r="DM116" s="782"/>
      <c r="DN116" s="782"/>
      <c r="DO116" s="782"/>
      <c r="DP116" s="783"/>
      <c r="DQ116" s="784">
        <v>16714</v>
      </c>
      <c r="DR116" s="782"/>
      <c r="DS116" s="782"/>
      <c r="DT116" s="782"/>
      <c r="DU116" s="783"/>
      <c r="DV116" s="752">
        <v>0.1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7395294</v>
      </c>
      <c r="AB117" s="893"/>
      <c r="AC117" s="893"/>
      <c r="AD117" s="893"/>
      <c r="AE117" s="894"/>
      <c r="AF117" s="896">
        <v>7424156</v>
      </c>
      <c r="AG117" s="893"/>
      <c r="AH117" s="893"/>
      <c r="AI117" s="893"/>
      <c r="AJ117" s="894"/>
      <c r="AK117" s="896">
        <v>7297603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73995408</v>
      </c>
      <c r="BR118" s="856"/>
      <c r="BS118" s="856"/>
      <c r="BT118" s="856"/>
      <c r="BU118" s="856"/>
      <c r="BV118" s="856">
        <v>69364683</v>
      </c>
      <c r="BW118" s="856"/>
      <c r="BX118" s="856"/>
      <c r="BY118" s="856"/>
      <c r="BZ118" s="856"/>
      <c r="CA118" s="856">
        <v>65061579</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7137653</v>
      </c>
      <c r="BR119" s="798"/>
      <c r="BS119" s="798"/>
      <c r="BT119" s="798"/>
      <c r="BU119" s="798"/>
      <c r="BV119" s="798">
        <v>7468514</v>
      </c>
      <c r="BW119" s="798"/>
      <c r="BX119" s="798"/>
      <c r="BY119" s="798"/>
      <c r="BZ119" s="798"/>
      <c r="CA119" s="798">
        <v>7823992</v>
      </c>
      <c r="CB119" s="798"/>
      <c r="CC119" s="798"/>
      <c r="CD119" s="798"/>
      <c r="CE119" s="798"/>
      <c r="CF119" s="859">
        <v>53.4</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3031</v>
      </c>
      <c r="DH119" s="715"/>
      <c r="DI119" s="715"/>
      <c r="DJ119" s="715"/>
      <c r="DK119" s="716"/>
      <c r="DL119" s="717">
        <v>2833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1676453</v>
      </c>
      <c r="BR120" s="769"/>
      <c r="BS120" s="769"/>
      <c r="BT120" s="769"/>
      <c r="BU120" s="769"/>
      <c r="BV120" s="769">
        <v>1643482</v>
      </c>
      <c r="BW120" s="769"/>
      <c r="BX120" s="769"/>
      <c r="BY120" s="769"/>
      <c r="BZ120" s="769"/>
      <c r="CA120" s="769">
        <v>1594963</v>
      </c>
      <c r="CB120" s="769"/>
      <c r="CC120" s="769"/>
      <c r="CD120" s="769"/>
      <c r="CE120" s="769"/>
      <c r="CF120" s="846">
        <v>10.9</v>
      </c>
      <c r="CG120" s="847"/>
      <c r="CH120" s="847"/>
      <c r="CI120" s="847"/>
      <c r="CJ120" s="847"/>
      <c r="CK120" s="848" t="s">
        <v>439</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19928941</v>
      </c>
      <c r="DH120" s="798"/>
      <c r="DI120" s="798"/>
      <c r="DJ120" s="798"/>
      <c r="DK120" s="798"/>
      <c r="DL120" s="798">
        <v>18842355</v>
      </c>
      <c r="DM120" s="798"/>
      <c r="DN120" s="798"/>
      <c r="DO120" s="798"/>
      <c r="DP120" s="798"/>
      <c r="DQ120" s="798">
        <v>17462657</v>
      </c>
      <c r="DR120" s="798"/>
      <c r="DS120" s="798"/>
      <c r="DT120" s="798"/>
      <c r="DU120" s="798"/>
      <c r="DV120" s="799">
        <v>119.2</v>
      </c>
      <c r="DW120" s="799"/>
      <c r="DX120" s="799"/>
      <c r="DY120" s="799"/>
      <c r="DZ120" s="800"/>
    </row>
    <row r="121" spans="1:130" s="197" customFormat="1" ht="26.25" customHeight="1" x14ac:dyDescent="0.15">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46419558</v>
      </c>
      <c r="BR121" s="856"/>
      <c r="BS121" s="856"/>
      <c r="BT121" s="856"/>
      <c r="BU121" s="856"/>
      <c r="BV121" s="856">
        <v>44893969</v>
      </c>
      <c r="BW121" s="856"/>
      <c r="BX121" s="856"/>
      <c r="BY121" s="856"/>
      <c r="BZ121" s="856"/>
      <c r="CA121" s="856">
        <v>43409671</v>
      </c>
      <c r="CB121" s="856"/>
      <c r="CC121" s="856"/>
      <c r="CD121" s="856"/>
      <c r="CE121" s="856"/>
      <c r="CF121" s="857">
        <v>296.3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3001341</v>
      </c>
      <c r="DH121" s="769"/>
      <c r="DI121" s="769"/>
      <c r="DJ121" s="769"/>
      <c r="DK121" s="769"/>
      <c r="DL121" s="769">
        <v>2822587</v>
      </c>
      <c r="DM121" s="769"/>
      <c r="DN121" s="769"/>
      <c r="DO121" s="769"/>
      <c r="DP121" s="769"/>
      <c r="DQ121" s="769">
        <v>2658799</v>
      </c>
      <c r="DR121" s="769"/>
      <c r="DS121" s="769"/>
      <c r="DT121" s="769"/>
      <c r="DU121" s="769"/>
      <c r="DV121" s="821">
        <v>18.100000000000001</v>
      </c>
      <c r="DW121" s="821"/>
      <c r="DX121" s="821"/>
      <c r="DY121" s="821"/>
      <c r="DZ121" s="822"/>
    </row>
    <row r="122" spans="1:130" s="197" customFormat="1" ht="26.25" customHeight="1" x14ac:dyDescent="0.15">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55233664</v>
      </c>
      <c r="BR122" s="838"/>
      <c r="BS122" s="838"/>
      <c r="BT122" s="838"/>
      <c r="BU122" s="838"/>
      <c r="BV122" s="838">
        <v>54005965</v>
      </c>
      <c r="BW122" s="838"/>
      <c r="BX122" s="838"/>
      <c r="BY122" s="838"/>
      <c r="BZ122" s="838"/>
      <c r="CA122" s="838">
        <v>52828626</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2137647</v>
      </c>
      <c r="DH122" s="769"/>
      <c r="DI122" s="769"/>
      <c r="DJ122" s="769"/>
      <c r="DK122" s="769"/>
      <c r="DL122" s="769">
        <v>2027085</v>
      </c>
      <c r="DM122" s="769"/>
      <c r="DN122" s="769"/>
      <c r="DO122" s="769"/>
      <c r="DP122" s="769"/>
      <c r="DQ122" s="769">
        <v>1694560</v>
      </c>
      <c r="DR122" s="769"/>
      <c r="DS122" s="769"/>
      <c r="DT122" s="769"/>
      <c r="DU122" s="769"/>
      <c r="DV122" s="821">
        <v>11.6</v>
      </c>
      <c r="DW122" s="821"/>
      <c r="DX122" s="821"/>
      <c r="DY122" s="821"/>
      <c r="DZ122" s="822"/>
    </row>
    <row r="123" spans="1:130" s="197" customFormat="1" ht="26.25" customHeight="1" thickBot="1" x14ac:dyDescent="0.2">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7915</v>
      </c>
      <c r="AB123" s="782"/>
      <c r="AC123" s="782"/>
      <c r="AD123" s="782"/>
      <c r="AE123" s="783"/>
      <c r="AF123" s="784">
        <v>7711</v>
      </c>
      <c r="AG123" s="782"/>
      <c r="AH123" s="782"/>
      <c r="AI123" s="782"/>
      <c r="AJ123" s="783"/>
      <c r="AK123" s="784">
        <v>7507</v>
      </c>
      <c r="AL123" s="782"/>
      <c r="AM123" s="782"/>
      <c r="AN123" s="782"/>
      <c r="AO123" s="783"/>
      <c r="AP123" s="752">
        <v>0.1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129.69999999999999</v>
      </c>
      <c r="BR123" s="830"/>
      <c r="BS123" s="830"/>
      <c r="BT123" s="830"/>
      <c r="BU123" s="830"/>
      <c r="BV123" s="830">
        <v>107.1</v>
      </c>
      <c r="BW123" s="830"/>
      <c r="BX123" s="830"/>
      <c r="BY123" s="830"/>
      <c r="BZ123" s="830"/>
      <c r="CA123" s="830">
        <v>83.4</v>
      </c>
      <c r="CB123" s="830"/>
      <c r="CC123" s="830"/>
      <c r="CD123" s="830"/>
      <c r="CE123" s="830"/>
      <c r="CF123" s="728"/>
      <c r="CG123" s="729"/>
      <c r="CH123" s="729"/>
      <c r="CI123" s="729"/>
      <c r="CJ123" s="831"/>
      <c r="CK123" s="849"/>
      <c r="CL123" s="810"/>
      <c r="CM123" s="810"/>
      <c r="CN123" s="810"/>
      <c r="CO123" s="811"/>
      <c r="CP123" s="826" t="s">
        <v>382</v>
      </c>
      <c r="CQ123" s="827"/>
      <c r="CR123" s="827"/>
      <c r="CS123" s="827"/>
      <c r="CT123" s="827"/>
      <c r="CU123" s="827"/>
      <c r="CV123" s="827"/>
      <c r="CW123" s="827"/>
      <c r="CX123" s="827"/>
      <c r="CY123" s="827"/>
      <c r="CZ123" s="827"/>
      <c r="DA123" s="827"/>
      <c r="DB123" s="827"/>
      <c r="DC123" s="827"/>
      <c r="DD123" s="827"/>
      <c r="DE123" s="827"/>
      <c r="DF123" s="828"/>
      <c r="DG123" s="781">
        <v>1289925</v>
      </c>
      <c r="DH123" s="782"/>
      <c r="DI123" s="782"/>
      <c r="DJ123" s="782"/>
      <c r="DK123" s="783"/>
      <c r="DL123" s="784">
        <v>1059144</v>
      </c>
      <c r="DM123" s="782"/>
      <c r="DN123" s="782"/>
      <c r="DO123" s="782"/>
      <c r="DP123" s="783"/>
      <c r="DQ123" s="784">
        <v>985761</v>
      </c>
      <c r="DR123" s="782"/>
      <c r="DS123" s="782"/>
      <c r="DT123" s="782"/>
      <c r="DU123" s="783"/>
      <c r="DV123" s="752">
        <v>6.7</v>
      </c>
      <c r="DW123" s="753"/>
      <c r="DX123" s="753"/>
      <c r="DY123" s="753"/>
      <c r="DZ123" s="754"/>
    </row>
    <row r="124" spans="1:130" s="197" customFormat="1" ht="26.25" customHeight="1" x14ac:dyDescent="0.15">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58030</v>
      </c>
      <c r="DH124" s="715"/>
      <c r="DI124" s="715"/>
      <c r="DJ124" s="715"/>
      <c r="DK124" s="716"/>
      <c r="DL124" s="717">
        <v>60240</v>
      </c>
      <c r="DM124" s="715"/>
      <c r="DN124" s="715"/>
      <c r="DO124" s="715"/>
      <c r="DP124" s="716"/>
      <c r="DQ124" s="717">
        <v>58169</v>
      </c>
      <c r="DR124" s="715"/>
      <c r="DS124" s="715"/>
      <c r="DT124" s="715"/>
      <c r="DU124" s="716"/>
      <c r="DV124" s="805">
        <v>0.4</v>
      </c>
      <c r="DW124" s="806"/>
      <c r="DX124" s="806"/>
      <c r="DY124" s="806"/>
      <c r="DZ124" s="807"/>
    </row>
    <row r="125" spans="1:130" s="197" customFormat="1" ht="26.25" customHeight="1" thickBot="1" x14ac:dyDescent="0.2">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v>
      </c>
      <c r="AB126" s="782"/>
      <c r="AC126" s="782"/>
      <c r="AD126" s="782"/>
      <c r="AE126" s="783"/>
      <c r="AF126" s="784">
        <v>208</v>
      </c>
      <c r="AG126" s="782"/>
      <c r="AH126" s="782"/>
      <c r="AI126" s="782"/>
      <c r="AJ126" s="783"/>
      <c r="AK126" s="784">
        <v>208</v>
      </c>
      <c r="AL126" s="782"/>
      <c r="AM126" s="782"/>
      <c r="AN126" s="782"/>
      <c r="AO126" s="783"/>
      <c r="AP126" s="752">
        <v>0</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1126</v>
      </c>
      <c r="AB127" s="782"/>
      <c r="AC127" s="782"/>
      <c r="AD127" s="782"/>
      <c r="AE127" s="783"/>
      <c r="AF127" s="784">
        <v>958</v>
      </c>
      <c r="AG127" s="782"/>
      <c r="AH127" s="782"/>
      <c r="AI127" s="782"/>
      <c r="AJ127" s="783"/>
      <c r="AK127" s="784">
        <v>658</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12.51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11771</v>
      </c>
      <c r="DH127" s="818"/>
      <c r="DI127" s="818"/>
      <c r="DJ127" s="818"/>
      <c r="DK127" s="818"/>
      <c r="DL127" s="818">
        <v>11179</v>
      </c>
      <c r="DM127" s="818"/>
      <c r="DN127" s="818"/>
      <c r="DO127" s="818"/>
      <c r="DP127" s="818"/>
      <c r="DQ127" s="818">
        <v>12541</v>
      </c>
      <c r="DR127" s="818"/>
      <c r="DS127" s="818"/>
      <c r="DT127" s="818"/>
      <c r="DU127" s="818"/>
      <c r="DV127" s="819">
        <v>0.1</v>
      </c>
      <c r="DW127" s="819"/>
      <c r="DX127" s="819"/>
      <c r="DY127" s="819"/>
      <c r="DZ127" s="820"/>
    </row>
    <row r="128" spans="1:130" s="197" customFormat="1" ht="26.25" customHeight="1" x14ac:dyDescent="0.15">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180259</v>
      </c>
      <c r="AB128" s="722"/>
      <c r="AC128" s="722"/>
      <c r="AD128" s="722"/>
      <c r="AE128" s="723"/>
      <c r="AF128" s="724">
        <v>183290</v>
      </c>
      <c r="AG128" s="722"/>
      <c r="AH128" s="722"/>
      <c r="AI128" s="722"/>
      <c r="AJ128" s="723"/>
      <c r="AK128" s="724">
        <v>218354</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17.510000000000002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19444884</v>
      </c>
      <c r="AB129" s="782"/>
      <c r="AC129" s="782"/>
      <c r="AD129" s="782"/>
      <c r="AE129" s="783"/>
      <c r="AF129" s="784">
        <v>19420830</v>
      </c>
      <c r="AG129" s="782"/>
      <c r="AH129" s="782"/>
      <c r="AI129" s="782"/>
      <c r="AJ129" s="783"/>
      <c r="AK129" s="784">
        <v>19767215</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14.6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4983286</v>
      </c>
      <c r="AB130" s="782"/>
      <c r="AC130" s="782"/>
      <c r="AD130" s="782"/>
      <c r="AE130" s="783"/>
      <c r="AF130" s="784">
        <v>5083566</v>
      </c>
      <c r="AG130" s="782"/>
      <c r="AH130" s="782"/>
      <c r="AI130" s="782"/>
      <c r="AJ130" s="783"/>
      <c r="AK130" s="784">
        <v>5114376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83.4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14461598</v>
      </c>
      <c r="AB131" s="715"/>
      <c r="AC131" s="715"/>
      <c r="AD131" s="715"/>
      <c r="AE131" s="716"/>
      <c r="AF131" s="717">
        <v>14337264</v>
      </c>
      <c r="AG131" s="715"/>
      <c r="AH131" s="715"/>
      <c r="AI131" s="715"/>
      <c r="AJ131" s="716"/>
      <c r="AK131" s="717">
        <v>14652839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15.432243379999999</v>
      </c>
      <c r="AB132" s="738"/>
      <c r="AC132" s="738"/>
      <c r="AD132" s="738"/>
      <c r="AE132" s="739"/>
      <c r="AF132" s="740">
        <v>15.04680391</v>
      </c>
      <c r="AG132" s="738"/>
      <c r="AH132" s="738"/>
      <c r="AI132" s="738"/>
      <c r="AJ132" s="739"/>
      <c r="AK132" s="740">
        <v>13.40950378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17.600000000000001</v>
      </c>
      <c r="AB133" s="747"/>
      <c r="AC133" s="747"/>
      <c r="AD133" s="747"/>
      <c r="AE133" s="748"/>
      <c r="AF133" s="746">
        <v>16</v>
      </c>
      <c r="AG133" s="747"/>
      <c r="AH133" s="747"/>
      <c r="AI133" s="747"/>
      <c r="AJ133" s="748"/>
      <c r="AK133" s="746">
        <v>14.6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31" t="s">
        <v>474</v>
      </c>
      <c r="H9" s="1132"/>
      <c r="I9" s="1132"/>
      <c r="J9" s="1133"/>
      <c r="K9" s="263">
        <v>4409785</v>
      </c>
      <c r="L9" s="264">
        <v>106091</v>
      </c>
      <c r="M9" s="265">
        <v>79749</v>
      </c>
      <c r="N9" s="266">
        <v>33</v>
      </c>
    </row>
    <row r="10" spans="1:16" x14ac:dyDescent="0.15">
      <c r="A10" s="248"/>
      <c r="B10" s="244"/>
      <c r="C10" s="244"/>
      <c r="D10" s="244"/>
      <c r="E10" s="244"/>
      <c r="F10" s="244"/>
      <c r="G10" s="1131" t="s">
        <v>475</v>
      </c>
      <c r="H10" s="1132"/>
      <c r="I10" s="1132"/>
      <c r="J10" s="1133"/>
      <c r="K10" s="267">
        <v>224666</v>
      </c>
      <c r="L10" s="268">
        <v>5405</v>
      </c>
      <c r="M10" s="269">
        <v>6217</v>
      </c>
      <c r="N10" s="270">
        <v>-13.1</v>
      </c>
    </row>
    <row r="11" spans="1:16" ht="13.5" customHeight="1" x14ac:dyDescent="0.15">
      <c r="A11" s="248"/>
      <c r="B11" s="244"/>
      <c r="C11" s="244"/>
      <c r="D11" s="244"/>
      <c r="E11" s="244"/>
      <c r="F11" s="244"/>
      <c r="G11" s="1131" t="s">
        <v>476</v>
      </c>
      <c r="H11" s="1132"/>
      <c r="I11" s="1132"/>
      <c r="J11" s="1133"/>
      <c r="K11" s="267">
        <v>624277</v>
      </c>
      <c r="L11" s="268">
        <v>15019</v>
      </c>
      <c r="M11" s="269">
        <v>8019</v>
      </c>
      <c r="N11" s="270">
        <v>87.3</v>
      </c>
    </row>
    <row r="12" spans="1:16" ht="13.5" customHeight="1" x14ac:dyDescent="0.15">
      <c r="A12" s="248"/>
      <c r="B12" s="244"/>
      <c r="C12" s="244"/>
      <c r="D12" s="244"/>
      <c r="E12" s="244"/>
      <c r="F12" s="244"/>
      <c r="G12" s="1131" t="s">
        <v>477</v>
      </c>
      <c r="H12" s="1132"/>
      <c r="I12" s="1132"/>
      <c r="J12" s="1133"/>
      <c r="K12" s="267" t="s">
        <v>478</v>
      </c>
      <c r="L12" s="268" t="s">
        <v>478</v>
      </c>
      <c r="M12" s="269">
        <v>1353</v>
      </c>
      <c r="N12" s="270" t="s">
        <v>478</v>
      </c>
    </row>
    <row r="13" spans="1:16" ht="13.5" customHeight="1" x14ac:dyDescent="0.15">
      <c r="A13" s="248"/>
      <c r="B13" s="244"/>
      <c r="C13" s="244"/>
      <c r="D13" s="244"/>
      <c r="E13" s="244"/>
      <c r="F13" s="244"/>
      <c r="G13" s="1131" t="s">
        <v>479</v>
      </c>
      <c r="H13" s="1132"/>
      <c r="I13" s="1132"/>
      <c r="J13" s="1133"/>
      <c r="K13" s="267" t="s">
        <v>478</v>
      </c>
      <c r="L13" s="268" t="s">
        <v>478</v>
      </c>
      <c r="M13" s="269" t="s">
        <v>478</v>
      </c>
      <c r="N13" s="270" t="s">
        <v>478</v>
      </c>
    </row>
    <row r="14" spans="1:16" ht="13.5" customHeight="1" x14ac:dyDescent="0.15">
      <c r="A14" s="248"/>
      <c r="B14" s="244"/>
      <c r="C14" s="244"/>
      <c r="D14" s="244"/>
      <c r="E14" s="244"/>
      <c r="F14" s="244"/>
      <c r="G14" s="1131" t="s">
        <v>480</v>
      </c>
      <c r="H14" s="1132"/>
      <c r="I14" s="1132"/>
      <c r="J14" s="1133"/>
      <c r="K14" s="267">
        <v>106092</v>
      </c>
      <c r="L14" s="268">
        <v>2552</v>
      </c>
      <c r="M14" s="269">
        <v>3282</v>
      </c>
      <c r="N14" s="270">
        <v>-22.2</v>
      </c>
    </row>
    <row r="15" spans="1:16" ht="13.5" customHeight="1" x14ac:dyDescent="0.15">
      <c r="A15" s="248"/>
      <c r="B15" s="244"/>
      <c r="C15" s="244"/>
      <c r="D15" s="244"/>
      <c r="E15" s="244"/>
      <c r="F15" s="244"/>
      <c r="G15" s="1131" t="s">
        <v>481</v>
      </c>
      <c r="H15" s="1132"/>
      <c r="I15" s="1132"/>
      <c r="J15" s="1133"/>
      <c r="K15" s="267">
        <v>74251</v>
      </c>
      <c r="L15" s="268">
        <v>1786</v>
      </c>
      <c r="M15" s="269">
        <v>1832</v>
      </c>
      <c r="N15" s="270">
        <v>-2.5</v>
      </c>
    </row>
    <row r="16" spans="1:16" x14ac:dyDescent="0.15">
      <c r="A16" s="248"/>
      <c r="B16" s="244"/>
      <c r="C16" s="244"/>
      <c r="D16" s="244"/>
      <c r="E16" s="244"/>
      <c r="F16" s="244"/>
      <c r="G16" s="1134" t="s">
        <v>482</v>
      </c>
      <c r="H16" s="1135"/>
      <c r="I16" s="1135"/>
      <c r="J16" s="1136"/>
      <c r="K16" s="268">
        <v>-467167</v>
      </c>
      <c r="L16" s="268">
        <v>-11239</v>
      </c>
      <c r="M16" s="269">
        <v>-9558</v>
      </c>
      <c r="N16" s="270">
        <v>17.600000000000001</v>
      </c>
    </row>
    <row r="17" spans="1:16" x14ac:dyDescent="0.15">
      <c r="A17" s="248"/>
      <c r="B17" s="244"/>
      <c r="C17" s="244"/>
      <c r="D17" s="244"/>
      <c r="E17" s="244"/>
      <c r="F17" s="244"/>
      <c r="G17" s="1134" t="s">
        <v>169</v>
      </c>
      <c r="H17" s="1135"/>
      <c r="I17" s="1135"/>
      <c r="J17" s="1136"/>
      <c r="K17" s="268">
        <v>4971904</v>
      </c>
      <c r="L17" s="268">
        <v>119615</v>
      </c>
      <c r="M17" s="269">
        <v>90893</v>
      </c>
      <c r="N17" s="270">
        <v>31.6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8" t="s">
        <v>487</v>
      </c>
      <c r="H21" s="1129"/>
      <c r="I21" s="1129"/>
      <c r="J21" s="1130"/>
      <c r="K21" s="280">
        <v>11.4</v>
      </c>
      <c r="L21" s="281">
        <v>9.06</v>
      </c>
      <c r="M21" s="282">
        <v>2.34</v>
      </c>
      <c r="N21" s="249"/>
      <c r="O21" s="283"/>
      <c r="P21" s="279"/>
    </row>
    <row r="22" spans="1:16" s="284" customFormat="1" x14ac:dyDescent="0.15">
      <c r="A22" s="279"/>
      <c r="B22" s="249"/>
      <c r="C22" s="249"/>
      <c r="D22" s="249"/>
      <c r="E22" s="249"/>
      <c r="F22" s="249"/>
      <c r="G22" s="1128" t="s">
        <v>488</v>
      </c>
      <c r="H22" s="1129"/>
      <c r="I22" s="1129"/>
      <c r="J22" s="1130"/>
      <c r="K22" s="285">
        <v>97.5</v>
      </c>
      <c r="L22" s="286">
        <v>96.9</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19" t="s">
        <v>492</v>
      </c>
      <c r="H32" s="1120"/>
      <c r="I32" s="1120"/>
      <c r="J32" s="1121"/>
      <c r="K32" s="294">
        <v>4925487</v>
      </c>
      <c r="L32" s="294">
        <v>118498</v>
      </c>
      <c r="M32" s="295">
        <v>60211</v>
      </c>
      <c r="N32" s="296">
        <v>96.8</v>
      </c>
    </row>
    <row r="33" spans="1:16" ht="13.5" customHeight="1" x14ac:dyDescent="0.15">
      <c r="A33" s="248"/>
      <c r="B33" s="244"/>
      <c r="C33" s="244"/>
      <c r="D33" s="244"/>
      <c r="E33" s="244"/>
      <c r="F33" s="244"/>
      <c r="G33" s="1119" t="s">
        <v>493</v>
      </c>
      <c r="H33" s="1120"/>
      <c r="I33" s="1120"/>
      <c r="J33" s="1121"/>
      <c r="K33" s="294" t="s">
        <v>478</v>
      </c>
      <c r="L33" s="294" t="s">
        <v>478</v>
      </c>
      <c r="M33" s="295" t="s">
        <v>478</v>
      </c>
      <c r="N33" s="296" t="s">
        <v>478</v>
      </c>
    </row>
    <row r="34" spans="1:16" ht="27" customHeight="1" x14ac:dyDescent="0.15">
      <c r="A34" s="248"/>
      <c r="B34" s="244"/>
      <c r="C34" s="244"/>
      <c r="D34" s="244"/>
      <c r="E34" s="244"/>
      <c r="F34" s="244"/>
      <c r="G34" s="1119" t="s">
        <v>494</v>
      </c>
      <c r="H34" s="1120"/>
      <c r="I34" s="1120"/>
      <c r="J34" s="1121"/>
      <c r="K34" s="294" t="s">
        <v>478</v>
      </c>
      <c r="L34" s="294" t="s">
        <v>478</v>
      </c>
      <c r="M34" s="295">
        <v>12</v>
      </c>
      <c r="N34" s="296" t="s">
        <v>478</v>
      </c>
    </row>
    <row r="35" spans="1:16" ht="27" customHeight="1" x14ac:dyDescent="0.15">
      <c r="A35" s="248"/>
      <c r="B35" s="244"/>
      <c r="C35" s="244"/>
      <c r="D35" s="244"/>
      <c r="E35" s="244"/>
      <c r="F35" s="244"/>
      <c r="G35" s="1119" t="s">
        <v>495</v>
      </c>
      <c r="H35" s="1120"/>
      <c r="I35" s="1120"/>
      <c r="J35" s="1121"/>
      <c r="K35" s="294">
        <v>1980880</v>
      </c>
      <c r="L35" s="294">
        <v>47656</v>
      </c>
      <c r="M35" s="295">
        <v>18343</v>
      </c>
      <c r="N35" s="296">
        <v>159.80000000000001</v>
      </c>
    </row>
    <row r="36" spans="1:16" ht="27" customHeight="1" x14ac:dyDescent="0.15">
      <c r="A36" s="248"/>
      <c r="B36" s="244"/>
      <c r="C36" s="244"/>
      <c r="D36" s="244"/>
      <c r="E36" s="244"/>
      <c r="F36" s="244"/>
      <c r="G36" s="1119" t="s">
        <v>496</v>
      </c>
      <c r="H36" s="1120"/>
      <c r="I36" s="1120"/>
      <c r="J36" s="1121"/>
      <c r="K36" s="294">
        <v>382863</v>
      </c>
      <c r="L36" s="294">
        <v>9211</v>
      </c>
      <c r="M36" s="295">
        <v>3415</v>
      </c>
      <c r="N36" s="296">
        <v>169.7</v>
      </c>
    </row>
    <row r="37" spans="1:16" ht="13.5" customHeight="1" x14ac:dyDescent="0.15">
      <c r="A37" s="248"/>
      <c r="B37" s="244"/>
      <c r="C37" s="244"/>
      <c r="D37" s="244"/>
      <c r="E37" s="244"/>
      <c r="F37" s="244"/>
      <c r="G37" s="1119" t="s">
        <v>497</v>
      </c>
      <c r="H37" s="1120"/>
      <c r="I37" s="1120"/>
      <c r="J37" s="1121"/>
      <c r="K37" s="294">
        <v>8373</v>
      </c>
      <c r="L37" s="294">
        <v>201</v>
      </c>
      <c r="M37" s="295">
        <v>2186</v>
      </c>
      <c r="N37" s="296">
        <v>-90.8</v>
      </c>
    </row>
    <row r="38" spans="1:16" ht="27" customHeight="1" x14ac:dyDescent="0.15">
      <c r="A38" s="248"/>
      <c r="B38" s="244"/>
      <c r="C38" s="244"/>
      <c r="D38" s="244"/>
      <c r="E38" s="244"/>
      <c r="F38" s="244"/>
      <c r="G38" s="1122" t="s">
        <v>498</v>
      </c>
      <c r="H38" s="1123"/>
      <c r="I38" s="1123"/>
      <c r="J38" s="1124"/>
      <c r="K38" s="297" t="s">
        <v>478</v>
      </c>
      <c r="L38" s="297" t="s">
        <v>478</v>
      </c>
      <c r="M38" s="298">
        <v>6</v>
      </c>
      <c r="N38" s="299" t="s">
        <v>478</v>
      </c>
      <c r="O38" s="293"/>
    </row>
    <row r="39" spans="1:16" x14ac:dyDescent="0.15">
      <c r="A39" s="248"/>
      <c r="B39" s="244"/>
      <c r="C39" s="244"/>
      <c r="D39" s="244"/>
      <c r="E39" s="244"/>
      <c r="F39" s="244"/>
      <c r="G39" s="1122" t="s">
        <v>499</v>
      </c>
      <c r="H39" s="1123"/>
      <c r="I39" s="1123"/>
      <c r="J39" s="1124"/>
      <c r="K39" s="300">
        <v>-218354</v>
      </c>
      <c r="L39" s="300">
        <v>-5253</v>
      </c>
      <c r="M39" s="301">
        <v>-3932</v>
      </c>
      <c r="N39" s="302">
        <v>33.6</v>
      </c>
      <c r="O39" s="293"/>
    </row>
    <row r="40" spans="1:16" ht="27" customHeight="1" x14ac:dyDescent="0.15">
      <c r="A40" s="248"/>
      <c r="B40" s="244"/>
      <c r="C40" s="244"/>
      <c r="D40" s="244"/>
      <c r="E40" s="244"/>
      <c r="F40" s="244"/>
      <c r="G40" s="1119" t="s">
        <v>500</v>
      </c>
      <c r="H40" s="1120"/>
      <c r="I40" s="1120"/>
      <c r="J40" s="1121"/>
      <c r="K40" s="300">
        <v>-5114376</v>
      </c>
      <c r="L40" s="300">
        <v>-123042</v>
      </c>
      <c r="M40" s="301">
        <v>-53401</v>
      </c>
      <c r="N40" s="302">
        <v>130.4</v>
      </c>
      <c r="O40" s="293"/>
    </row>
    <row r="41" spans="1:16" x14ac:dyDescent="0.15">
      <c r="A41" s="248"/>
      <c r="B41" s="244"/>
      <c r="C41" s="244"/>
      <c r="D41" s="244"/>
      <c r="E41" s="244"/>
      <c r="F41" s="244"/>
      <c r="G41" s="1125" t="s">
        <v>279</v>
      </c>
      <c r="H41" s="1126"/>
      <c r="I41" s="1126"/>
      <c r="J41" s="1127"/>
      <c r="K41" s="294">
        <v>1964873</v>
      </c>
      <c r="L41" s="300">
        <v>47271</v>
      </c>
      <c r="M41" s="301">
        <v>26841</v>
      </c>
      <c r="N41" s="302">
        <v>76.099999999999994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2" t="s">
        <v>469</v>
      </c>
      <c r="J49" s="1114" t="s">
        <v>504</v>
      </c>
      <c r="K49" s="1115"/>
      <c r="L49" s="1115"/>
      <c r="M49" s="1115"/>
      <c r="N49" s="1116"/>
    </row>
    <row r="50" spans="1:14" x14ac:dyDescent="0.15">
      <c r="A50" s="248"/>
      <c r="B50" s="244"/>
      <c r="C50" s="244"/>
      <c r="D50" s="244"/>
      <c r="E50" s="244"/>
      <c r="F50" s="244"/>
      <c r="G50" s="312"/>
      <c r="H50" s="313"/>
      <c r="I50" s="1113"/>
      <c r="J50" s="314" t="s">
        <v>505</v>
      </c>
      <c r="K50" s="315" t="s">
        <v>506</v>
      </c>
      <c r="L50" s="316" t="s">
        <v>507</v>
      </c>
      <c r="M50" s="317" t="s">
        <v>508</v>
      </c>
      <c r="N50" s="318" t="s">
        <v>509</v>
      </c>
    </row>
    <row r="51" spans="1:14" x14ac:dyDescent="0.15">
      <c r="A51" s="248"/>
      <c r="B51" s="244"/>
      <c r="C51" s="244"/>
      <c r="D51" s="244"/>
      <c r="E51" s="244"/>
      <c r="F51" s="244"/>
      <c r="G51" s="310" t="s">
        <v>510</v>
      </c>
      <c r="H51" s="311"/>
      <c r="I51" s="319">
        <v>4847735</v>
      </c>
      <c r="J51" s="320">
        <v>111243</v>
      </c>
      <c r="K51" s="321">
        <v>33.200000000000003</v>
      </c>
      <c r="L51" s="322">
        <v>79008</v>
      </c>
      <c r="M51" s="323">
        <v>36.6</v>
      </c>
      <c r="N51" s="324">
        <v>-3.4</v>
      </c>
    </row>
    <row r="52" spans="1:14" x14ac:dyDescent="0.15">
      <c r="A52" s="248"/>
      <c r="B52" s="244"/>
      <c r="C52" s="244"/>
      <c r="D52" s="244"/>
      <c r="E52" s="244"/>
      <c r="F52" s="244"/>
      <c r="G52" s="325"/>
      <c r="H52" s="326" t="s">
        <v>511</v>
      </c>
      <c r="I52" s="327">
        <v>3107997</v>
      </c>
      <c r="J52" s="328">
        <v>71320</v>
      </c>
      <c r="K52" s="329">
        <v>21.3</v>
      </c>
      <c r="L52" s="330">
        <v>46014</v>
      </c>
      <c r="M52" s="331">
        <v>37.5</v>
      </c>
      <c r="N52" s="332">
        <v>-16.2</v>
      </c>
    </row>
    <row r="53" spans="1:14" x14ac:dyDescent="0.15">
      <c r="A53" s="248"/>
      <c r="B53" s="244"/>
      <c r="C53" s="244"/>
      <c r="D53" s="244"/>
      <c r="E53" s="244"/>
      <c r="F53" s="244"/>
      <c r="G53" s="310" t="s">
        <v>512</v>
      </c>
      <c r="H53" s="311"/>
      <c r="I53" s="319">
        <v>5960878</v>
      </c>
      <c r="J53" s="320">
        <v>138764</v>
      </c>
      <c r="K53" s="321">
        <v>24.7</v>
      </c>
      <c r="L53" s="322">
        <v>86381</v>
      </c>
      <c r="M53" s="323">
        <v>9.3000000000000007</v>
      </c>
      <c r="N53" s="324">
        <v>15.4</v>
      </c>
    </row>
    <row r="54" spans="1:14" x14ac:dyDescent="0.15">
      <c r="A54" s="248"/>
      <c r="B54" s="244"/>
      <c r="C54" s="244"/>
      <c r="D54" s="244"/>
      <c r="E54" s="244"/>
      <c r="F54" s="244"/>
      <c r="G54" s="325"/>
      <c r="H54" s="326" t="s">
        <v>511</v>
      </c>
      <c r="I54" s="327">
        <v>2440401</v>
      </c>
      <c r="J54" s="328">
        <v>56810</v>
      </c>
      <c r="K54" s="329">
        <v>-20.3</v>
      </c>
      <c r="L54" s="330">
        <v>41242</v>
      </c>
      <c r="M54" s="331">
        <v>-10.4</v>
      </c>
      <c r="N54" s="332">
        <v>-9.9</v>
      </c>
    </row>
    <row r="55" spans="1:14" x14ac:dyDescent="0.15">
      <c r="A55" s="248"/>
      <c r="B55" s="244"/>
      <c r="C55" s="244"/>
      <c r="D55" s="244"/>
      <c r="E55" s="244"/>
      <c r="F55" s="244"/>
      <c r="G55" s="310" t="s">
        <v>513</v>
      </c>
      <c r="H55" s="311"/>
      <c r="I55" s="319">
        <v>3157029</v>
      </c>
      <c r="J55" s="320">
        <v>74675</v>
      </c>
      <c r="K55" s="321">
        <v>-46.2</v>
      </c>
      <c r="L55" s="322">
        <v>67088</v>
      </c>
      <c r="M55" s="323">
        <v>-22.3</v>
      </c>
      <c r="N55" s="324">
        <v>-23.9</v>
      </c>
    </row>
    <row r="56" spans="1:14" x14ac:dyDescent="0.15">
      <c r="A56" s="248"/>
      <c r="B56" s="244"/>
      <c r="C56" s="244"/>
      <c r="D56" s="244"/>
      <c r="E56" s="244"/>
      <c r="F56" s="244"/>
      <c r="G56" s="325"/>
      <c r="H56" s="326" t="s">
        <v>511</v>
      </c>
      <c r="I56" s="327">
        <v>1970867</v>
      </c>
      <c r="J56" s="328">
        <v>46618</v>
      </c>
      <c r="K56" s="329">
        <v>-17.899999999999999</v>
      </c>
      <c r="L56" s="330">
        <v>37146</v>
      </c>
      <c r="M56" s="331">
        <v>-9.9</v>
      </c>
      <c r="N56" s="332">
        <v>-8</v>
      </c>
    </row>
    <row r="57" spans="1:14" x14ac:dyDescent="0.15">
      <c r="A57" s="248"/>
      <c r="B57" s="244"/>
      <c r="C57" s="244"/>
      <c r="D57" s="244"/>
      <c r="E57" s="244"/>
      <c r="F57" s="244"/>
      <c r="G57" s="310" t="s">
        <v>514</v>
      </c>
      <c r="H57" s="311"/>
      <c r="I57" s="319">
        <v>2747997</v>
      </c>
      <c r="J57" s="320">
        <v>65588</v>
      </c>
      <c r="K57" s="321">
        <v>-12.2</v>
      </c>
      <c r="L57" s="322">
        <v>70489</v>
      </c>
      <c r="M57" s="323">
        <v>5.0999999999999996</v>
      </c>
      <c r="N57" s="324">
        <v>-17.3</v>
      </c>
    </row>
    <row r="58" spans="1:14" x14ac:dyDescent="0.15">
      <c r="A58" s="248"/>
      <c r="B58" s="244"/>
      <c r="C58" s="244"/>
      <c r="D58" s="244"/>
      <c r="E58" s="244"/>
      <c r="F58" s="244"/>
      <c r="G58" s="325"/>
      <c r="H58" s="326" t="s">
        <v>511</v>
      </c>
      <c r="I58" s="327">
        <v>1396682</v>
      </c>
      <c r="J58" s="328">
        <v>33335</v>
      </c>
      <c r="K58" s="329">
        <v>-28.5</v>
      </c>
      <c r="L58" s="330">
        <v>37817</v>
      </c>
      <c r="M58" s="331">
        <v>1.8</v>
      </c>
      <c r="N58" s="332">
        <v>-30.3</v>
      </c>
    </row>
    <row r="59" spans="1:14" x14ac:dyDescent="0.15">
      <c r="A59" s="248"/>
      <c r="B59" s="244"/>
      <c r="C59" s="244"/>
      <c r="D59" s="244"/>
      <c r="E59" s="244"/>
      <c r="F59" s="244"/>
      <c r="G59" s="310" t="s">
        <v>515</v>
      </c>
      <c r="H59" s="311"/>
      <c r="I59" s="319">
        <v>3389804</v>
      </c>
      <c r="J59" s="320">
        <v>81552</v>
      </c>
      <c r="K59" s="321">
        <v>24.3</v>
      </c>
      <c r="L59" s="322">
        <v>84389</v>
      </c>
      <c r="M59" s="323">
        <v>19.7</v>
      </c>
      <c r="N59" s="324">
        <v>4.5999999999999996</v>
      </c>
    </row>
    <row r="60" spans="1:14" x14ac:dyDescent="0.15">
      <c r="A60" s="248"/>
      <c r="B60" s="244"/>
      <c r="C60" s="244"/>
      <c r="D60" s="244"/>
      <c r="E60" s="244"/>
      <c r="F60" s="244"/>
      <c r="G60" s="325"/>
      <c r="H60" s="326" t="s">
        <v>511</v>
      </c>
      <c r="I60" s="333">
        <v>2002930</v>
      </c>
      <c r="J60" s="328">
        <v>48187</v>
      </c>
      <c r="K60" s="329">
        <v>44.6</v>
      </c>
      <c r="L60" s="330">
        <v>44339</v>
      </c>
      <c r="M60" s="331">
        <v>17.2</v>
      </c>
      <c r="N60" s="332">
        <v>27.4</v>
      </c>
    </row>
    <row r="61" spans="1:14" x14ac:dyDescent="0.15">
      <c r="A61" s="248"/>
      <c r="B61" s="244"/>
      <c r="C61" s="244"/>
      <c r="D61" s="244"/>
      <c r="E61" s="244"/>
      <c r="F61" s="244"/>
      <c r="G61" s="310" t="s">
        <v>516</v>
      </c>
      <c r="H61" s="334"/>
      <c r="I61" s="335">
        <v>4020689</v>
      </c>
      <c r="J61" s="336">
        <v>94364</v>
      </c>
      <c r="K61" s="337">
        <v>4.8</v>
      </c>
      <c r="L61" s="338">
        <v>77471</v>
      </c>
      <c r="M61" s="339">
        <v>9.6999999999999993</v>
      </c>
      <c r="N61" s="324">
        <v>-4.9000000000000004</v>
      </c>
    </row>
    <row r="62" spans="1:14" x14ac:dyDescent="0.15">
      <c r="A62" s="248"/>
      <c r="B62" s="244"/>
      <c r="C62" s="244"/>
      <c r="D62" s="244"/>
      <c r="E62" s="244"/>
      <c r="F62" s="244"/>
      <c r="G62" s="325"/>
      <c r="H62" s="326" t="s">
        <v>511</v>
      </c>
      <c r="I62" s="327">
        <v>2183775</v>
      </c>
      <c r="J62" s="328">
        <v>51254</v>
      </c>
      <c r="K62" s="329">
        <v>-0.2</v>
      </c>
      <c r="L62" s="330">
        <v>41312</v>
      </c>
      <c r="M62" s="331">
        <v>7.2</v>
      </c>
      <c r="N62" s="332">
        <v>-7.4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4.42</v>
      </c>
      <c r="G47" s="12">
        <v>4.43</v>
      </c>
      <c r="H47" s="12">
        <v>5.72</v>
      </c>
      <c r="I47" s="12">
        <v>6.72</v>
      </c>
      <c r="J47" s="13">
        <v>7.24</v>
      </c>
    </row>
    <row r="48" spans="2:10" ht="57.75" customHeight="1" x14ac:dyDescent="0.15">
      <c r="B48" s="14"/>
      <c r="C48" s="1139" t="s">
        <v>4</v>
      </c>
      <c r="D48" s="1139"/>
      <c r="E48" s="1140"/>
      <c r="F48" s="15">
        <v>1.66</v>
      </c>
      <c r="G48" s="16">
        <v>1.32</v>
      </c>
      <c r="H48" s="16">
        <v>1.31</v>
      </c>
      <c r="I48" s="16">
        <v>1.32</v>
      </c>
      <c r="J48" s="17">
        <v>1.42</v>
      </c>
    </row>
    <row r="49" spans="2:10" ht="57.75" customHeight="1" thickBot="1" x14ac:dyDescent="0.2">
      <c r="B49" s="18"/>
      <c r="C49" s="1141" t="s">
        <v>5</v>
      </c>
      <c r="D49" s="1141"/>
      <c r="E49" s="1142"/>
      <c r="F49" s="19">
        <v>4.49</v>
      </c>
      <c r="G49" s="20">
        <v>7.33</v>
      </c>
      <c r="H49" s="20">
        <v>8.2899999999999991</v>
      </c>
      <c r="I49" s="20">
        <v>8.5299999999999994</v>
      </c>
      <c r="J49" s="21">
        <v>6.46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523</v>
      </c>
      <c r="D34" s="1149"/>
      <c r="E34" s="1150"/>
      <c r="F34" s="32">
        <v>4.24</v>
      </c>
      <c r="G34" s="33">
        <v>4.71</v>
      </c>
      <c r="H34" s="33">
        <v>5.44</v>
      </c>
      <c r="I34" s="33">
        <v>5.91</v>
      </c>
      <c r="J34" s="34">
        <v>5.89</v>
      </c>
      <c r="K34" s="22"/>
      <c r="L34" s="22"/>
      <c r="M34" s="22"/>
      <c r="N34" s="22"/>
      <c r="O34" s="22"/>
      <c r="P34" s="22"/>
    </row>
    <row r="35" spans="1:16" ht="39" customHeight="1" x14ac:dyDescent="0.15">
      <c r="A35" s="22"/>
      <c r="B35" s="35"/>
      <c r="C35" s="1143" t="s">
        <v>524</v>
      </c>
      <c r="D35" s="1144"/>
      <c r="E35" s="1145"/>
      <c r="F35" s="36" t="s">
        <v>478</v>
      </c>
      <c r="G35" s="37" t="s">
        <v>478</v>
      </c>
      <c r="H35" s="37">
        <v>3.22</v>
      </c>
      <c r="I35" s="37">
        <v>4.1900000000000004</v>
      </c>
      <c r="J35" s="38">
        <v>4.9800000000000004</v>
      </c>
      <c r="K35" s="22"/>
      <c r="L35" s="22"/>
      <c r="M35" s="22"/>
      <c r="N35" s="22"/>
      <c r="O35" s="22"/>
      <c r="P35" s="22"/>
    </row>
    <row r="36" spans="1:16" ht="39" customHeight="1" x14ac:dyDescent="0.15">
      <c r="A36" s="22"/>
      <c r="B36" s="35"/>
      <c r="C36" s="1143" t="s">
        <v>525</v>
      </c>
      <c r="D36" s="1144"/>
      <c r="E36" s="1145"/>
      <c r="F36" s="36">
        <v>1.65</v>
      </c>
      <c r="G36" s="37">
        <v>1.31</v>
      </c>
      <c r="H36" s="37">
        <v>1.31</v>
      </c>
      <c r="I36" s="37">
        <v>1.32</v>
      </c>
      <c r="J36" s="38">
        <v>1.41</v>
      </c>
      <c r="K36" s="22"/>
      <c r="L36" s="22"/>
      <c r="M36" s="22"/>
      <c r="N36" s="22"/>
      <c r="O36" s="22"/>
      <c r="P36" s="22"/>
    </row>
    <row r="37" spans="1:16" ht="39" customHeight="1" x14ac:dyDescent="0.15">
      <c r="A37" s="22"/>
      <c r="B37" s="35"/>
      <c r="C37" s="1143" t="s">
        <v>526</v>
      </c>
      <c r="D37" s="1144"/>
      <c r="E37" s="1145"/>
      <c r="F37" s="36">
        <v>0.41</v>
      </c>
      <c r="G37" s="37">
        <v>0.52</v>
      </c>
      <c r="H37" s="37">
        <v>0.75</v>
      </c>
      <c r="I37" s="37">
        <v>1.07</v>
      </c>
      <c r="J37" s="38">
        <v>1.26</v>
      </c>
      <c r="K37" s="22"/>
      <c r="L37" s="22"/>
      <c r="M37" s="22"/>
      <c r="N37" s="22"/>
      <c r="O37" s="22"/>
      <c r="P37" s="22"/>
    </row>
    <row r="38" spans="1:16" ht="39" customHeight="1" x14ac:dyDescent="0.15">
      <c r="A38" s="22"/>
      <c r="B38" s="35"/>
      <c r="C38" s="1143" t="s">
        <v>527</v>
      </c>
      <c r="D38" s="1144"/>
      <c r="E38" s="1145"/>
      <c r="F38" s="36">
        <v>0.2</v>
      </c>
      <c r="G38" s="37">
        <v>0.21</v>
      </c>
      <c r="H38" s="37">
        <v>0.38</v>
      </c>
      <c r="I38" s="37">
        <v>0.63</v>
      </c>
      <c r="J38" s="38">
        <v>0.38</v>
      </c>
      <c r="K38" s="22"/>
      <c r="L38" s="22"/>
      <c r="M38" s="22"/>
      <c r="N38" s="22"/>
      <c r="O38" s="22"/>
      <c r="P38" s="22"/>
    </row>
    <row r="39" spans="1:16" ht="39" customHeight="1" x14ac:dyDescent="0.15">
      <c r="A39" s="22"/>
      <c r="B39" s="35"/>
      <c r="C39" s="1143" t="s">
        <v>528</v>
      </c>
      <c r="D39" s="1144"/>
      <c r="E39" s="1145"/>
      <c r="F39" s="36">
        <v>0</v>
      </c>
      <c r="G39" s="37">
        <v>0</v>
      </c>
      <c r="H39" s="37">
        <v>0</v>
      </c>
      <c r="I39" s="37">
        <v>0.04</v>
      </c>
      <c r="J39" s="38">
        <v>0.04</v>
      </c>
      <c r="K39" s="22"/>
      <c r="L39" s="22"/>
      <c r="M39" s="22"/>
      <c r="N39" s="22"/>
      <c r="O39" s="22"/>
      <c r="P39" s="22"/>
    </row>
    <row r="40" spans="1:16" ht="39" customHeight="1" x14ac:dyDescent="0.15">
      <c r="A40" s="22"/>
      <c r="B40" s="35"/>
      <c r="C40" s="1143" t="s">
        <v>529</v>
      </c>
      <c r="D40" s="1144"/>
      <c r="E40" s="1145"/>
      <c r="F40" s="36">
        <v>0.02</v>
      </c>
      <c r="G40" s="37">
        <v>0.02</v>
      </c>
      <c r="H40" s="37">
        <v>0.02</v>
      </c>
      <c r="I40" s="37">
        <v>0.1</v>
      </c>
      <c r="J40" s="38">
        <v>0.02</v>
      </c>
      <c r="K40" s="22"/>
      <c r="L40" s="22"/>
      <c r="M40" s="22"/>
      <c r="N40" s="22"/>
      <c r="O40" s="22"/>
      <c r="P40" s="22"/>
    </row>
    <row r="41" spans="1:16" ht="39" customHeight="1" x14ac:dyDescent="0.15">
      <c r="A41" s="22"/>
      <c r="B41" s="35"/>
      <c r="C41" s="1143" t="s">
        <v>530</v>
      </c>
      <c r="D41" s="1144"/>
      <c r="E41" s="1145"/>
      <c r="F41" s="36">
        <v>0.01</v>
      </c>
      <c r="G41" s="37">
        <v>0.01</v>
      </c>
      <c r="H41" s="37">
        <v>0.02</v>
      </c>
      <c r="I41" s="37">
        <v>0.01</v>
      </c>
      <c r="J41" s="38">
        <v>0.01</v>
      </c>
      <c r="K41" s="22"/>
      <c r="L41" s="22"/>
      <c r="M41" s="22"/>
      <c r="N41" s="22"/>
      <c r="O41" s="22"/>
      <c r="P41" s="22"/>
    </row>
    <row r="42" spans="1:16" ht="39" customHeight="1" x14ac:dyDescent="0.15">
      <c r="A42" s="22"/>
      <c r="B42" s="39"/>
      <c r="C42" s="1143" t="s">
        <v>531</v>
      </c>
      <c r="D42" s="1144"/>
      <c r="E42" s="1145"/>
      <c r="F42" s="36" t="s">
        <v>532</v>
      </c>
      <c r="G42" s="37" t="s">
        <v>478</v>
      </c>
      <c r="H42" s="37" t="s">
        <v>478</v>
      </c>
      <c r="I42" s="37" t="s">
        <v>478</v>
      </c>
      <c r="J42" s="38" t="s">
        <v>478</v>
      </c>
      <c r="K42" s="22"/>
      <c r="L42" s="22"/>
      <c r="M42" s="22"/>
      <c r="N42" s="22"/>
      <c r="O42" s="22"/>
      <c r="P42" s="22"/>
    </row>
    <row r="43" spans="1:16" ht="39" customHeight="1" thickBot="1" x14ac:dyDescent="0.2">
      <c r="A43" s="22"/>
      <c r="B43" s="40"/>
      <c r="C43" s="1146" t="s">
        <v>533</v>
      </c>
      <c r="D43" s="1147"/>
      <c r="E43" s="1148"/>
      <c r="F43" s="41">
        <v>0.02</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5610</v>
      </c>
      <c r="L45" s="60">
        <v>5406</v>
      </c>
      <c r="M45" s="60">
        <v>5184</v>
      </c>
      <c r="N45" s="60">
        <v>5038</v>
      </c>
      <c r="O45" s="61">
        <v>4925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1364</v>
      </c>
      <c r="L48" s="64">
        <v>1420</v>
      </c>
      <c r="M48" s="64">
        <v>1736</v>
      </c>
      <c r="N48" s="64">
        <v>1926</v>
      </c>
      <c r="O48" s="65">
        <v>1981</v>
      </c>
      <c r="P48" s="48"/>
      <c r="Q48" s="48"/>
      <c r="R48" s="48"/>
      <c r="S48" s="48"/>
      <c r="T48" s="48"/>
      <c r="U48" s="48"/>
    </row>
    <row r="49" spans="1:21" ht="30.75" customHeight="1" x14ac:dyDescent="0.15">
      <c r="A49" s="48"/>
      <c r="B49" s="1161"/>
      <c r="C49" s="1162"/>
      <c r="D49" s="62"/>
      <c r="E49" s="1153" t="s">
        <v>16</v>
      </c>
      <c r="F49" s="1153"/>
      <c r="G49" s="1153"/>
      <c r="H49" s="1153"/>
      <c r="I49" s="1153"/>
      <c r="J49" s="1154"/>
      <c r="K49" s="63">
        <v>772</v>
      </c>
      <c r="L49" s="64">
        <v>713</v>
      </c>
      <c r="M49" s="64">
        <v>466</v>
      </c>
      <c r="N49" s="64">
        <v>451</v>
      </c>
      <c r="O49" s="65">
        <v>383</v>
      </c>
      <c r="P49" s="48"/>
      <c r="Q49" s="48"/>
      <c r="R49" s="48"/>
      <c r="S49" s="48"/>
      <c r="T49" s="48"/>
      <c r="U49" s="48"/>
    </row>
    <row r="50" spans="1:21" ht="30.75" customHeight="1" x14ac:dyDescent="0.15">
      <c r="A50" s="48"/>
      <c r="B50" s="1161"/>
      <c r="C50" s="1162"/>
      <c r="D50" s="62"/>
      <c r="E50" s="1153" t="s">
        <v>17</v>
      </c>
      <c r="F50" s="1153"/>
      <c r="G50" s="1153"/>
      <c r="H50" s="1153"/>
      <c r="I50" s="1153"/>
      <c r="J50" s="1154"/>
      <c r="K50" s="63">
        <v>52</v>
      </c>
      <c r="L50" s="64">
        <v>12</v>
      </c>
      <c r="M50" s="64">
        <v>9</v>
      </c>
      <c r="N50" s="64">
        <v>9</v>
      </c>
      <c r="O50" s="65">
        <v>8</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5042</v>
      </c>
      <c r="L52" s="64">
        <v>4965</v>
      </c>
      <c r="M52" s="64">
        <v>5164</v>
      </c>
      <c r="N52" s="64">
        <v>5267</v>
      </c>
      <c r="O52" s="65">
        <v>5332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2756</v>
      </c>
      <c r="L53" s="69">
        <v>2586</v>
      </c>
      <c r="M53" s="69">
        <v>2231</v>
      </c>
      <c r="N53" s="69">
        <v>2157</v>
      </c>
      <c r="O53" s="70">
        <v>1965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雲南市</cp:lastModifiedBy>
  <cp:lastPrinted>2015-04-17T04:34:59Z</cp:lastPrinted>
  <dcterms:created xsi:type="dcterms:W3CDTF">2015-02-17T07:24:43Z</dcterms:created>
  <dcterms:modified xsi:type="dcterms:W3CDTF">2015-06-16T04:16:54Z</dcterms:modified>
  <cp:category/>
</cp:coreProperties>
</file>