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1.総務課\01総務課\008財務共通全般\公営企業に係る「経営比較分析表」の策定等について\H29分\下水\"/>
    </mc:Choice>
  </mc:AlternateContent>
  <workbookProtection workbookAlgorithmName="SHA-512" workbookHashValue="vloLnEZMFw9LVT2I5SneDsvKFTvybEMM0SPYaBV5b2qhMaHqhf94IwZ8bKhq/c63aJq8oCVZmxoEshvSuorU2w==" workbookSaltValue="wCiNJF5uuC67C2b2nsi2d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W10" i="4"/>
  <c r="I10" i="4"/>
  <c r="BB8" i="4"/>
  <c r="AL8" i="4"/>
  <c r="P8" i="4"/>
  <c r="I8" i="4"/>
  <c r="C10" i="5" l="1"/>
  <c r="D10" i="5"/>
  <c r="E10" i="5"/>
  <c r="B10" i="5"/>
</calcChain>
</file>

<file path=xl/sharedStrings.xml><?xml version="1.0" encoding="utf-8"?>
<sst xmlns="http://schemas.openxmlformats.org/spreadsheetml/2006/main" count="256" uniqueCount="127">
  <si>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</si>
  <si>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</si>
  <si>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</si>
  <si>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</si>
  <si>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</si>
  <si>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</si>
  <si>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</si>
  <si>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</si>
  <si>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</si>
  <si>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</si>
  <si>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</si>
  <si>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</si>
  <si>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</si>
  <si>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</si>
  <si>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</si>
  <si>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</si>
  <si>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</si>
  <si>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</si>
  <si>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</si>
  <si>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</si>
  <si>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</si>
  <si>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</si>
  <si>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</si>
  <si>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</si>
  <si>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</si>
  <si>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</si>
  <si>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</si>
  <si>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</si>
  <si>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</si>
  <si>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</si>
  <si>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</si>
  <si>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</si>
  <si>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</si>
  <si>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</si>
  <si>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</si>
  <si>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</si>
  <si>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</si>
  <si>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</si>
  <si>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</si>
  <si>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</si>
  <si>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</si>
  <si>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</si>
  <si>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</si>
  <si>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</si>
  <si>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</si>
  <si>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</si>
  <si>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</si>
  <si>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</si>
  <si>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</si>
  <si>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</si>
  <si>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</si>
  <si>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</si>
  <si>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</si>
  <si>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</si>
  <si>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</si>
  <si>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</si>
  <si>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</si>
  <si>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</si>
  <si>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</si>
  <si>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</si>
  <si>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</si>
  <si>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</si>
  <si>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</si>
  <si>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</si>
  <si>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</si>
  <si>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</si>
  <si>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</si>
  <si>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</si>
  <si>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</si>
  <si>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</si>
  <si>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</si>
  <si>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</si>
  <si>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</si>
  <si>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</si>
  <si>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</si>
  <si>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</si>
  <si>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</si>
  <si>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</si>
  <si>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</si>
  <si>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</si>
  <si>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</si>
  <si>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</si>
  <si>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</si>
  <si>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</si>
  <si>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</si>
  <si>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</si>
  <si>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</si>
  <si>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</si>
  <si>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</si>
  <si>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</si>
  <si>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</si>
  <si>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</si>
  <si>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</si>
  <si>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</si>
  <si>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</si>
  <si>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</si>
  <si>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</si>
  <si>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</si>
  <si>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</si>
  <si>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</si>
  <si>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</si>
  <si>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</si>
  <si>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</si>
  <si>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</si>
  <si>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</si>
  <si>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</si>
  <si>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</si>
  <si>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</si>
  <si>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</si>
  <si>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</si>
  <si>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</si>
  <si>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</si>
  <si>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</si>
  <si>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</si>
  <si>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</si>
  <si>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</si>
  <si>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</si>
  <si>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</si>
  <si>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</si>
  <si>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</si>
  <si>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</si>
  <si>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</si>
  <si>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</si>
  <si>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</si>
  <si>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料金収入や一般会計からの繰入金等の総収益で総費用と地方債償還金を加えた費用を賄えているが、総収益の大半は一般会計からの繰入金に依存している状態である。
④企業債残高対事業規模比率
　料金収入に対する企業債残高の割合が類似団体の平均値を上回り、事業規模に対し投資規模が大きい。
⑤経費回収率
　汚水処理費の増加に伴い、使用料で回収すべき経費をほとんど使用料で賄えていない状況であり、比率も横ばいである。
⑥汚水処理原価
　汚水処理費の増加に伴い、有収水量１㎥あたりの汚水処理費用が増加し、類似団体の平均値に対して効率的な汚水処理が実施できているといえない状態である。
⑧水洗化率
　水洗便所を設置して汚水処理している人口の割合が100％で類似団体の平均値を上回っている。</t>
    <phoneticPr fontId="4"/>
  </si>
  <si>
    <t>今後機器設備類の老朽化に伴い修繕費用が必要になってくると想定される。</t>
    <phoneticPr fontId="4"/>
  </si>
  <si>
    <t>一層の経営健全化が求められることから、使用料収入が適正な水準より低いことにより、収入が不足しているため、適正な使用料水準に設定するよう努める必要がある。
維持管理の効率化（施設の統廃合、事業委託等による維持管理経費の削減）を検討し、経営基盤の強化を図り、持続可能な事業経営を行う必要がある。
また、経営の透明性を向上させるため公営企業会計の適用について検討を行う。</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</si>
</sst>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43-448D-BD00-02EC3AF1395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443-448D-BD00-02EC3AF1395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2D-456F-B6F7-D1DE5CDC59F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c:v>
                </c:pt>
                <c:pt idx="1">
                  <c:v>53.84</c:v>
                </c:pt>
                <c:pt idx="2">
                  <c:v>60.25</c:v>
                </c:pt>
                <c:pt idx="3">
                  <c:v>61.94</c:v>
                </c:pt>
                <c:pt idx="4">
                  <c:v>61.79</c:v>
                </c:pt>
              </c:numCache>
            </c:numRef>
          </c:val>
          <c:smooth val="0"/>
          <c:extLst>
            <c:ext xmlns:c16="http://schemas.microsoft.com/office/drawing/2014/chart" uri="{C3380CC4-5D6E-409C-BE32-E72D297353CC}">
              <c16:uniqueId val="{00000001-112D-456F-B6F7-D1DE5CDC59F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76D-40BC-9B87-CB06019CFAC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92.37</c:v>
                </c:pt>
                <c:pt idx="1">
                  <c:v>95.04</c:v>
                </c:pt>
                <c:pt idx="2">
                  <c:v>95.26</c:v>
                </c:pt>
                <c:pt idx="3">
                  <c:v>94.14</c:v>
                </c:pt>
                <c:pt idx="4">
                  <c:v>92.44</c:v>
                </c:pt>
              </c:numCache>
            </c:numRef>
          </c:val>
          <c:smooth val="0"/>
          <c:extLst>
            <c:ext xmlns:c16="http://schemas.microsoft.com/office/drawing/2014/chart" uri="{C3380CC4-5D6E-409C-BE32-E72D297353CC}">
              <c16:uniqueId val="{00000001-C76D-40BC-9B87-CB06019CFAC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100.01</c:v>
                </c:pt>
                <c:pt idx="1">
                  <c:v>100.01</c:v>
                </c:pt>
                <c:pt idx="2">
                  <c:v>100</c:v>
                </c:pt>
                <c:pt idx="3">
                  <c:v>100.02</c:v>
                </c:pt>
                <c:pt idx="4">
                  <c:v>100</c:v>
                </c:pt>
              </c:numCache>
            </c:numRef>
          </c:val>
          <c:extLst>
            <c:ext xmlns:c16="http://schemas.microsoft.com/office/drawing/2014/chart" uri="{C3380CC4-5D6E-409C-BE32-E72D297353CC}">
              <c16:uniqueId val="{00000000-887D-43DF-858D-A82A65D67F7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7D-43DF-858D-A82A65D67F7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96-4B79-A36D-C34DAE8ABDD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96-4B79-A36D-C34DAE8ABDD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05-4490-9632-CBB4953C557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05-4490-9632-CBB4953C557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A5-4496-9C0D-E63F1DB34FC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A5-4496-9C0D-E63F1DB34FC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D7-418D-B6D8-93371EA8257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D7-418D-B6D8-93371EA8257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355.96</c:v>
                </c:pt>
                <c:pt idx="1">
                  <c:v>333.12</c:v>
                </c:pt>
                <c:pt idx="2">
                  <c:v>329.09</c:v>
                </c:pt>
                <c:pt idx="3">
                  <c:v>339.46</c:v>
                </c:pt>
                <c:pt idx="4">
                  <c:v>269</c:v>
                </c:pt>
              </c:numCache>
            </c:numRef>
          </c:val>
          <c:extLst>
            <c:ext xmlns:c16="http://schemas.microsoft.com/office/drawing/2014/chart" uri="{C3380CC4-5D6E-409C-BE32-E72D297353CC}">
              <c16:uniqueId val="{00000000-1866-4F34-8076-90A2CDECE07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232.83</c:v>
                </c:pt>
                <c:pt idx="1">
                  <c:v>261.08</c:v>
                </c:pt>
                <c:pt idx="2">
                  <c:v>241.49</c:v>
                </c:pt>
                <c:pt idx="3">
                  <c:v>248.44</c:v>
                </c:pt>
                <c:pt idx="4">
                  <c:v>244.85</c:v>
                </c:pt>
              </c:numCache>
            </c:numRef>
          </c:val>
          <c:smooth val="0"/>
          <c:extLst>
            <c:ext xmlns:c16="http://schemas.microsoft.com/office/drawing/2014/chart" uri="{C3380CC4-5D6E-409C-BE32-E72D297353CC}">
              <c16:uniqueId val="{00000001-1866-4F34-8076-90A2CDECE07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56.09</c:v>
                </c:pt>
                <c:pt idx="1">
                  <c:v>55.87</c:v>
                </c:pt>
                <c:pt idx="2">
                  <c:v>57.03</c:v>
                </c:pt>
                <c:pt idx="3">
                  <c:v>56.52</c:v>
                </c:pt>
                <c:pt idx="4">
                  <c:v>50.92</c:v>
                </c:pt>
              </c:numCache>
            </c:numRef>
          </c:val>
          <c:extLst>
            <c:ext xmlns:c16="http://schemas.microsoft.com/office/drawing/2014/chart" uri="{C3380CC4-5D6E-409C-BE32-E72D297353CC}">
              <c16:uniqueId val="{00000000-6BD3-4167-82A0-9AC2A6CB7AB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67.92</c:v>
                </c:pt>
                <c:pt idx="1">
                  <c:v>68.61</c:v>
                </c:pt>
                <c:pt idx="2">
                  <c:v>65.7</c:v>
                </c:pt>
                <c:pt idx="3">
                  <c:v>66.73</c:v>
                </c:pt>
                <c:pt idx="4">
                  <c:v>64.78</c:v>
                </c:pt>
              </c:numCache>
            </c:numRef>
          </c:val>
          <c:smooth val="0"/>
          <c:extLst>
            <c:ext xmlns:c16="http://schemas.microsoft.com/office/drawing/2014/chart" uri="{C3380CC4-5D6E-409C-BE32-E72D297353CC}">
              <c16:uniqueId val="{00000001-6BD3-4167-82A0-9AC2A6CB7AB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267.07</c:v>
                </c:pt>
                <c:pt idx="1">
                  <c:v>274.17</c:v>
                </c:pt>
                <c:pt idx="2">
                  <c:v>269.63</c:v>
                </c:pt>
                <c:pt idx="3">
                  <c:v>270.75</c:v>
                </c:pt>
                <c:pt idx="4">
                  <c:v>301.81</c:v>
                </c:pt>
              </c:numCache>
            </c:numRef>
          </c:val>
          <c:extLst>
            <c:ext xmlns:c16="http://schemas.microsoft.com/office/drawing/2014/chart" uri="{C3380CC4-5D6E-409C-BE32-E72D297353CC}">
              <c16:uniqueId val="{00000000-6714-4224-B07F-EC603772EC8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229.12</c:v>
                </c:pt>
                <c:pt idx="1">
                  <c:v>241.18</c:v>
                </c:pt>
                <c:pt idx="2">
                  <c:v>247.94</c:v>
                </c:pt>
                <c:pt idx="3">
                  <c:v>241.29</c:v>
                </c:pt>
                <c:pt idx="4">
                  <c:v>250.21</c:v>
                </c:pt>
              </c:numCache>
            </c:numRef>
          </c:val>
          <c:smooth val="0"/>
          <c:extLst>
            <c:ext xmlns:c16="http://schemas.microsoft.com/office/drawing/2014/chart" uri="{C3380CC4-5D6E-409C-BE32-E72D297353CC}">
              <c16:uniqueId val="{00000001-6714-4224-B07F-EC603772EC8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D6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雲南市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8">
        <f>データ!S6</f>
        <v>39234</v>
      </c>
      <c r="AM8" s="68"/>
      <c r="AN8" s="68"/>
      <c r="AO8" s="68"/>
      <c r="AP8" s="68"/>
      <c r="AQ8" s="68"/>
      <c r="AR8" s="68"/>
      <c r="AS8" s="68"/>
      <c r="AT8" s="67">
        <f>データ!T6</f>
        <v>553.17999999999995</v>
      </c>
      <c r="AU8" s="67"/>
      <c r="AV8" s="67"/>
      <c r="AW8" s="67"/>
      <c r="AX8" s="67"/>
      <c r="AY8" s="67"/>
      <c r="AZ8" s="67"/>
      <c r="BA8" s="67"/>
      <c r="BB8" s="67">
        <f>データ!U6</f>
        <v>70.92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21.42</v>
      </c>
      <c r="Q10" s="67"/>
      <c r="R10" s="67"/>
      <c r="S10" s="67"/>
      <c r="T10" s="67"/>
      <c r="U10" s="67"/>
      <c r="V10" s="67"/>
      <c r="W10" s="67">
        <f>データ!Q6</f>
        <v>100</v>
      </c>
      <c r="X10" s="67"/>
      <c r="Y10" s="67"/>
      <c r="Z10" s="67"/>
      <c r="AA10" s="67"/>
      <c r="AB10" s="67"/>
      <c r="AC10" s="67"/>
      <c r="AD10" s="68">
        <f>データ!R6</f>
        <v>2678</v>
      </c>
      <c r="AE10" s="68"/>
      <c r="AF10" s="68"/>
      <c r="AG10" s="68"/>
      <c r="AH10" s="68"/>
      <c r="AI10" s="68"/>
      <c r="AJ10" s="68"/>
      <c r="AK10" s="2"/>
      <c r="AL10" s="68">
        <f>データ!V6</f>
        <v>8348</v>
      </c>
      <c r="AM10" s="68"/>
      <c r="AN10" s="68"/>
      <c r="AO10" s="68"/>
      <c r="AP10" s="68"/>
      <c r="AQ10" s="68"/>
      <c r="AR10" s="68"/>
      <c r="AS10" s="68"/>
      <c r="AT10" s="67">
        <f>データ!W6</f>
        <v>435.17</v>
      </c>
      <c r="AU10" s="67"/>
      <c r="AV10" s="67"/>
      <c r="AW10" s="67"/>
      <c r="AX10" s="67"/>
      <c r="AY10" s="67"/>
      <c r="AZ10" s="67"/>
      <c r="BA10" s="67"/>
      <c r="BB10" s="67">
        <f>データ!X6</f>
        <v>19.18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57</v>
      </c>
      <c r="O86" s="25" t="str">
        <f>データ!EO6</f>
        <v>【-】</v>
      </c>
    </row>
  </sheetData>
  <sheetProtection algorithmName="SHA-512" hashValue="4O/VmZyzkpLUcWTqgaIkDZBsxKhmoKts1IJwB1cMoLATn2w6nj4z8rDxKqehnWaPDhBHhlhLoH+4LO1bc1TC8A==" saltValue="sgY5MJaWlI3/xsB+Wx5oR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322091</v>
      </c>
      <c r="D6" s="32">
        <f t="shared" si="3"/>
        <v>47</v>
      </c>
      <c r="E6" s="32">
        <f t="shared" si="3"/>
        <v>18</v>
      </c>
      <c r="F6" s="32">
        <f t="shared" si="3"/>
        <v>0</v>
      </c>
      <c r="G6" s="32">
        <f t="shared" si="3"/>
        <v>0</v>
      </c>
      <c r="H6" s="32" t="str">
        <f t="shared" si="3"/>
        <v>島根県　雲南市</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21.42</v>
      </c>
      <c r="Q6" s="33">
        <f t="shared" si="3"/>
        <v>100</v>
      </c>
      <c r="R6" s="33">
        <f t="shared" si="3"/>
        <v>2678</v>
      </c>
      <c r="S6" s="33">
        <f t="shared" si="3"/>
        <v>39234</v>
      </c>
      <c r="T6" s="33">
        <f t="shared" si="3"/>
        <v>553.17999999999995</v>
      </c>
      <c r="U6" s="33">
        <f t="shared" si="3"/>
        <v>70.92</v>
      </c>
      <c r="V6" s="33">
        <f t="shared" si="3"/>
        <v>8348</v>
      </c>
      <c r="W6" s="33">
        <f t="shared" si="3"/>
        <v>435.17</v>
      </c>
      <c r="X6" s="33">
        <f t="shared" si="3"/>
        <v>19.18</v>
      </c>
      <c r="Y6" s="34">
        <f>IF(Y7="",NA(),Y7)</f>
        <v>100.01</v>
      </c>
      <c r="Z6" s="34">
        <f t="shared" ref="Z6:AH6" si="4">IF(Z7="",NA(),Z7)</f>
        <v>100.01</v>
      </c>
      <c r="AA6" s="34">
        <f t="shared" si="4"/>
        <v>100</v>
      </c>
      <c r="AB6" s="34">
        <f t="shared" si="4"/>
        <v>100.02</v>
      </c>
      <c r="AC6" s="34">
        <f t="shared" si="4"/>
        <v>100</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355.96</v>
      </c>
      <c r="BG6" s="34">
        <f t="shared" ref="BG6:BO6" si="7">IF(BG7="",NA(),BG7)</f>
        <v>333.12</v>
      </c>
      <c r="BH6" s="34">
        <f t="shared" si="7"/>
        <v>329.09</v>
      </c>
      <c r="BI6" s="34">
        <f t="shared" si="7"/>
        <v>339.46</v>
      </c>
      <c r="BJ6" s="34">
        <f t="shared" si="7"/>
        <v>269</v>
      </c>
      <c r="BK6" s="34">
        <f t="shared" si="7"/>
        <v>232.83</v>
      </c>
      <c r="BL6" s="34">
        <f t="shared" si="7"/>
        <v>261.08</v>
      </c>
      <c r="BM6" s="34">
        <f t="shared" si="7"/>
        <v>241.49</v>
      </c>
      <c r="BN6" s="34">
        <f t="shared" si="7"/>
        <v>248.44</v>
      </c>
      <c r="BO6" s="34">
        <f t="shared" si="7"/>
        <v>244.85</v>
      </c>
      <c r="BP6" s="33" t="str">
        <f>IF(BP7="","",IF(BP7="-","【-】","【"&amp;SUBSTITUTE(TEXT(BP7,"#,##0.00"),"-","△")&amp;"】"))</f>
        <v>【329.28】</v>
      </c>
      <c r="BQ6" s="34">
        <f>IF(BQ7="",NA(),BQ7)</f>
        <v>56.09</v>
      </c>
      <c r="BR6" s="34">
        <f t="shared" ref="BR6:BZ6" si="8">IF(BR7="",NA(),BR7)</f>
        <v>55.87</v>
      </c>
      <c r="BS6" s="34">
        <f t="shared" si="8"/>
        <v>57.03</v>
      </c>
      <c r="BT6" s="34">
        <f t="shared" si="8"/>
        <v>56.52</v>
      </c>
      <c r="BU6" s="34">
        <f t="shared" si="8"/>
        <v>50.92</v>
      </c>
      <c r="BV6" s="34">
        <f t="shared" si="8"/>
        <v>67.92</v>
      </c>
      <c r="BW6" s="34">
        <f t="shared" si="8"/>
        <v>68.61</v>
      </c>
      <c r="BX6" s="34">
        <f t="shared" si="8"/>
        <v>65.7</v>
      </c>
      <c r="BY6" s="34">
        <f t="shared" si="8"/>
        <v>66.73</v>
      </c>
      <c r="BZ6" s="34">
        <f t="shared" si="8"/>
        <v>64.78</v>
      </c>
      <c r="CA6" s="33" t="str">
        <f>IF(CA7="","",IF(CA7="-","【-】","【"&amp;SUBSTITUTE(TEXT(CA7,"#,##0.00"),"-","△")&amp;"】"))</f>
        <v>【60.55】</v>
      </c>
      <c r="CB6" s="34">
        <f>IF(CB7="",NA(),CB7)</f>
        <v>267.07</v>
      </c>
      <c r="CC6" s="34">
        <f t="shared" ref="CC6:CK6" si="9">IF(CC7="",NA(),CC7)</f>
        <v>274.17</v>
      </c>
      <c r="CD6" s="34">
        <f t="shared" si="9"/>
        <v>269.63</v>
      </c>
      <c r="CE6" s="34">
        <f t="shared" si="9"/>
        <v>270.75</v>
      </c>
      <c r="CF6" s="34">
        <f t="shared" si="9"/>
        <v>301.81</v>
      </c>
      <c r="CG6" s="34">
        <f t="shared" si="9"/>
        <v>229.12</v>
      </c>
      <c r="CH6" s="34">
        <f t="shared" si="9"/>
        <v>241.18</v>
      </c>
      <c r="CI6" s="34">
        <f t="shared" si="9"/>
        <v>247.94</v>
      </c>
      <c r="CJ6" s="34">
        <f t="shared" si="9"/>
        <v>241.29</v>
      </c>
      <c r="CK6" s="34">
        <f t="shared" si="9"/>
        <v>250.21</v>
      </c>
      <c r="CL6" s="33" t="str">
        <f>IF(CL7="","",IF(CL7="-","【-】","【"&amp;SUBSTITUTE(TEXT(CL7,"#,##0.00"),"-","△")&amp;"】"))</f>
        <v>【269.12】</v>
      </c>
      <c r="CM6" s="34" t="str">
        <f>IF(CM7="",NA(),CM7)</f>
        <v>-</v>
      </c>
      <c r="CN6" s="34" t="str">
        <f t="shared" ref="CN6:CV6" si="10">IF(CN7="",NA(),CN7)</f>
        <v>-</v>
      </c>
      <c r="CO6" s="34" t="str">
        <f t="shared" si="10"/>
        <v>-</v>
      </c>
      <c r="CP6" s="34" t="str">
        <f t="shared" si="10"/>
        <v>-</v>
      </c>
      <c r="CQ6" s="34" t="str">
        <f t="shared" si="10"/>
        <v>-</v>
      </c>
      <c r="CR6" s="34">
        <f t="shared" si="10"/>
        <v>59.5</v>
      </c>
      <c r="CS6" s="34">
        <f t="shared" si="10"/>
        <v>53.84</v>
      </c>
      <c r="CT6" s="34">
        <f t="shared" si="10"/>
        <v>60.25</v>
      </c>
      <c r="CU6" s="34">
        <f t="shared" si="10"/>
        <v>61.94</v>
      </c>
      <c r="CV6" s="34">
        <f t="shared" si="10"/>
        <v>61.79</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92.37</v>
      </c>
      <c r="DD6" s="34">
        <f t="shared" si="11"/>
        <v>95.04</v>
      </c>
      <c r="DE6" s="34">
        <f t="shared" si="11"/>
        <v>95.26</v>
      </c>
      <c r="DF6" s="34">
        <f t="shared" si="11"/>
        <v>94.14</v>
      </c>
      <c r="DG6" s="34">
        <f t="shared" si="11"/>
        <v>92.44</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322091</v>
      </c>
      <c r="D7" s="36">
        <v>47</v>
      </c>
      <c r="E7" s="36">
        <v>18</v>
      </c>
      <c r="F7" s="36">
        <v>0</v>
      </c>
      <c r="G7" s="36">
        <v>0</v>
      </c>
      <c r="H7" s="36" t="s">
        <v>111</v>
      </c>
      <c r="I7" s="36" t="s">
        <v>112</v>
      </c>
      <c r="J7" s="36" t="s">
        <v>113</v>
      </c>
      <c r="K7" s="36" t="s">
        <v>114</v>
      </c>
      <c r="L7" s="36" t="s">
        <v>115</v>
      </c>
      <c r="M7" s="36" t="s">
        <v>116</v>
      </c>
      <c r="N7" s="37" t="s">
        <v>117</v>
      </c>
      <c r="O7" s="37" t="s">
        <v>118</v>
      </c>
      <c r="P7" s="37">
        <v>21.42</v>
      </c>
      <c r="Q7" s="37">
        <v>100</v>
      </c>
      <c r="R7" s="37">
        <v>2678</v>
      </c>
      <c r="S7" s="37">
        <v>39234</v>
      </c>
      <c r="T7" s="37">
        <v>553.17999999999995</v>
      </c>
      <c r="U7" s="37">
        <v>70.92</v>
      </c>
      <c r="V7" s="37">
        <v>8348</v>
      </c>
      <c r="W7" s="37">
        <v>435.17</v>
      </c>
      <c r="X7" s="37">
        <v>19.18</v>
      </c>
      <c r="Y7" s="37">
        <v>100.01</v>
      </c>
      <c r="Z7" s="37">
        <v>100.01</v>
      </c>
      <c r="AA7" s="37">
        <v>100</v>
      </c>
      <c r="AB7" s="37">
        <v>100.02</v>
      </c>
      <c r="AC7" s="37">
        <v>100</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355.96</v>
      </c>
      <c r="BG7" s="37">
        <v>333.12</v>
      </c>
      <c r="BH7" s="37">
        <v>329.09</v>
      </c>
      <c r="BI7" s="37">
        <v>339.46</v>
      </c>
      <c r="BJ7" s="37">
        <v>269</v>
      </c>
      <c r="BK7" s="37">
        <v>232.83</v>
      </c>
      <c r="BL7" s="37">
        <v>261.08</v>
      </c>
      <c r="BM7" s="37">
        <v>241.49</v>
      </c>
      <c r="BN7" s="37">
        <v>248.44</v>
      </c>
      <c r="BO7" s="37">
        <v>244.85</v>
      </c>
      <c r="BP7" s="37">
        <v>329.28</v>
      </c>
      <c r="BQ7" s="37">
        <v>56.09</v>
      </c>
      <c r="BR7" s="37">
        <v>55.87</v>
      </c>
      <c r="BS7" s="37">
        <v>57.03</v>
      </c>
      <c r="BT7" s="37">
        <v>56.52</v>
      </c>
      <c r="BU7" s="37">
        <v>50.92</v>
      </c>
      <c r="BV7" s="37">
        <v>67.92</v>
      </c>
      <c r="BW7" s="37">
        <v>68.61</v>
      </c>
      <c r="BX7" s="37">
        <v>65.7</v>
      </c>
      <c r="BY7" s="37">
        <v>66.73</v>
      </c>
      <c r="BZ7" s="37">
        <v>64.78</v>
      </c>
      <c r="CA7" s="37">
        <v>60.55</v>
      </c>
      <c r="CB7" s="37">
        <v>267.07</v>
      </c>
      <c r="CC7" s="37">
        <v>274.17</v>
      </c>
      <c r="CD7" s="37">
        <v>269.63</v>
      </c>
      <c r="CE7" s="37">
        <v>270.75</v>
      </c>
      <c r="CF7" s="37">
        <v>301.81</v>
      </c>
      <c r="CG7" s="37">
        <v>229.12</v>
      </c>
      <c r="CH7" s="37">
        <v>241.18</v>
      </c>
      <c r="CI7" s="37">
        <v>247.94</v>
      </c>
      <c r="CJ7" s="37">
        <v>241.29</v>
      </c>
      <c r="CK7" s="37">
        <v>250.21</v>
      </c>
      <c r="CL7" s="37">
        <v>269.12</v>
      </c>
      <c r="CM7" s="37" t="s">
        <v>117</v>
      </c>
      <c r="CN7" s="37" t="s">
        <v>117</v>
      </c>
      <c r="CO7" s="37" t="s">
        <v>117</v>
      </c>
      <c r="CP7" s="37" t="s">
        <v>117</v>
      </c>
      <c r="CQ7" s="37" t="s">
        <v>117</v>
      </c>
      <c r="CR7" s="37">
        <v>59.5</v>
      </c>
      <c r="CS7" s="37">
        <v>53.84</v>
      </c>
      <c r="CT7" s="37">
        <v>60.25</v>
      </c>
      <c r="CU7" s="37">
        <v>61.94</v>
      </c>
      <c r="CV7" s="37">
        <v>61.79</v>
      </c>
      <c r="CW7" s="37">
        <v>59.35</v>
      </c>
      <c r="CX7" s="37">
        <v>100</v>
      </c>
      <c r="CY7" s="37">
        <v>100</v>
      </c>
      <c r="CZ7" s="37">
        <v>100</v>
      </c>
      <c r="DA7" s="37">
        <v>100</v>
      </c>
      <c r="DB7" s="37">
        <v>100</v>
      </c>
      <c r="DC7" s="37">
        <v>92.37</v>
      </c>
      <c r="DD7" s="37">
        <v>95.04</v>
      </c>
      <c r="DE7" s="37">
        <v>95.26</v>
      </c>
      <c r="DF7" s="37">
        <v>94.14</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117</v>
      </c>
      <c r="EF7" s="37" t="s">
        <v>117</v>
      </c>
      <c r="EG7" s="37" t="s">
        <v>117</v>
      </c>
      <c r="EH7" s="37" t="s">
        <v>117</v>
      </c>
      <c r="EI7" s="37" t="s">
        <v>117</v>
      </c>
      <c r="EJ7" s="37" t="s">
        <v>117</v>
      </c>
      <c r="EK7" s="37" t="s">
        <v>117</v>
      </c>
      <c r="EL7" s="37" t="s">
        <v>117</v>
      </c>
      <c r="EM7" s="37" t="s">
        <v>117</v>
      </c>
      <c r="EN7" s="37" t="s">
        <v>117</v>
      </c>
      <c r="EO7" s="37" t="s">
        <v>117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dcterms:created xsi:type="dcterms:W3CDTF">2018-12-03T09:40:38Z</dcterms:created>
  <dcterms:modified xsi:type="dcterms:W3CDTF">2019-01-24T03:49:33Z</dcterms:modified>
  <cp:category/>
</cp:coreProperties>
</file>